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156" i="28" l="1"/>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D191" i="28" l="1"/>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K131" i="25"/>
  <c r="T131" i="25"/>
  <c r="U131" i="25"/>
  <c r="B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C233" i="28" l="1"/>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F233" i="21" l="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269" i="28" l="1"/>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417"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<sst xmlns="http://schemas.openxmlformats.org/spreadsheetml/2006/main" count="1069" uniqueCount="182">
  <si>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</si>
  <si>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</si>
  <si>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</si>
  <si>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</si>
  <si>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</si>
  <si>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</si>
  <si>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</si>
  <si>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</si>
  <si>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</si>
  <si>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</si>
  <si>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</si>
  <si>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</si>
  <si>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</si>
  <si>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</si>
  <si>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</si>
  <si>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</si>
  <si>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</si>
  <si>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</si>
  <si>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</si>
  <si>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</si>
  <si>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</si>
  <si>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</si>
  <si>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</si>
  <si>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</si>
  <si>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</si>
  <si>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</si>
  <si>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</si>
  <si>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</si>
  <si>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</si>
  <si>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</si>
  <si>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</si>
  <si>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</si>
  <si>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</si>
  <si>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</si>
  <si>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</si>
  <si>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</si>
  <si>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</si>
  <si>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</si>
  <si>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</si>
  <si>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</si>
  <si>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</si>
  <si>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</si>
  <si>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</si>
  <si>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</si>
  <si>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</si>
  <si>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</si>
  <si>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</si>
  <si>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</si>
  <si>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</si>
  <si>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</si>
  <si>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</si>
  <si>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</si>
  <si>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</si>
  <si>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</si>
  <si>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</si>
  <si>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</si>
  <si>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</si>
  <si>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</si>
  <si>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</si>
  <si>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</si>
  <si>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</si>
  <si>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</si>
  <si>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</si>
  <si>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</si>
  <si>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</si>
  <si>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</si>
  <si>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</si>
  <si>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</si>
  <si>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</si>
  <si>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</si>
  <si>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</si>
  <si>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</si>
  <si>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</si>
  <si>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</si>
  <si>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</si>
  <si>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</si>
  <si>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</si>
  <si>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</si>
  <si>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</si>
  <si>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</si>
  <si>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</si>
  <si>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</si>
  <si>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</si>
  <si>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</si>
  <si>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</si>
  <si>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</si>
  <si>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</si>
  <si>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</si>
  <si>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</si>
  <si>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</si>
  <si>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</si>
  <si>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</si>
  <si>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</si>
  <si>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</si>
  <si>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</si>
  <si>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</si>
  <si>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</si>
  <si>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</si>
  <si>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</si>
  <si>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</si>
  <si>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</si>
  <si>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</si>
  <si>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</si>
  <si>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</si>
  <si>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</si>
  <si>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</si>
  <si>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</si>
  <si>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</si>
  <si>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</si>
  <si>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</si>
  <si>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</si>
  <si>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</si>
  <si>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</si>
  <si>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</si>
  <si>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</si>
  <si>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</si>
  <si>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</si>
  <si>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</si>
  <si>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</si>
  <si>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</si>
  <si>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</si>
  <si>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</si>
  <si>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</si>
  <si>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</si>
  <si>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</si>
  <si>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</si>
  <si>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</si>
  <si>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</si>
  <si>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</si>
  <si>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</si>
  <si>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</si>
  <si>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</si>
  <si>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</si>
  <si>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</si>
  <si>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</si>
  <si>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</si>
  <si>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</si>
  <si>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</si>
  <si>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</si>
  <si>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</si>
  <si>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</si>
  <si>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</si>
  <si>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</si>
  <si>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</si>
  <si>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</si>
  <si>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</si>
  <si>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</si>
  <si>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</si>
  <si>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</si>
  <si>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август 2018 года</t>
  </si>
  <si>
    <t>01.08.2018</t>
  </si>
  <si>
    <t>02.08.2018</t>
  </si>
  <si>
    <t>03.08.2018</t>
  </si>
  <si>
    <t>04.08.2018</t>
  </si>
  <si>
    <t>05.08.2018</t>
  </si>
  <si>
    <t>06.08.2018</t>
  </si>
  <si>
    <t>07.08.2018</t>
  </si>
  <si>
    <t>08.08.2018</t>
  </si>
  <si>
    <t>09.08.2018</t>
  </si>
  <si>
    <t>10.08.2018</t>
  </si>
  <si>
    <t>11.08.2018</t>
  </si>
  <si>
    <t>12.08.2018</t>
  </si>
  <si>
    <t>13.08.2018</t>
  </si>
  <si>
    <t>14.08.2018</t>
  </si>
  <si>
    <t>15.08.2018</t>
  </si>
  <si>
    <t>16.08.2018</t>
  </si>
  <si>
    <t>17.08.2018</t>
  </si>
  <si>
    <t>18.08.2018</t>
  </si>
  <si>
    <t>19.08.2018</t>
  </si>
  <si>
    <t>20.08.2018</t>
  </si>
  <si>
    <t>21.08.2018</t>
  </si>
  <si>
    <t>22.08.2018</t>
  </si>
  <si>
    <t>23.08.2018</t>
  </si>
  <si>
    <t>24.08.2018</t>
  </si>
  <si>
    <t>25.08.2018</t>
  </si>
  <si>
    <t>26.08.2018</t>
  </si>
  <si>
    <t>27.08.2018</t>
  </si>
  <si>
    <t>28.08.2018</t>
  </si>
  <si>
    <t>29.08.2018</t>
  </si>
  <si>
    <t>30.08.2018</t>
  </si>
  <si>
    <t>31.08.2018</t>
  </si>
  <si>
    <t>Предельные уровни регулируемых цен на электрическую энергию (мощность), поставляемую потребителям (покупателям) ООО "МЕЧЕЛ-ЭНЕРГО" в августе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</si>
</sst>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C7" sqref="C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100" t="s">
        <v>181</v>
      </c>
      <c r="B1" s="100"/>
      <c r="C1" s="100"/>
      <c r="D1" s="100"/>
      <c r="E1" s="100"/>
      <c r="F1" s="100"/>
    </row>
    <row r="2" spans="1:8" s="2" customFormat="1" ht="21.75" customHeight="1" x14ac:dyDescent="0.25">
      <c r="A2" s="101" t="s">
        <v>30</v>
      </c>
      <c r="B2" s="101"/>
      <c r="C2" s="101"/>
      <c r="D2" s="101"/>
      <c r="E2" s="101"/>
      <c r="F2" s="101"/>
      <c r="G2" s="2" t="s">
        <v>41</v>
      </c>
    </row>
    <row r="3" spans="1:8" ht="18" customHeight="1" x14ac:dyDescent="0.25">
      <c r="A3" s="102" t="s">
        <v>31</v>
      </c>
      <c r="B3" s="102"/>
      <c r="C3" s="102"/>
      <c r="D3" s="102"/>
      <c r="E3" s="102"/>
      <c r="F3" s="102"/>
    </row>
    <row r="4" spans="1:8" ht="34.5" customHeight="1" x14ac:dyDescent="0.25">
      <c r="A4" s="103" t="s">
        <v>48</v>
      </c>
      <c r="B4" s="103"/>
      <c r="C4" s="103"/>
      <c r="D4" s="103"/>
      <c r="E4" s="103"/>
      <c r="F4" s="103"/>
    </row>
    <row r="5" spans="1:8" x14ac:dyDescent="0.25">
      <c r="A5" s="107"/>
      <c r="B5" s="107"/>
      <c r="C5" s="108" t="s">
        <v>29</v>
      </c>
      <c r="D5" s="109"/>
      <c r="E5" s="109"/>
      <c r="F5" s="110"/>
    </row>
    <row r="6" spans="1:8" x14ac:dyDescent="0.25">
      <c r="A6" s="107"/>
      <c r="B6" s="107"/>
      <c r="C6" s="4" t="s">
        <v>0</v>
      </c>
      <c r="D6" s="4" t="s">
        <v>1</v>
      </c>
      <c r="E6" s="4" t="s">
        <v>2</v>
      </c>
      <c r="F6" s="4" t="s">
        <v>3</v>
      </c>
    </row>
    <row r="7" spans="1:8" s="7" customFormat="1" x14ac:dyDescent="0.25">
      <c r="A7" s="104" t="s">
        <v>47</v>
      </c>
      <c r="B7" s="105"/>
      <c r="C7" s="5">
        <f>$F$12+'СЕТ СН'!F5+СВЦЭМ!$D$10+'СЕТ СН'!F8-'СЕТ СН'!F$15</f>
        <v>3974.8903979600004</v>
      </c>
      <c r="D7" s="5">
        <f>$F$12+'СЕТ СН'!G5+СВЦЭМ!$D$10+'СЕТ СН'!G8-'СЕТ СН'!G$15</f>
        <v>4337.8303979599996</v>
      </c>
      <c r="E7" s="5">
        <f>$F$12+'СЕТ СН'!H5+СВЦЭМ!$D$10+'СЕТ СН'!H8-'СЕТ СН'!H$15</f>
        <v>4746.8003979599998</v>
      </c>
      <c r="F7" s="5">
        <f>$F$12+'СЕТ СН'!I5+СВЦЭМ!$D$10+'СЕТ СН'!I8-'СЕТ СН'!I$15</f>
        <v>4824.0803979599987</v>
      </c>
      <c r="G7" s="6"/>
    </row>
    <row r="8" spans="1:8" x14ac:dyDescent="0.25">
      <c r="F8" s="9"/>
    </row>
    <row r="9" spans="1:8" ht="45.75" customHeight="1" x14ac:dyDescent="0.25">
      <c r="A9" s="95" t="s">
        <v>49</v>
      </c>
      <c r="B9" s="95"/>
      <c r="C9" s="95"/>
      <c r="D9" s="95"/>
      <c r="E9" s="95"/>
      <c r="F9" s="95"/>
    </row>
    <row r="10" spans="1:8" x14ac:dyDescent="0.25">
      <c r="B10" s="3"/>
    </row>
    <row r="11" spans="1:8" ht="31.5" x14ac:dyDescent="0.25">
      <c r="A11" s="10"/>
      <c r="B11" s="106" t="s">
        <v>5</v>
      </c>
      <c r="C11" s="106"/>
      <c r="D11" s="106"/>
      <c r="E11" s="11" t="s">
        <v>4</v>
      </c>
      <c r="F11" s="12" t="s">
        <v>12</v>
      </c>
      <c r="G11" s="3" t="s">
        <v>41</v>
      </c>
    </row>
    <row r="12" spans="1:8" ht="31.5" x14ac:dyDescent="0.25">
      <c r="A12" s="13">
        <v>1</v>
      </c>
      <c r="B12" s="94" t="s">
        <v>50</v>
      </c>
      <c r="C12" s="94"/>
      <c r="D12" s="94"/>
      <c r="E12" s="14" t="s">
        <v>22</v>
      </c>
      <c r="F12" s="12">
        <f>ROUND(F13+F14*F15,8)+F34</f>
        <v>1201.76364057</v>
      </c>
      <c r="H12" s="3" t="s">
        <v>41</v>
      </c>
    </row>
    <row r="13" spans="1:8" ht="31.5" x14ac:dyDescent="0.25">
      <c r="A13" s="13">
        <v>2</v>
      </c>
      <c r="B13" s="94" t="s">
        <v>51</v>
      </c>
      <c r="C13" s="94"/>
      <c r="D13" s="94"/>
      <c r="E13" s="14" t="s">
        <v>22</v>
      </c>
      <c r="F13" s="12">
        <f>СВЦЭМ!$D$11</f>
        <v>662.79145201999995</v>
      </c>
    </row>
    <row r="14" spans="1:8" ht="36" customHeight="1" x14ac:dyDescent="0.25">
      <c r="A14" s="13">
        <v>3</v>
      </c>
      <c r="B14" s="94" t="s">
        <v>52</v>
      </c>
      <c r="C14" s="94"/>
      <c r="D14" s="94"/>
      <c r="E14" s="14" t="s">
        <v>23</v>
      </c>
      <c r="F14" s="12">
        <f>СВЦЭМ!$D$12</f>
        <v>421741.5930993894</v>
      </c>
    </row>
    <row r="15" spans="1:8" ht="30.75" customHeight="1" x14ac:dyDescent="0.25">
      <c r="A15" s="13">
        <v>4</v>
      </c>
      <c r="B15" s="94" t="s">
        <v>53</v>
      </c>
      <c r="C15" s="94" t="s">
        <v>24</v>
      </c>
      <c r="D15" s="94" t="s">
        <v>24</v>
      </c>
      <c r="E15" s="15" t="s">
        <v>54</v>
      </c>
      <c r="F15" s="16">
        <f>ROUND(IF(F25-(F26+F33)&lt;=0,0,MAX(0,(F16-(F17+F24))/(F25-(F26+F33)))),11)</f>
        <v>1.27796783E-3</v>
      </c>
    </row>
    <row r="16" spans="1:8" ht="36" customHeight="1" x14ac:dyDescent="0.25">
      <c r="A16" s="13">
        <v>5</v>
      </c>
      <c r="B16" s="94" t="s">
        <v>55</v>
      </c>
      <c r="C16" s="94" t="s">
        <v>25</v>
      </c>
      <c r="D16" s="94" t="s">
        <v>6</v>
      </c>
      <c r="E16" s="14" t="s">
        <v>6</v>
      </c>
      <c r="F16" s="17">
        <f>СВЦЭМ!$D$21</f>
        <v>27.186</v>
      </c>
    </row>
    <row r="17" spans="1:6" ht="33" customHeight="1" x14ac:dyDescent="0.25">
      <c r="A17" s="13">
        <v>6</v>
      </c>
      <c r="B17" s="94" t="s">
        <v>56</v>
      </c>
      <c r="C17" s="94" t="s">
        <v>25</v>
      </c>
      <c r="D17" s="94" t="s">
        <v>6</v>
      </c>
      <c r="E17" s="14" t="s">
        <v>6</v>
      </c>
      <c r="F17" s="17">
        <f>SUM(F19:F23)</f>
        <v>27.056000000000001</v>
      </c>
    </row>
    <row r="18" spans="1:6" ht="13.5" customHeight="1" x14ac:dyDescent="0.25">
      <c r="A18" s="13"/>
      <c r="B18" s="97" t="s">
        <v>57</v>
      </c>
      <c r="C18" s="98"/>
      <c r="D18" s="98"/>
      <c r="E18" s="98"/>
      <c r="F18" s="99"/>
    </row>
    <row r="19" spans="1:6" x14ac:dyDescent="0.25">
      <c r="A19" s="13">
        <v>6.1</v>
      </c>
      <c r="B19" s="94" t="s">
        <v>58</v>
      </c>
      <c r="C19" s="94"/>
      <c r="D19" s="94"/>
      <c r="E19" s="14" t="s">
        <v>6</v>
      </c>
      <c r="F19" s="17">
        <v>0</v>
      </c>
    </row>
    <row r="20" spans="1:6" x14ac:dyDescent="0.25">
      <c r="A20" s="13">
        <v>6.2</v>
      </c>
      <c r="B20" s="94" t="s">
        <v>59</v>
      </c>
      <c r="C20" s="94"/>
      <c r="D20" s="94"/>
      <c r="E20" s="14" t="s">
        <v>6</v>
      </c>
      <c r="F20" s="17">
        <v>0</v>
      </c>
    </row>
    <row r="21" spans="1:6" x14ac:dyDescent="0.25">
      <c r="A21" s="13">
        <v>6.3</v>
      </c>
      <c r="B21" s="94" t="s">
        <v>60</v>
      </c>
      <c r="C21" s="94"/>
      <c r="D21" s="94"/>
      <c r="E21" s="14" t="s">
        <v>6</v>
      </c>
      <c r="F21" s="17">
        <v>0</v>
      </c>
    </row>
    <row r="22" spans="1:6" x14ac:dyDescent="0.25">
      <c r="A22" s="13">
        <v>6.4</v>
      </c>
      <c r="B22" s="94" t="s">
        <v>61</v>
      </c>
      <c r="C22" s="94"/>
      <c r="D22" s="94"/>
      <c r="E22" s="14" t="s">
        <v>6</v>
      </c>
      <c r="F22" s="17">
        <v>0</v>
      </c>
    </row>
    <row r="23" spans="1:6" x14ac:dyDescent="0.25">
      <c r="A23" s="13">
        <v>6.5</v>
      </c>
      <c r="B23" s="94" t="s">
        <v>62</v>
      </c>
      <c r="C23" s="94"/>
      <c r="D23" s="94"/>
      <c r="E23" s="14" t="s">
        <v>6</v>
      </c>
      <c r="F23" s="17">
        <v>27.056000000000001</v>
      </c>
    </row>
    <row r="24" spans="1:6" ht="31.5" customHeight="1" x14ac:dyDescent="0.25">
      <c r="A24" s="13">
        <v>7</v>
      </c>
      <c r="B24" s="94" t="s">
        <v>26</v>
      </c>
      <c r="C24" s="94" t="s">
        <v>25</v>
      </c>
      <c r="D24" s="94" t="s">
        <v>6</v>
      </c>
      <c r="E24" s="14" t="s">
        <v>6</v>
      </c>
      <c r="F24" s="17">
        <v>0</v>
      </c>
    </row>
    <row r="25" spans="1:6" ht="30" customHeight="1" x14ac:dyDescent="0.25">
      <c r="A25" s="13">
        <v>8</v>
      </c>
      <c r="B25" s="94" t="s">
        <v>63</v>
      </c>
      <c r="C25" s="94" t="s">
        <v>27</v>
      </c>
      <c r="D25" s="94" t="s">
        <v>28</v>
      </c>
      <c r="E25" s="14" t="s">
        <v>64</v>
      </c>
      <c r="F25" s="17">
        <f>СВЦЭМ!$D$20</f>
        <v>19132.053</v>
      </c>
    </row>
    <row r="26" spans="1:6" ht="30.75" customHeight="1" x14ac:dyDescent="0.25">
      <c r="A26" s="13">
        <v>9</v>
      </c>
      <c r="B26" s="94" t="s">
        <v>65</v>
      </c>
      <c r="C26" s="94" t="s">
        <v>27</v>
      </c>
      <c r="D26" s="94" t="s">
        <v>28</v>
      </c>
      <c r="E26" s="14" t="s">
        <v>64</v>
      </c>
      <c r="F26" s="17">
        <f>SUM(F28:F32)</f>
        <v>19030.328999999998</v>
      </c>
    </row>
    <row r="27" spans="1:6" x14ac:dyDescent="0.25">
      <c r="A27" s="13"/>
      <c r="B27" s="97" t="s">
        <v>57</v>
      </c>
      <c r="C27" s="98"/>
      <c r="D27" s="98"/>
      <c r="E27" s="98"/>
      <c r="F27" s="99"/>
    </row>
    <row r="28" spans="1:6" x14ac:dyDescent="0.25">
      <c r="A28" s="13">
        <v>9.1</v>
      </c>
      <c r="B28" s="94" t="s">
        <v>58</v>
      </c>
      <c r="C28" s="94"/>
      <c r="D28" s="94"/>
      <c r="E28" s="14" t="s">
        <v>64</v>
      </c>
      <c r="F28" s="17">
        <v>0</v>
      </c>
    </row>
    <row r="29" spans="1:6" x14ac:dyDescent="0.25">
      <c r="A29" s="13">
        <v>9.1999999999999993</v>
      </c>
      <c r="B29" s="94" t="s">
        <v>59</v>
      </c>
      <c r="C29" s="94"/>
      <c r="D29" s="94"/>
      <c r="E29" s="14" t="s">
        <v>64</v>
      </c>
      <c r="F29" s="89">
        <v>0</v>
      </c>
    </row>
    <row r="30" spans="1:6" x14ac:dyDescent="0.25">
      <c r="A30" s="13">
        <v>9.3000000000000007</v>
      </c>
      <c r="B30" s="94" t="s">
        <v>60</v>
      </c>
      <c r="C30" s="94"/>
      <c r="D30" s="94"/>
      <c r="E30" s="14" t="s">
        <v>64</v>
      </c>
      <c r="F30" s="17">
        <v>0</v>
      </c>
    </row>
    <row r="31" spans="1:6" x14ac:dyDescent="0.25">
      <c r="A31" s="13">
        <v>9.4</v>
      </c>
      <c r="B31" s="94" t="s">
        <v>61</v>
      </c>
      <c r="C31" s="94"/>
      <c r="D31" s="94"/>
      <c r="E31" s="14" t="s">
        <v>64</v>
      </c>
      <c r="F31" s="17">
        <v>0</v>
      </c>
    </row>
    <row r="32" spans="1:6" x14ac:dyDescent="0.25">
      <c r="A32" s="13">
        <v>9.5</v>
      </c>
      <c r="B32" s="94" t="s">
        <v>62</v>
      </c>
      <c r="C32" s="94"/>
      <c r="D32" s="94"/>
      <c r="E32" s="14" t="s">
        <v>64</v>
      </c>
      <c r="F32" s="89">
        <v>19030.328999999998</v>
      </c>
    </row>
    <row r="33" spans="1:6" ht="34.5" customHeight="1" x14ac:dyDescent="0.25">
      <c r="A33" s="13">
        <v>10</v>
      </c>
      <c r="B33" s="94" t="s">
        <v>66</v>
      </c>
      <c r="C33" s="94" t="s">
        <v>27</v>
      </c>
      <c r="D33" s="94" t="s">
        <v>28</v>
      </c>
      <c r="E33" s="14" t="s">
        <v>64</v>
      </c>
      <c r="F33" s="17">
        <v>0</v>
      </c>
    </row>
    <row r="34" spans="1:6" ht="42" customHeight="1" x14ac:dyDescent="0.25">
      <c r="A34" s="13">
        <v>11</v>
      </c>
      <c r="B34" s="94" t="s">
        <v>67</v>
      </c>
      <c r="C34" s="94"/>
      <c r="D34" s="94" t="s">
        <v>22</v>
      </c>
      <c r="E34" s="18" t="s">
        <v>22</v>
      </c>
      <c r="F34" s="12">
        <v>0</v>
      </c>
    </row>
    <row r="36" spans="1:6" ht="15.75" customHeight="1" x14ac:dyDescent="0.25">
      <c r="A36" s="96" t="s">
        <v>68</v>
      </c>
      <c r="B36" s="96"/>
      <c r="C36" s="96"/>
      <c r="D36" s="96"/>
      <c r="E36" s="96"/>
      <c r="F36" s="96"/>
    </row>
    <row r="37" spans="1:6" x14ac:dyDescent="0.25">
      <c r="A37" s="96"/>
      <c r="B37" s="96"/>
      <c r="C37" s="96"/>
      <c r="D37" s="96"/>
      <c r="E37" s="96"/>
      <c r="F37" s="96"/>
    </row>
    <row r="38" spans="1:6" x14ac:dyDescent="0.25">
      <c r="A38" s="96"/>
      <c r="B38" s="96"/>
      <c r="C38" s="96"/>
      <c r="D38" s="96"/>
      <c r="E38" s="96"/>
      <c r="F38" s="96"/>
    </row>
    <row r="39" spans="1:6" x14ac:dyDescent="0.25">
      <c r="A39" s="96"/>
      <c r="B39" s="96"/>
      <c r="C39" s="96"/>
      <c r="D39" s="96"/>
      <c r="E39" s="96"/>
      <c r="F39" s="96"/>
    </row>
    <row r="40" spans="1:6" x14ac:dyDescent="0.25">
      <c r="A40" s="96"/>
      <c r="B40" s="96"/>
      <c r="C40" s="96"/>
      <c r="D40" s="96"/>
      <c r="E40" s="96"/>
      <c r="F40" s="96"/>
    </row>
    <row r="41" spans="1:6" x14ac:dyDescent="0.25">
      <c r="A41" s="96"/>
      <c r="B41" s="96"/>
      <c r="C41" s="96"/>
      <c r="D41" s="96"/>
      <c r="E41" s="96"/>
      <c r="F41" s="96"/>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1" t="str">
        <f>'I ЦК'!A1:F1</f>
        <v>Предельные уровни регулируемых цен на электрическую энергию (мощность), поставляемую потребителям (покупателям) ООО "МЕЧЕЛ-ЭНЕРГО" в августе 2018г.</v>
      </c>
      <c r="B1" s="111"/>
      <c r="C1" s="111"/>
      <c r="D1" s="111"/>
      <c r="E1" s="111"/>
      <c r="F1" s="19"/>
    </row>
    <row r="2" spans="1:6" x14ac:dyDescent="0.25">
      <c r="A2" s="20"/>
      <c r="B2" s="20"/>
      <c r="C2" s="20"/>
      <c r="D2" s="20"/>
      <c r="E2" s="20"/>
      <c r="F2" s="20"/>
    </row>
    <row r="3" spans="1:6" x14ac:dyDescent="0.25">
      <c r="A3" s="101" t="s">
        <v>13</v>
      </c>
      <c r="B3" s="101"/>
      <c r="C3" s="101"/>
      <c r="D3" s="101"/>
      <c r="E3" s="101"/>
      <c r="F3" s="21"/>
    </row>
    <row r="4" spans="1:6" x14ac:dyDescent="0.25">
      <c r="A4" s="102" t="s">
        <v>14</v>
      </c>
      <c r="B4" s="102"/>
      <c r="C4" s="102"/>
      <c r="D4" s="102"/>
      <c r="E4" s="102"/>
      <c r="F4" s="22"/>
    </row>
    <row r="5" spans="1:6" x14ac:dyDescent="0.25">
      <c r="A5" s="20"/>
      <c r="B5" s="20"/>
      <c r="C5" s="20"/>
      <c r="D5" s="20"/>
      <c r="E5" s="20"/>
      <c r="F5" s="20"/>
    </row>
    <row r="6" spans="1:6" x14ac:dyDescent="0.25">
      <c r="A6" s="23" t="s">
        <v>69</v>
      </c>
      <c r="B6" s="24"/>
    </row>
    <row r="7" spans="1:6" x14ac:dyDescent="0.25">
      <c r="A7" s="114" t="s">
        <v>70</v>
      </c>
      <c r="B7" s="112" t="s">
        <v>29</v>
      </c>
      <c r="C7" s="112"/>
      <c r="D7" s="112"/>
      <c r="E7" s="112"/>
      <c r="F7" s="25"/>
    </row>
    <row r="8" spans="1:6" x14ac:dyDescent="0.25">
      <c r="A8" s="115"/>
      <c r="B8" s="26" t="s">
        <v>0</v>
      </c>
      <c r="C8" s="26" t="s">
        <v>32</v>
      </c>
      <c r="D8" s="26" t="s">
        <v>33</v>
      </c>
      <c r="E8" s="26" t="s">
        <v>3</v>
      </c>
    </row>
    <row r="9" spans="1:6" x14ac:dyDescent="0.25">
      <c r="A9" s="27" t="s">
        <v>34</v>
      </c>
      <c r="B9" s="5">
        <f>СВЦЭМ!$D$14+'СЕТ СН'!F5+СВЦЭМ!$D$10+'СЕТ СН'!F8-'СЕТ СН'!F$16</f>
        <v>3663.5633900300004</v>
      </c>
      <c r="C9" s="5">
        <f>СВЦЭМ!$D$14+'СЕТ СН'!G5+СВЦЭМ!$D$10+'СЕТ СН'!G8-'СЕТ СН'!G$16</f>
        <v>4026.50339003</v>
      </c>
      <c r="D9" s="5">
        <f>СВЦЭМ!$D$14+'СЕТ СН'!H5+СВЦЭМ!$D$10+'СЕТ СН'!H8-'СЕТ СН'!H$16</f>
        <v>4435.4733900299998</v>
      </c>
      <c r="E9" s="5">
        <f>СВЦЭМ!$D$14+'СЕТ СН'!I5+СВЦЭМ!$D$10+'СЕТ СН'!I8-'СЕТ СН'!I$16</f>
        <v>4512.7533900299986</v>
      </c>
    </row>
    <row r="10" spans="1:6" x14ac:dyDescent="0.25">
      <c r="A10" s="27" t="s">
        <v>35</v>
      </c>
      <c r="B10" s="5">
        <f>СВЦЭМ!$D$15+'СЕТ СН'!F5+СВЦЭМ!$D$10+'СЕТ СН'!F8-'СЕТ СН'!F$16</f>
        <v>3951.0192526100004</v>
      </c>
      <c r="C10" s="5">
        <f>СВЦЭМ!$D$15+'СЕТ СН'!G5+СВЦЭМ!$D$10+'СЕТ СН'!G8-'СЕТ СН'!G$16</f>
        <v>4313.9592526099996</v>
      </c>
      <c r="D10" s="5">
        <f>СВЦЭМ!$D$15+'СЕТ СН'!H5+СВЦЭМ!$D$10+'СЕТ СН'!H8-'СЕТ СН'!H$16</f>
        <v>4722.9292526099998</v>
      </c>
      <c r="E10" s="5">
        <f>СВЦЭМ!$D$15+'СЕТ СН'!I5+СВЦЭМ!$D$10+'СЕТ СН'!I8-'СЕТ СН'!I$16</f>
        <v>4800.2092526099987</v>
      </c>
    </row>
    <row r="11" spans="1:6" x14ac:dyDescent="0.25">
      <c r="A11" s="27" t="s">
        <v>36</v>
      </c>
      <c r="B11" s="5">
        <f>СВЦЭМ!$D$16+'СЕТ СН'!F5+СВЦЭМ!$D$10+'СЕТ СН'!F8-'СЕТ СН'!F$16</f>
        <v>4580.91138882</v>
      </c>
      <c r="C11" s="5">
        <f>СВЦЭМ!$D$16+'СЕТ СН'!G5+СВЦЭМ!$D$10+'СЕТ СН'!G8-'СЕТ СН'!G$16</f>
        <v>4943.8513888199996</v>
      </c>
      <c r="D11" s="5">
        <f>СВЦЭМ!$D$16+'СЕТ СН'!H5+СВЦЭМ!$D$10+'СЕТ СН'!H8-'СЕТ СН'!H$16</f>
        <v>5352.8213888200007</v>
      </c>
      <c r="E11" s="5">
        <f>СВЦЭМ!$D$16+'СЕТ СН'!I5+СВЦЭМ!$D$10+'СЕТ СН'!I8-'СЕТ СН'!I$16</f>
        <v>5430.1013888199996</v>
      </c>
    </row>
    <row r="12" spans="1:6" x14ac:dyDescent="0.25">
      <c r="A12" s="113"/>
      <c r="B12" s="113"/>
      <c r="C12" s="113"/>
      <c r="D12" s="113"/>
      <c r="E12" s="113"/>
    </row>
    <row r="13" spans="1:6" x14ac:dyDescent="0.25">
      <c r="A13" s="28" t="s">
        <v>71</v>
      </c>
      <c r="B13" s="24"/>
    </row>
    <row r="14" spans="1:6" x14ac:dyDescent="0.25">
      <c r="A14" s="114" t="s">
        <v>70</v>
      </c>
      <c r="B14" s="112" t="s">
        <v>29</v>
      </c>
      <c r="C14" s="112"/>
      <c r="D14" s="112"/>
      <c r="E14" s="112"/>
    </row>
    <row r="15" spans="1:6" x14ac:dyDescent="0.25">
      <c r="A15" s="115"/>
      <c r="B15" s="26" t="s">
        <v>0</v>
      </c>
      <c r="C15" s="26" t="s">
        <v>32</v>
      </c>
      <c r="D15" s="26" t="s">
        <v>33</v>
      </c>
      <c r="E15" s="26" t="s">
        <v>3</v>
      </c>
    </row>
    <row r="16" spans="1:6" x14ac:dyDescent="0.25">
      <c r="A16" s="27" t="s">
        <v>34</v>
      </c>
      <c r="B16" s="29">
        <f>СВЦЭМ!$D$14+'СЕТ СН'!F5+СВЦЭМ!$D$10+'СЕТ СН'!F8-'СЕТ СН'!F$16</f>
        <v>3663.5633900300004</v>
      </c>
      <c r="C16" s="29">
        <f>СВЦЭМ!$D$14+'СЕТ СН'!G5+СВЦЭМ!$D$10+'СЕТ СН'!G8-'СЕТ СН'!G$16</f>
        <v>4026.50339003</v>
      </c>
      <c r="D16" s="29">
        <f>СВЦЭМ!$D$14+'СЕТ СН'!H5+СВЦЭМ!$D$10+'СЕТ СН'!H8-'СЕТ СН'!H$16</f>
        <v>4435.4733900299998</v>
      </c>
      <c r="E16" s="29">
        <f>СВЦЭМ!$D$14+'СЕТ СН'!I5+СВЦЭМ!$D$10+'СЕТ СН'!I8-'СЕТ СН'!I$16</f>
        <v>4512.7533900299986</v>
      </c>
    </row>
    <row r="17" spans="1:5" x14ac:dyDescent="0.25">
      <c r="A17" s="27" t="s">
        <v>37</v>
      </c>
      <c r="B17" s="29">
        <f>СВЦЭМ!$D$17+'СЕТ СН'!F5+СВЦЭМ!$D$10+'СЕТ СН'!F8-'СЕТ СН'!F$16</f>
        <v>4228.9596583600005</v>
      </c>
      <c r="C17" s="29">
        <f>СВЦЭМ!$D$17+'СЕТ СН'!G5+СВЦЭМ!$D$10+'СЕТ СН'!G8-'СЕТ СН'!G$16</f>
        <v>4591.8996583600001</v>
      </c>
      <c r="D17" s="29">
        <f>СВЦЭМ!$D$17+'СЕТ СН'!H5+СВЦЭМ!$D$10+'СЕТ СН'!H8-'СЕТ СН'!H$16</f>
        <v>5000.8696583599994</v>
      </c>
      <c r="E17" s="29">
        <f>СВЦЭМ!$D$17+'СЕТ СН'!I5+СВЦЭМ!$D$10+'СЕТ СН'!I8-'СЕТ СН'!I$16</f>
        <v>5078.1496583600001</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2" zoomScale="80" zoomScaleNormal="80" zoomScaleSheetLayoutView="80" workbookViewId="0">
      <selection activeCell="A147" sqref="A147"/>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августе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3" t="s">
        <v>38</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15.75" x14ac:dyDescent="0.2">
      <c r="A4" s="133" t="s">
        <v>8</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01.08.2018</v>
      </c>
      <c r="B12" s="37">
        <f>SUMIFS(СВЦЭМ!$C$34:$C$777,СВЦЭМ!$A$34:$A$777,$A12,СВЦЭМ!$B$34:$B$777,B$11)+'СЕТ СН'!$F$9+СВЦЭМ!$D$10+'СЕТ СН'!$F$5-'СЕТ СН'!$F$17</f>
        <v>3697.9500222800007</v>
      </c>
      <c r="C12" s="37">
        <f>SUMIFS(СВЦЭМ!$C$34:$C$777,СВЦЭМ!$A$34:$A$777,$A12,СВЦЭМ!$B$34:$B$777,C$11)+'СЕТ СН'!$F$9+СВЦЭМ!$D$10+'СЕТ СН'!$F$5-'СЕТ СН'!$F$17</f>
        <v>3747.4162010299997</v>
      </c>
      <c r="D12" s="37">
        <f>SUMIFS(СВЦЭМ!$C$34:$C$777,СВЦЭМ!$A$34:$A$777,$A12,СВЦЭМ!$B$34:$B$777,D$11)+'СЕТ СН'!$F$9+СВЦЭМ!$D$10+'СЕТ СН'!$F$5-'СЕТ СН'!$F$17</f>
        <v>3862.9595909899999</v>
      </c>
      <c r="E12" s="37">
        <f>SUMIFS(СВЦЭМ!$C$34:$C$777,СВЦЭМ!$A$34:$A$777,$A12,СВЦЭМ!$B$34:$B$777,E$11)+'СЕТ СН'!$F$9+СВЦЭМ!$D$10+'СЕТ СН'!$F$5-'СЕТ СН'!$F$17</f>
        <v>4015.7506647600003</v>
      </c>
      <c r="F12" s="37">
        <f>SUMIFS(СВЦЭМ!$C$34:$C$777,СВЦЭМ!$A$34:$A$777,$A12,СВЦЭМ!$B$34:$B$777,F$11)+'СЕТ СН'!$F$9+СВЦЭМ!$D$10+'СЕТ СН'!$F$5-'СЕТ СН'!$F$17</f>
        <v>4097.8080108000004</v>
      </c>
      <c r="G12" s="37">
        <f>SUMIFS(СВЦЭМ!$C$34:$C$777,СВЦЭМ!$A$34:$A$777,$A12,СВЦЭМ!$B$34:$B$777,G$11)+'СЕТ СН'!$F$9+СВЦЭМ!$D$10+'СЕТ СН'!$F$5-'СЕТ СН'!$F$17</f>
        <v>4091.1847874599998</v>
      </c>
      <c r="H12" s="37">
        <f>SUMIFS(СВЦЭМ!$C$34:$C$777,СВЦЭМ!$A$34:$A$777,$A12,СВЦЭМ!$B$34:$B$777,H$11)+'СЕТ СН'!$F$9+СВЦЭМ!$D$10+'СЕТ СН'!$F$5-'СЕТ СН'!$F$17</f>
        <v>3987.9109745800006</v>
      </c>
      <c r="I12" s="37">
        <f>SUMIFS(СВЦЭМ!$C$34:$C$777,СВЦЭМ!$A$34:$A$777,$A12,СВЦЭМ!$B$34:$B$777,I$11)+'СЕТ СН'!$F$9+СВЦЭМ!$D$10+'СЕТ СН'!$F$5-'СЕТ СН'!$F$17</f>
        <v>3938.5763266900003</v>
      </c>
      <c r="J12" s="37">
        <f>SUMIFS(СВЦЭМ!$C$34:$C$777,СВЦЭМ!$A$34:$A$777,$A12,СВЦЭМ!$B$34:$B$777,J$11)+'СЕТ СН'!$F$9+СВЦЭМ!$D$10+'СЕТ СН'!$F$5-'СЕТ СН'!$F$17</f>
        <v>3775.7314045100002</v>
      </c>
      <c r="K12" s="37">
        <f>SUMIFS(СВЦЭМ!$C$34:$C$777,СВЦЭМ!$A$34:$A$777,$A12,СВЦЭМ!$B$34:$B$777,K$11)+'СЕТ СН'!$F$9+СВЦЭМ!$D$10+'СЕТ СН'!$F$5-'СЕТ СН'!$F$17</f>
        <v>3680.5998446900003</v>
      </c>
      <c r="L12" s="37">
        <f>SUMIFS(СВЦЭМ!$C$34:$C$777,СВЦЭМ!$A$34:$A$777,$A12,СВЦЭМ!$B$34:$B$777,L$11)+'СЕТ СН'!$F$9+СВЦЭМ!$D$10+'СЕТ СН'!$F$5-'СЕТ СН'!$F$17</f>
        <v>3599.22477411</v>
      </c>
      <c r="M12" s="37">
        <f>SUMIFS(СВЦЭМ!$C$34:$C$777,СВЦЭМ!$A$34:$A$777,$A12,СВЦЭМ!$B$34:$B$777,M$11)+'СЕТ СН'!$F$9+СВЦЭМ!$D$10+'СЕТ СН'!$F$5-'СЕТ СН'!$F$17</f>
        <v>3544.0793954500004</v>
      </c>
      <c r="N12" s="37">
        <f>SUMIFS(СВЦЭМ!$C$34:$C$777,СВЦЭМ!$A$34:$A$777,$A12,СВЦЭМ!$B$34:$B$777,N$11)+'СЕТ СН'!$F$9+СВЦЭМ!$D$10+'СЕТ СН'!$F$5-'СЕТ СН'!$F$17</f>
        <v>3536.94170321</v>
      </c>
      <c r="O12" s="37">
        <f>SUMIFS(СВЦЭМ!$C$34:$C$777,СВЦЭМ!$A$34:$A$777,$A12,СВЦЭМ!$B$34:$B$777,O$11)+'СЕТ СН'!$F$9+СВЦЭМ!$D$10+'СЕТ СН'!$F$5-'СЕТ СН'!$F$17</f>
        <v>3536.3424183100001</v>
      </c>
      <c r="P12" s="37">
        <f>SUMIFS(СВЦЭМ!$C$34:$C$777,СВЦЭМ!$A$34:$A$777,$A12,СВЦЭМ!$B$34:$B$777,P$11)+'СЕТ СН'!$F$9+СВЦЭМ!$D$10+'СЕТ СН'!$F$5-'СЕТ СН'!$F$17</f>
        <v>3538.0741566900001</v>
      </c>
      <c r="Q12" s="37">
        <f>SUMIFS(СВЦЭМ!$C$34:$C$777,СВЦЭМ!$A$34:$A$777,$A12,СВЦЭМ!$B$34:$B$777,Q$11)+'СЕТ СН'!$F$9+СВЦЭМ!$D$10+'СЕТ СН'!$F$5-'СЕТ СН'!$F$17</f>
        <v>3540.84081866</v>
      </c>
      <c r="R12" s="37">
        <f>SUMIFS(СВЦЭМ!$C$34:$C$777,СВЦЭМ!$A$34:$A$777,$A12,СВЦЭМ!$B$34:$B$777,R$11)+'СЕТ СН'!$F$9+СВЦЭМ!$D$10+'СЕТ СН'!$F$5-'СЕТ СН'!$F$17</f>
        <v>3542.0478557100005</v>
      </c>
      <c r="S12" s="37">
        <f>SUMIFS(СВЦЭМ!$C$34:$C$777,СВЦЭМ!$A$34:$A$777,$A12,СВЦЭМ!$B$34:$B$777,S$11)+'СЕТ СН'!$F$9+СВЦЭМ!$D$10+'СЕТ СН'!$F$5-'СЕТ СН'!$F$17</f>
        <v>3539.6017459100003</v>
      </c>
      <c r="T12" s="37">
        <f>SUMIFS(СВЦЭМ!$C$34:$C$777,СВЦЭМ!$A$34:$A$777,$A12,СВЦЭМ!$B$34:$B$777,T$11)+'СЕТ СН'!$F$9+СВЦЭМ!$D$10+'СЕТ СН'!$F$5-'СЕТ СН'!$F$17</f>
        <v>3534.9889614900003</v>
      </c>
      <c r="U12" s="37">
        <f>SUMIFS(СВЦЭМ!$C$34:$C$777,СВЦЭМ!$A$34:$A$777,$A12,СВЦЭМ!$B$34:$B$777,U$11)+'СЕТ СН'!$F$9+СВЦЭМ!$D$10+'СЕТ СН'!$F$5-'СЕТ СН'!$F$17</f>
        <v>3528.8361790700001</v>
      </c>
      <c r="V12" s="37">
        <f>SUMIFS(СВЦЭМ!$C$34:$C$777,СВЦЭМ!$A$34:$A$777,$A12,СВЦЭМ!$B$34:$B$777,V$11)+'СЕТ СН'!$F$9+СВЦЭМ!$D$10+'СЕТ СН'!$F$5-'СЕТ СН'!$F$17</f>
        <v>3521.49684548</v>
      </c>
      <c r="W12" s="37">
        <f>SUMIFS(СВЦЭМ!$C$34:$C$777,СВЦЭМ!$A$34:$A$777,$A12,СВЦЭМ!$B$34:$B$777,W$11)+'СЕТ СН'!$F$9+СВЦЭМ!$D$10+'СЕТ СН'!$F$5-'СЕТ СН'!$F$17</f>
        <v>3568.1164490600004</v>
      </c>
      <c r="X12" s="37">
        <f>SUMIFS(СВЦЭМ!$C$34:$C$777,СВЦЭМ!$A$34:$A$777,$A12,СВЦЭМ!$B$34:$B$777,X$11)+'СЕТ СН'!$F$9+СВЦЭМ!$D$10+'СЕТ СН'!$F$5-'СЕТ СН'!$F$17</f>
        <v>3581.76817046</v>
      </c>
      <c r="Y12" s="37">
        <f>SUMIFS(СВЦЭМ!$C$34:$C$777,СВЦЭМ!$A$34:$A$777,$A12,СВЦЭМ!$B$34:$B$777,Y$11)+'СЕТ СН'!$F$9+СВЦЭМ!$D$10+'СЕТ СН'!$F$5-'СЕТ СН'!$F$17</f>
        <v>3624.99619566</v>
      </c>
      <c r="AA12" s="38"/>
    </row>
    <row r="13" spans="1:27" ht="15.75" x14ac:dyDescent="0.2">
      <c r="A13" s="36">
        <f>A12+1</f>
        <v>43314</v>
      </c>
      <c r="B13" s="37">
        <f>SUMIFS(СВЦЭМ!$C$34:$C$777,СВЦЭМ!$A$34:$A$777,$A13,СВЦЭМ!$B$34:$B$777,B$11)+'СЕТ СН'!$F$9+СВЦЭМ!$D$10+'СЕТ СН'!$F$5-'СЕТ СН'!$F$17</f>
        <v>3760.7125774599999</v>
      </c>
      <c r="C13" s="37">
        <f>SUMIFS(СВЦЭМ!$C$34:$C$777,СВЦЭМ!$A$34:$A$777,$A13,СВЦЭМ!$B$34:$B$777,C$11)+'СЕТ СН'!$F$9+СВЦЭМ!$D$10+'СЕТ СН'!$F$5-'СЕТ СН'!$F$17</f>
        <v>3914.0186061000004</v>
      </c>
      <c r="D13" s="37">
        <f>SUMIFS(СВЦЭМ!$C$34:$C$777,СВЦЭМ!$A$34:$A$777,$A13,СВЦЭМ!$B$34:$B$777,D$11)+'СЕТ СН'!$F$9+СВЦЭМ!$D$10+'СЕТ СН'!$F$5-'СЕТ СН'!$F$17</f>
        <v>4032.3588211699998</v>
      </c>
      <c r="E13" s="37">
        <f>SUMIFS(СВЦЭМ!$C$34:$C$777,СВЦЭМ!$A$34:$A$777,$A13,СВЦЭМ!$B$34:$B$777,E$11)+'СЕТ СН'!$F$9+СВЦЭМ!$D$10+'СЕТ СН'!$F$5-'СЕТ СН'!$F$17</f>
        <v>4142.7801179099997</v>
      </c>
      <c r="F13" s="37">
        <f>SUMIFS(СВЦЭМ!$C$34:$C$777,СВЦЭМ!$A$34:$A$777,$A13,СВЦЭМ!$B$34:$B$777,F$11)+'СЕТ СН'!$F$9+СВЦЭМ!$D$10+'СЕТ СН'!$F$5-'СЕТ СН'!$F$17</f>
        <v>4141.1024457700005</v>
      </c>
      <c r="G13" s="37">
        <f>SUMIFS(СВЦЭМ!$C$34:$C$777,СВЦЭМ!$A$34:$A$777,$A13,СВЦЭМ!$B$34:$B$777,G$11)+'СЕТ СН'!$F$9+СВЦЭМ!$D$10+'СЕТ СН'!$F$5-'СЕТ СН'!$F$17</f>
        <v>4128.0161578699999</v>
      </c>
      <c r="H13" s="37">
        <f>SUMIFS(СВЦЭМ!$C$34:$C$777,СВЦЭМ!$A$34:$A$777,$A13,СВЦЭМ!$B$34:$B$777,H$11)+'СЕТ СН'!$F$9+СВЦЭМ!$D$10+'СЕТ СН'!$F$5-'СЕТ СН'!$F$17</f>
        <v>4083.6812696900006</v>
      </c>
      <c r="I13" s="37">
        <f>SUMIFS(СВЦЭМ!$C$34:$C$777,СВЦЭМ!$A$34:$A$777,$A13,СВЦЭМ!$B$34:$B$777,I$11)+'СЕТ СН'!$F$9+СВЦЭМ!$D$10+'СЕТ СН'!$F$5-'СЕТ СН'!$F$17</f>
        <v>3970.8372407300003</v>
      </c>
      <c r="J13" s="37">
        <f>SUMIFS(СВЦЭМ!$C$34:$C$777,СВЦЭМ!$A$34:$A$777,$A13,СВЦЭМ!$B$34:$B$777,J$11)+'СЕТ СН'!$F$9+СВЦЭМ!$D$10+'СЕТ СН'!$F$5-'СЕТ СН'!$F$17</f>
        <v>3806.4900973499998</v>
      </c>
      <c r="K13" s="37">
        <f>SUMIFS(СВЦЭМ!$C$34:$C$777,СВЦЭМ!$A$34:$A$777,$A13,СВЦЭМ!$B$34:$B$777,K$11)+'СЕТ СН'!$F$9+СВЦЭМ!$D$10+'СЕТ СН'!$F$5-'СЕТ СН'!$F$17</f>
        <v>3674.3256578</v>
      </c>
      <c r="L13" s="37">
        <f>SUMIFS(СВЦЭМ!$C$34:$C$777,СВЦЭМ!$A$34:$A$777,$A13,СВЦЭМ!$B$34:$B$777,L$11)+'СЕТ СН'!$F$9+СВЦЭМ!$D$10+'СЕТ СН'!$F$5-'СЕТ СН'!$F$17</f>
        <v>3596.1079065500003</v>
      </c>
      <c r="M13" s="37">
        <f>SUMIFS(СВЦЭМ!$C$34:$C$777,СВЦЭМ!$A$34:$A$777,$A13,СВЦЭМ!$B$34:$B$777,M$11)+'СЕТ СН'!$F$9+СВЦЭМ!$D$10+'СЕТ СН'!$F$5-'СЕТ СН'!$F$17</f>
        <v>3549.7433953100003</v>
      </c>
      <c r="N13" s="37">
        <f>SUMIFS(СВЦЭМ!$C$34:$C$777,СВЦЭМ!$A$34:$A$777,$A13,СВЦЭМ!$B$34:$B$777,N$11)+'СЕТ СН'!$F$9+СВЦЭМ!$D$10+'СЕТ СН'!$F$5-'СЕТ СН'!$F$17</f>
        <v>3538.3003800000001</v>
      </c>
      <c r="O13" s="37">
        <f>SUMIFS(СВЦЭМ!$C$34:$C$777,СВЦЭМ!$A$34:$A$777,$A13,СВЦЭМ!$B$34:$B$777,O$11)+'СЕТ СН'!$F$9+СВЦЭМ!$D$10+'СЕТ СН'!$F$5-'СЕТ СН'!$F$17</f>
        <v>3553.7202861700002</v>
      </c>
      <c r="P13" s="37">
        <f>SUMIFS(СВЦЭМ!$C$34:$C$777,СВЦЭМ!$A$34:$A$777,$A13,СВЦЭМ!$B$34:$B$777,P$11)+'СЕТ СН'!$F$9+СВЦЭМ!$D$10+'СЕТ СН'!$F$5-'СЕТ СН'!$F$17</f>
        <v>3540.73511813</v>
      </c>
      <c r="Q13" s="37">
        <f>SUMIFS(СВЦЭМ!$C$34:$C$777,СВЦЭМ!$A$34:$A$777,$A13,СВЦЭМ!$B$34:$B$777,Q$11)+'СЕТ СН'!$F$9+СВЦЭМ!$D$10+'СЕТ СН'!$F$5-'СЕТ СН'!$F$17</f>
        <v>3540.3028976599999</v>
      </c>
      <c r="R13" s="37">
        <f>SUMIFS(СВЦЭМ!$C$34:$C$777,СВЦЭМ!$A$34:$A$777,$A13,СВЦЭМ!$B$34:$B$777,R$11)+'СЕТ СН'!$F$9+СВЦЭМ!$D$10+'СЕТ СН'!$F$5-'СЕТ СН'!$F$17</f>
        <v>3543.3188099200001</v>
      </c>
      <c r="S13" s="37">
        <f>SUMIFS(СВЦЭМ!$C$34:$C$777,СВЦЭМ!$A$34:$A$777,$A13,СВЦЭМ!$B$34:$B$777,S$11)+'СЕТ СН'!$F$9+СВЦЭМ!$D$10+'СЕТ СН'!$F$5-'СЕТ СН'!$F$17</f>
        <v>3538.1520762700002</v>
      </c>
      <c r="T13" s="37">
        <f>SUMIFS(СВЦЭМ!$C$34:$C$777,СВЦЭМ!$A$34:$A$777,$A13,СВЦЭМ!$B$34:$B$777,T$11)+'СЕТ СН'!$F$9+СВЦЭМ!$D$10+'СЕТ СН'!$F$5-'СЕТ СН'!$F$17</f>
        <v>3525.4755879100003</v>
      </c>
      <c r="U13" s="37">
        <f>SUMIFS(СВЦЭМ!$C$34:$C$777,СВЦЭМ!$A$34:$A$777,$A13,СВЦЭМ!$B$34:$B$777,U$11)+'СЕТ СН'!$F$9+СВЦЭМ!$D$10+'СЕТ СН'!$F$5-'СЕТ СН'!$F$17</f>
        <v>3531.8427028599999</v>
      </c>
      <c r="V13" s="37">
        <f>SUMIFS(СВЦЭМ!$C$34:$C$777,СВЦЭМ!$A$34:$A$777,$A13,СВЦЭМ!$B$34:$B$777,V$11)+'СЕТ СН'!$F$9+СВЦЭМ!$D$10+'СЕТ СН'!$F$5-'СЕТ СН'!$F$17</f>
        <v>3524.5629163200001</v>
      </c>
      <c r="W13" s="37">
        <f>SUMIFS(СВЦЭМ!$C$34:$C$777,СВЦЭМ!$A$34:$A$777,$A13,СВЦЭМ!$B$34:$B$777,W$11)+'СЕТ СН'!$F$9+СВЦЭМ!$D$10+'СЕТ СН'!$F$5-'СЕТ СН'!$F$17</f>
        <v>3527.8447341900001</v>
      </c>
      <c r="X13" s="37">
        <f>SUMIFS(СВЦЭМ!$C$34:$C$777,СВЦЭМ!$A$34:$A$777,$A13,СВЦЭМ!$B$34:$B$777,X$11)+'СЕТ СН'!$F$9+СВЦЭМ!$D$10+'СЕТ СН'!$F$5-'СЕТ СН'!$F$17</f>
        <v>3546.4542365200004</v>
      </c>
      <c r="Y13" s="37">
        <f>SUMIFS(СВЦЭМ!$C$34:$C$777,СВЦЭМ!$A$34:$A$777,$A13,СВЦЭМ!$B$34:$B$777,Y$11)+'СЕТ СН'!$F$9+СВЦЭМ!$D$10+'СЕТ СН'!$F$5-'СЕТ СН'!$F$17</f>
        <v>3622.6715034899998</v>
      </c>
    </row>
    <row r="14" spans="1:27" ht="15.75" x14ac:dyDescent="0.2">
      <c r="A14" s="36">
        <f t="shared" ref="A14:A42" si="0">A13+1</f>
        <v>43315</v>
      </c>
      <c r="B14" s="37">
        <f>SUMIFS(СВЦЭМ!$C$34:$C$777,СВЦЭМ!$A$34:$A$777,$A14,СВЦЭМ!$B$34:$B$777,B$11)+'СЕТ СН'!$F$9+СВЦЭМ!$D$10+'СЕТ СН'!$F$5-'СЕТ СН'!$F$17</f>
        <v>3716.8137621800006</v>
      </c>
      <c r="C14" s="37">
        <f>SUMIFS(СВЦЭМ!$C$34:$C$777,СВЦЭМ!$A$34:$A$777,$A14,СВЦЭМ!$B$34:$B$777,C$11)+'СЕТ СН'!$F$9+СВЦЭМ!$D$10+'СЕТ СН'!$F$5-'СЕТ СН'!$F$17</f>
        <v>3856.38208149</v>
      </c>
      <c r="D14" s="37">
        <f>SUMIFS(СВЦЭМ!$C$34:$C$777,СВЦЭМ!$A$34:$A$777,$A14,СВЦЭМ!$B$34:$B$777,D$11)+'СЕТ СН'!$F$9+СВЦЭМ!$D$10+'СЕТ СН'!$F$5-'СЕТ СН'!$F$17</f>
        <v>3970.7812896900004</v>
      </c>
      <c r="E14" s="37">
        <f>SUMIFS(СВЦЭМ!$C$34:$C$777,СВЦЭМ!$A$34:$A$777,$A14,СВЦЭМ!$B$34:$B$777,E$11)+'СЕТ СН'!$F$9+СВЦЭМ!$D$10+'СЕТ СН'!$F$5-'СЕТ СН'!$F$17</f>
        <v>4077.2820051799999</v>
      </c>
      <c r="F14" s="37">
        <f>SUMIFS(СВЦЭМ!$C$34:$C$777,СВЦЭМ!$A$34:$A$777,$A14,СВЦЭМ!$B$34:$B$777,F$11)+'СЕТ СН'!$F$9+СВЦЭМ!$D$10+'СЕТ СН'!$F$5-'СЕТ СН'!$F$17</f>
        <v>4078.1669059200003</v>
      </c>
      <c r="G14" s="37">
        <f>SUMIFS(СВЦЭМ!$C$34:$C$777,СВЦЭМ!$A$34:$A$777,$A14,СВЦЭМ!$B$34:$B$777,G$11)+'СЕТ СН'!$F$9+СВЦЭМ!$D$10+'СЕТ СН'!$F$5-'СЕТ СН'!$F$17</f>
        <v>4044.8575066100002</v>
      </c>
      <c r="H14" s="37">
        <f>SUMIFS(СВЦЭМ!$C$34:$C$777,СВЦЭМ!$A$34:$A$777,$A14,СВЦЭМ!$B$34:$B$777,H$11)+'СЕТ СН'!$F$9+СВЦЭМ!$D$10+'СЕТ СН'!$F$5-'СЕТ СН'!$F$17</f>
        <v>4006.2931912000004</v>
      </c>
      <c r="I14" s="37">
        <f>SUMIFS(СВЦЭМ!$C$34:$C$777,СВЦЭМ!$A$34:$A$777,$A14,СВЦЭМ!$B$34:$B$777,I$11)+'СЕТ СН'!$F$9+СВЦЭМ!$D$10+'СЕТ СН'!$F$5-'СЕТ СН'!$F$17</f>
        <v>3888.8324798000003</v>
      </c>
      <c r="J14" s="37">
        <f>SUMIFS(СВЦЭМ!$C$34:$C$777,СВЦЭМ!$A$34:$A$777,$A14,СВЦЭМ!$B$34:$B$777,J$11)+'СЕТ СН'!$F$9+СВЦЭМ!$D$10+'СЕТ СН'!$F$5-'СЕТ СН'!$F$17</f>
        <v>3804.0514412700004</v>
      </c>
      <c r="K14" s="37">
        <f>SUMIFS(СВЦЭМ!$C$34:$C$777,СВЦЭМ!$A$34:$A$777,$A14,СВЦЭМ!$B$34:$B$777,K$11)+'СЕТ СН'!$F$9+СВЦЭМ!$D$10+'СЕТ СН'!$F$5-'СЕТ СН'!$F$17</f>
        <v>3718.9863704400004</v>
      </c>
      <c r="L14" s="37">
        <f>SUMIFS(СВЦЭМ!$C$34:$C$777,СВЦЭМ!$A$34:$A$777,$A14,СВЦЭМ!$B$34:$B$777,L$11)+'СЕТ СН'!$F$9+СВЦЭМ!$D$10+'СЕТ СН'!$F$5-'СЕТ СН'!$F$17</f>
        <v>3629.8195004400004</v>
      </c>
      <c r="M14" s="37">
        <f>SUMIFS(СВЦЭМ!$C$34:$C$777,СВЦЭМ!$A$34:$A$777,$A14,СВЦЭМ!$B$34:$B$777,M$11)+'СЕТ СН'!$F$9+СВЦЭМ!$D$10+'СЕТ СН'!$F$5-'СЕТ СН'!$F$17</f>
        <v>3578.3440272300004</v>
      </c>
      <c r="N14" s="37">
        <f>SUMIFS(СВЦЭМ!$C$34:$C$777,СВЦЭМ!$A$34:$A$777,$A14,СВЦЭМ!$B$34:$B$777,N$11)+'СЕТ СН'!$F$9+СВЦЭМ!$D$10+'СЕТ СН'!$F$5-'СЕТ СН'!$F$17</f>
        <v>3566.1336370500003</v>
      </c>
      <c r="O14" s="37">
        <f>SUMIFS(СВЦЭМ!$C$34:$C$777,СВЦЭМ!$A$34:$A$777,$A14,СВЦЭМ!$B$34:$B$777,O$11)+'СЕТ СН'!$F$9+СВЦЭМ!$D$10+'СЕТ СН'!$F$5-'СЕТ СН'!$F$17</f>
        <v>3575.4454229800003</v>
      </c>
      <c r="P14" s="37">
        <f>SUMIFS(СВЦЭМ!$C$34:$C$777,СВЦЭМ!$A$34:$A$777,$A14,СВЦЭМ!$B$34:$B$777,P$11)+'СЕТ СН'!$F$9+СВЦЭМ!$D$10+'СЕТ СН'!$F$5-'СЕТ СН'!$F$17</f>
        <v>3571.5617050000001</v>
      </c>
      <c r="Q14" s="37">
        <f>SUMIFS(СВЦЭМ!$C$34:$C$777,СВЦЭМ!$A$34:$A$777,$A14,СВЦЭМ!$B$34:$B$777,Q$11)+'СЕТ СН'!$F$9+СВЦЭМ!$D$10+'СЕТ СН'!$F$5-'СЕТ СН'!$F$17</f>
        <v>3565.6477633100003</v>
      </c>
      <c r="R14" s="37">
        <f>SUMIFS(СВЦЭМ!$C$34:$C$777,СВЦЭМ!$A$34:$A$777,$A14,СВЦЭМ!$B$34:$B$777,R$11)+'СЕТ СН'!$F$9+СВЦЭМ!$D$10+'СЕТ СН'!$F$5-'СЕТ СН'!$F$17</f>
        <v>3556.7417070500001</v>
      </c>
      <c r="S14" s="37">
        <f>SUMIFS(СВЦЭМ!$C$34:$C$777,СВЦЭМ!$A$34:$A$777,$A14,СВЦЭМ!$B$34:$B$777,S$11)+'СЕТ СН'!$F$9+СВЦЭМ!$D$10+'СЕТ СН'!$F$5-'СЕТ СН'!$F$17</f>
        <v>3563.35340576</v>
      </c>
      <c r="T14" s="37">
        <f>SUMIFS(СВЦЭМ!$C$34:$C$777,СВЦЭМ!$A$34:$A$777,$A14,СВЦЭМ!$B$34:$B$777,T$11)+'СЕТ СН'!$F$9+СВЦЭМ!$D$10+'СЕТ СН'!$F$5-'СЕТ СН'!$F$17</f>
        <v>3563.0445523600001</v>
      </c>
      <c r="U14" s="37">
        <f>SUMIFS(СВЦЭМ!$C$34:$C$777,СВЦЭМ!$A$34:$A$777,$A14,СВЦЭМ!$B$34:$B$777,U$11)+'СЕТ СН'!$F$9+СВЦЭМ!$D$10+'СЕТ СН'!$F$5-'СЕТ СН'!$F$17</f>
        <v>3559.0227724599999</v>
      </c>
      <c r="V14" s="37">
        <f>SUMIFS(СВЦЭМ!$C$34:$C$777,СВЦЭМ!$A$34:$A$777,$A14,СВЦЭМ!$B$34:$B$777,V$11)+'СЕТ СН'!$F$9+СВЦЭМ!$D$10+'СЕТ СН'!$F$5-'СЕТ СН'!$F$17</f>
        <v>3548.0424695400002</v>
      </c>
      <c r="W14" s="37">
        <f>SUMIFS(СВЦЭМ!$C$34:$C$777,СВЦЭМ!$A$34:$A$777,$A14,СВЦЭМ!$B$34:$B$777,W$11)+'СЕТ СН'!$F$9+СВЦЭМ!$D$10+'СЕТ СН'!$F$5-'СЕТ СН'!$F$17</f>
        <v>3538.5146316200003</v>
      </c>
      <c r="X14" s="37">
        <f>SUMIFS(СВЦЭМ!$C$34:$C$777,СВЦЭМ!$A$34:$A$777,$A14,СВЦЭМ!$B$34:$B$777,X$11)+'СЕТ СН'!$F$9+СВЦЭМ!$D$10+'СЕТ СН'!$F$5-'СЕТ СН'!$F$17</f>
        <v>3556.8899469600001</v>
      </c>
      <c r="Y14" s="37">
        <f>SUMIFS(СВЦЭМ!$C$34:$C$777,СВЦЭМ!$A$34:$A$777,$A14,СВЦЭМ!$B$34:$B$777,Y$11)+'СЕТ СН'!$F$9+СВЦЭМ!$D$10+'СЕТ СН'!$F$5-'СЕТ СН'!$F$17</f>
        <v>3620.8707218500003</v>
      </c>
    </row>
    <row r="15" spans="1:27" ht="15.75" x14ac:dyDescent="0.2">
      <c r="A15" s="36">
        <f t="shared" si="0"/>
        <v>43316</v>
      </c>
      <c r="B15" s="37">
        <f>SUMIFS(СВЦЭМ!$C$34:$C$777,СВЦЭМ!$A$34:$A$777,$A15,СВЦЭМ!$B$34:$B$777,B$11)+'СЕТ СН'!$F$9+СВЦЭМ!$D$10+'СЕТ СН'!$F$5-'СЕТ СН'!$F$17</f>
        <v>3752.9837563299998</v>
      </c>
      <c r="C15" s="37">
        <f>SUMIFS(СВЦЭМ!$C$34:$C$777,СВЦЭМ!$A$34:$A$777,$A15,СВЦЭМ!$B$34:$B$777,C$11)+'СЕТ СН'!$F$9+СВЦЭМ!$D$10+'СЕТ СН'!$F$5-'СЕТ СН'!$F$17</f>
        <v>3849.7292454999997</v>
      </c>
      <c r="D15" s="37">
        <f>SUMIFS(СВЦЭМ!$C$34:$C$777,СВЦЭМ!$A$34:$A$777,$A15,СВЦЭМ!$B$34:$B$777,D$11)+'СЕТ СН'!$F$9+СВЦЭМ!$D$10+'СЕТ СН'!$F$5-'СЕТ СН'!$F$17</f>
        <v>3935.4261945600001</v>
      </c>
      <c r="E15" s="37">
        <f>SUMIFS(СВЦЭМ!$C$34:$C$777,СВЦЭМ!$A$34:$A$777,$A15,СВЦЭМ!$B$34:$B$777,E$11)+'СЕТ СН'!$F$9+СВЦЭМ!$D$10+'СЕТ СН'!$F$5-'СЕТ СН'!$F$17</f>
        <v>4050.5509969599998</v>
      </c>
      <c r="F15" s="37">
        <f>SUMIFS(СВЦЭМ!$C$34:$C$777,СВЦЭМ!$A$34:$A$777,$A15,СВЦЭМ!$B$34:$B$777,F$11)+'СЕТ СН'!$F$9+СВЦЭМ!$D$10+'СЕТ СН'!$F$5-'СЕТ СН'!$F$17</f>
        <v>4052.2487387900001</v>
      </c>
      <c r="G15" s="37">
        <f>SUMIFS(СВЦЭМ!$C$34:$C$777,СВЦЭМ!$A$34:$A$777,$A15,СВЦЭМ!$B$34:$B$777,G$11)+'СЕТ СН'!$F$9+СВЦЭМ!$D$10+'СЕТ СН'!$F$5-'СЕТ СН'!$F$17</f>
        <v>4031.8686858600004</v>
      </c>
      <c r="H15" s="37">
        <f>SUMIFS(СВЦЭМ!$C$34:$C$777,СВЦЭМ!$A$34:$A$777,$A15,СВЦЭМ!$B$34:$B$777,H$11)+'СЕТ СН'!$F$9+СВЦЭМ!$D$10+'СЕТ СН'!$F$5-'СЕТ СН'!$F$17</f>
        <v>3990.0494946300005</v>
      </c>
      <c r="I15" s="37">
        <f>SUMIFS(СВЦЭМ!$C$34:$C$777,СВЦЭМ!$A$34:$A$777,$A15,СВЦЭМ!$B$34:$B$777,I$11)+'СЕТ СН'!$F$9+СВЦЭМ!$D$10+'СЕТ СН'!$F$5-'СЕТ СН'!$F$17</f>
        <v>3961.7239141600003</v>
      </c>
      <c r="J15" s="37">
        <f>SUMIFS(СВЦЭМ!$C$34:$C$777,СВЦЭМ!$A$34:$A$777,$A15,СВЦЭМ!$B$34:$B$777,J$11)+'СЕТ СН'!$F$9+СВЦЭМ!$D$10+'СЕТ СН'!$F$5-'СЕТ СН'!$F$17</f>
        <v>3803.6185147200003</v>
      </c>
      <c r="K15" s="37">
        <f>SUMIFS(СВЦЭМ!$C$34:$C$777,СВЦЭМ!$A$34:$A$777,$A15,СВЦЭМ!$B$34:$B$777,K$11)+'СЕТ СН'!$F$9+СВЦЭМ!$D$10+'СЕТ СН'!$F$5-'СЕТ СН'!$F$17</f>
        <v>3691.1010228599998</v>
      </c>
      <c r="L15" s="37">
        <f>SUMIFS(СВЦЭМ!$C$34:$C$777,СВЦЭМ!$A$34:$A$777,$A15,СВЦЭМ!$B$34:$B$777,L$11)+'СЕТ СН'!$F$9+СВЦЭМ!$D$10+'СЕТ СН'!$F$5-'СЕТ СН'!$F$17</f>
        <v>3572.4741416300003</v>
      </c>
      <c r="M15" s="37">
        <f>SUMIFS(СВЦЭМ!$C$34:$C$777,СВЦЭМ!$A$34:$A$777,$A15,СВЦЭМ!$B$34:$B$777,M$11)+'СЕТ СН'!$F$9+СВЦЭМ!$D$10+'СЕТ СН'!$F$5-'СЕТ СН'!$F$17</f>
        <v>3522.4951529800001</v>
      </c>
      <c r="N15" s="37">
        <f>SUMIFS(СВЦЭМ!$C$34:$C$777,СВЦЭМ!$A$34:$A$777,$A15,СВЦЭМ!$B$34:$B$777,N$11)+'СЕТ СН'!$F$9+СВЦЭМ!$D$10+'СЕТ СН'!$F$5-'СЕТ СН'!$F$17</f>
        <v>3523.8227227800003</v>
      </c>
      <c r="O15" s="37">
        <f>SUMIFS(СВЦЭМ!$C$34:$C$777,СВЦЭМ!$A$34:$A$777,$A15,СВЦЭМ!$B$34:$B$777,O$11)+'СЕТ СН'!$F$9+СВЦЭМ!$D$10+'СЕТ СН'!$F$5-'СЕТ СН'!$F$17</f>
        <v>3526.9642681600003</v>
      </c>
      <c r="P15" s="37">
        <f>SUMIFS(СВЦЭМ!$C$34:$C$777,СВЦЭМ!$A$34:$A$777,$A15,СВЦЭМ!$B$34:$B$777,P$11)+'СЕТ СН'!$F$9+СВЦЭМ!$D$10+'СЕТ СН'!$F$5-'СЕТ СН'!$F$17</f>
        <v>3534.3498678200003</v>
      </c>
      <c r="Q15" s="37">
        <f>SUMIFS(СВЦЭМ!$C$34:$C$777,СВЦЭМ!$A$34:$A$777,$A15,СВЦЭМ!$B$34:$B$777,Q$11)+'СЕТ СН'!$F$9+СВЦЭМ!$D$10+'СЕТ СН'!$F$5-'СЕТ СН'!$F$17</f>
        <v>3532.8071963100001</v>
      </c>
      <c r="R15" s="37">
        <f>SUMIFS(СВЦЭМ!$C$34:$C$777,СВЦЭМ!$A$34:$A$777,$A15,СВЦЭМ!$B$34:$B$777,R$11)+'СЕТ СН'!$F$9+СВЦЭМ!$D$10+'СЕТ СН'!$F$5-'СЕТ СН'!$F$17</f>
        <v>3527.18457906</v>
      </c>
      <c r="S15" s="37">
        <f>SUMIFS(СВЦЭМ!$C$34:$C$777,СВЦЭМ!$A$34:$A$777,$A15,СВЦЭМ!$B$34:$B$777,S$11)+'СЕТ СН'!$F$9+СВЦЭМ!$D$10+'СЕТ СН'!$F$5-'СЕТ СН'!$F$17</f>
        <v>3523.7809713700003</v>
      </c>
      <c r="T15" s="37">
        <f>SUMIFS(СВЦЭМ!$C$34:$C$777,СВЦЭМ!$A$34:$A$777,$A15,СВЦЭМ!$B$34:$B$777,T$11)+'СЕТ СН'!$F$9+СВЦЭМ!$D$10+'СЕТ СН'!$F$5-'СЕТ СН'!$F$17</f>
        <v>3520.4443761000002</v>
      </c>
      <c r="U15" s="37">
        <f>SUMIFS(СВЦЭМ!$C$34:$C$777,СВЦЭМ!$A$34:$A$777,$A15,СВЦЭМ!$B$34:$B$777,U$11)+'СЕТ СН'!$F$9+СВЦЭМ!$D$10+'СЕТ СН'!$F$5-'СЕТ СН'!$F$17</f>
        <v>3530.7563956200001</v>
      </c>
      <c r="V15" s="37">
        <f>SUMIFS(СВЦЭМ!$C$34:$C$777,СВЦЭМ!$A$34:$A$777,$A15,СВЦЭМ!$B$34:$B$777,V$11)+'СЕТ СН'!$F$9+СВЦЭМ!$D$10+'СЕТ СН'!$F$5-'СЕТ СН'!$F$17</f>
        <v>3522.0084793400001</v>
      </c>
      <c r="W15" s="37">
        <f>SUMIFS(СВЦЭМ!$C$34:$C$777,СВЦЭМ!$A$34:$A$777,$A15,СВЦЭМ!$B$34:$B$777,W$11)+'СЕТ СН'!$F$9+СВЦЭМ!$D$10+'СЕТ СН'!$F$5-'СЕТ СН'!$F$17</f>
        <v>3519.2668609700004</v>
      </c>
      <c r="X15" s="37">
        <f>SUMIFS(СВЦЭМ!$C$34:$C$777,СВЦЭМ!$A$34:$A$777,$A15,СВЦЭМ!$B$34:$B$777,X$11)+'СЕТ СН'!$F$9+СВЦЭМ!$D$10+'СЕТ СН'!$F$5-'СЕТ СН'!$F$17</f>
        <v>3528.5373212499999</v>
      </c>
      <c r="Y15" s="37">
        <f>SUMIFS(СВЦЭМ!$C$34:$C$777,СВЦЭМ!$A$34:$A$777,$A15,СВЦЭМ!$B$34:$B$777,Y$11)+'СЕТ СН'!$F$9+СВЦЭМ!$D$10+'СЕТ СН'!$F$5-'СЕТ СН'!$F$17</f>
        <v>3572.6313321600001</v>
      </c>
    </row>
    <row r="16" spans="1:27" ht="15.75" x14ac:dyDescent="0.2">
      <c r="A16" s="36">
        <f t="shared" si="0"/>
        <v>43317</v>
      </c>
      <c r="B16" s="37">
        <f>SUMIFS(СВЦЭМ!$C$34:$C$777,СВЦЭМ!$A$34:$A$777,$A16,СВЦЭМ!$B$34:$B$777,B$11)+'СЕТ СН'!$F$9+СВЦЭМ!$D$10+'СЕТ СН'!$F$5-'СЕТ СН'!$F$17</f>
        <v>3645.8719852600002</v>
      </c>
      <c r="C16" s="37">
        <f>SUMIFS(СВЦЭМ!$C$34:$C$777,СВЦЭМ!$A$34:$A$777,$A16,СВЦЭМ!$B$34:$B$777,C$11)+'СЕТ СН'!$F$9+СВЦЭМ!$D$10+'СЕТ СН'!$F$5-'СЕТ СН'!$F$17</f>
        <v>3765.58015488</v>
      </c>
      <c r="D16" s="37">
        <f>SUMIFS(СВЦЭМ!$C$34:$C$777,СВЦЭМ!$A$34:$A$777,$A16,СВЦЭМ!$B$34:$B$777,D$11)+'СЕТ СН'!$F$9+СВЦЭМ!$D$10+'СЕТ СН'!$F$5-'СЕТ СН'!$F$17</f>
        <v>3871.4198563500004</v>
      </c>
      <c r="E16" s="37">
        <f>SUMIFS(СВЦЭМ!$C$34:$C$777,СВЦЭМ!$A$34:$A$777,$A16,СВЦЭМ!$B$34:$B$777,E$11)+'СЕТ СН'!$F$9+СВЦЭМ!$D$10+'СЕТ СН'!$F$5-'СЕТ СН'!$F$17</f>
        <v>3955.8731867200004</v>
      </c>
      <c r="F16" s="37">
        <f>SUMIFS(СВЦЭМ!$C$34:$C$777,СВЦЭМ!$A$34:$A$777,$A16,СВЦЭМ!$B$34:$B$777,F$11)+'СЕТ СН'!$F$9+СВЦЭМ!$D$10+'СЕТ СН'!$F$5-'СЕТ СН'!$F$17</f>
        <v>3954.2828884300006</v>
      </c>
      <c r="G16" s="37">
        <f>SUMIFS(СВЦЭМ!$C$34:$C$777,СВЦЭМ!$A$34:$A$777,$A16,СВЦЭМ!$B$34:$B$777,G$11)+'СЕТ СН'!$F$9+СВЦЭМ!$D$10+'СЕТ СН'!$F$5-'СЕТ СН'!$F$17</f>
        <v>3979.0103762900007</v>
      </c>
      <c r="H16" s="37">
        <f>SUMIFS(СВЦЭМ!$C$34:$C$777,СВЦЭМ!$A$34:$A$777,$A16,СВЦЭМ!$B$34:$B$777,H$11)+'СЕТ СН'!$F$9+СВЦЭМ!$D$10+'СЕТ СН'!$F$5-'СЕТ СН'!$F$17</f>
        <v>3989.3180369199999</v>
      </c>
      <c r="I16" s="37">
        <f>SUMIFS(СВЦЭМ!$C$34:$C$777,СВЦЭМ!$A$34:$A$777,$A16,СВЦЭМ!$B$34:$B$777,I$11)+'СЕТ СН'!$F$9+СВЦЭМ!$D$10+'СЕТ СН'!$F$5-'СЕТ СН'!$F$17</f>
        <v>3952.7235798000002</v>
      </c>
      <c r="J16" s="37">
        <f>SUMIFS(СВЦЭМ!$C$34:$C$777,СВЦЭМ!$A$34:$A$777,$A16,СВЦЭМ!$B$34:$B$777,J$11)+'СЕТ СН'!$F$9+СВЦЭМ!$D$10+'СЕТ СН'!$F$5-'СЕТ СН'!$F$17</f>
        <v>3808.5306759499999</v>
      </c>
      <c r="K16" s="37">
        <f>SUMIFS(СВЦЭМ!$C$34:$C$777,СВЦЭМ!$A$34:$A$777,$A16,СВЦЭМ!$B$34:$B$777,K$11)+'СЕТ СН'!$F$9+СВЦЭМ!$D$10+'СЕТ СН'!$F$5-'СЕТ СН'!$F$17</f>
        <v>3688.2253206599999</v>
      </c>
      <c r="L16" s="37">
        <f>SUMIFS(СВЦЭМ!$C$34:$C$777,СВЦЭМ!$A$34:$A$777,$A16,СВЦЭМ!$B$34:$B$777,L$11)+'СЕТ СН'!$F$9+СВЦЭМ!$D$10+'СЕТ СН'!$F$5-'СЕТ СН'!$F$17</f>
        <v>3633.9701250600001</v>
      </c>
      <c r="M16" s="37">
        <f>SUMIFS(СВЦЭМ!$C$34:$C$777,СВЦЭМ!$A$34:$A$777,$A16,СВЦЭМ!$B$34:$B$777,M$11)+'СЕТ СН'!$F$9+СВЦЭМ!$D$10+'СЕТ СН'!$F$5-'СЕТ СН'!$F$17</f>
        <v>3601.9063640900004</v>
      </c>
      <c r="N16" s="37">
        <f>SUMIFS(СВЦЭМ!$C$34:$C$777,СВЦЭМ!$A$34:$A$777,$A16,СВЦЭМ!$B$34:$B$777,N$11)+'СЕТ СН'!$F$9+СВЦЭМ!$D$10+'СЕТ СН'!$F$5-'СЕТ СН'!$F$17</f>
        <v>3596.4342819100002</v>
      </c>
      <c r="O16" s="37">
        <f>SUMIFS(СВЦЭМ!$C$34:$C$777,СВЦЭМ!$A$34:$A$777,$A16,СВЦЭМ!$B$34:$B$777,O$11)+'СЕТ СН'!$F$9+СВЦЭМ!$D$10+'СЕТ СН'!$F$5-'СЕТ СН'!$F$17</f>
        <v>3572.4457860299999</v>
      </c>
      <c r="P16" s="37">
        <f>SUMIFS(СВЦЭМ!$C$34:$C$777,СВЦЭМ!$A$34:$A$777,$A16,СВЦЭМ!$B$34:$B$777,P$11)+'СЕТ СН'!$F$9+СВЦЭМ!$D$10+'СЕТ СН'!$F$5-'СЕТ СН'!$F$17</f>
        <v>3532.21510377</v>
      </c>
      <c r="Q16" s="37">
        <f>SUMIFS(СВЦЭМ!$C$34:$C$777,СВЦЭМ!$A$34:$A$777,$A16,СВЦЭМ!$B$34:$B$777,Q$11)+'СЕТ СН'!$F$9+СВЦЭМ!$D$10+'СЕТ СН'!$F$5-'СЕТ СН'!$F$17</f>
        <v>3545.5860096300003</v>
      </c>
      <c r="R16" s="37">
        <f>SUMIFS(СВЦЭМ!$C$34:$C$777,СВЦЭМ!$A$34:$A$777,$A16,СВЦЭМ!$B$34:$B$777,R$11)+'СЕТ СН'!$F$9+СВЦЭМ!$D$10+'СЕТ СН'!$F$5-'СЕТ СН'!$F$17</f>
        <v>3541.8707292400004</v>
      </c>
      <c r="S16" s="37">
        <f>SUMIFS(СВЦЭМ!$C$34:$C$777,СВЦЭМ!$A$34:$A$777,$A16,СВЦЭМ!$B$34:$B$777,S$11)+'СЕТ СН'!$F$9+СВЦЭМ!$D$10+'СЕТ СН'!$F$5-'СЕТ СН'!$F$17</f>
        <v>3537.8295619400001</v>
      </c>
      <c r="T16" s="37">
        <f>SUMIFS(СВЦЭМ!$C$34:$C$777,СВЦЭМ!$A$34:$A$777,$A16,СВЦЭМ!$B$34:$B$777,T$11)+'СЕТ СН'!$F$9+СВЦЭМ!$D$10+'СЕТ СН'!$F$5-'СЕТ СН'!$F$17</f>
        <v>3527.2618919200004</v>
      </c>
      <c r="U16" s="37">
        <f>SUMIFS(СВЦЭМ!$C$34:$C$777,СВЦЭМ!$A$34:$A$777,$A16,СВЦЭМ!$B$34:$B$777,U$11)+'СЕТ СН'!$F$9+СВЦЭМ!$D$10+'СЕТ СН'!$F$5-'СЕТ СН'!$F$17</f>
        <v>3529.61822596</v>
      </c>
      <c r="V16" s="37">
        <f>SUMIFS(СВЦЭМ!$C$34:$C$777,СВЦЭМ!$A$34:$A$777,$A16,СВЦЭМ!$B$34:$B$777,V$11)+'СЕТ СН'!$F$9+СВЦЭМ!$D$10+'СЕТ СН'!$F$5-'СЕТ СН'!$F$17</f>
        <v>3516.1744366200001</v>
      </c>
      <c r="W16" s="37">
        <f>SUMIFS(СВЦЭМ!$C$34:$C$777,СВЦЭМ!$A$34:$A$777,$A16,СВЦЭМ!$B$34:$B$777,W$11)+'СЕТ СН'!$F$9+СВЦЭМ!$D$10+'СЕТ СН'!$F$5-'СЕТ СН'!$F$17</f>
        <v>3508.8282087200005</v>
      </c>
      <c r="X16" s="37">
        <f>SUMIFS(СВЦЭМ!$C$34:$C$777,СВЦЭМ!$A$34:$A$777,$A16,СВЦЭМ!$B$34:$B$777,X$11)+'СЕТ СН'!$F$9+СВЦЭМ!$D$10+'СЕТ СН'!$F$5-'СЕТ СН'!$F$17</f>
        <v>3523.4956131600002</v>
      </c>
      <c r="Y16" s="37">
        <f>SUMIFS(СВЦЭМ!$C$34:$C$777,СВЦЭМ!$A$34:$A$777,$A16,СВЦЭМ!$B$34:$B$777,Y$11)+'СЕТ СН'!$F$9+СВЦЭМ!$D$10+'СЕТ СН'!$F$5-'СЕТ СН'!$F$17</f>
        <v>3559.4817048600003</v>
      </c>
    </row>
    <row r="17" spans="1:25" ht="15.75" x14ac:dyDescent="0.2">
      <c r="A17" s="36">
        <f t="shared" si="0"/>
        <v>43318</v>
      </c>
      <c r="B17" s="37">
        <f>SUMIFS(СВЦЭМ!$C$34:$C$777,СВЦЭМ!$A$34:$A$777,$A17,СВЦЭМ!$B$34:$B$777,B$11)+'СЕТ СН'!$F$9+СВЦЭМ!$D$10+'СЕТ СН'!$F$5-'СЕТ СН'!$F$17</f>
        <v>3648.5844124000005</v>
      </c>
      <c r="C17" s="37">
        <f>SUMIFS(СВЦЭМ!$C$34:$C$777,СВЦЭМ!$A$34:$A$777,$A17,СВЦЭМ!$B$34:$B$777,C$11)+'СЕТ СН'!$F$9+СВЦЭМ!$D$10+'СЕТ СН'!$F$5-'СЕТ СН'!$F$17</f>
        <v>3748.01081084</v>
      </c>
      <c r="D17" s="37">
        <f>SUMIFS(СВЦЭМ!$C$34:$C$777,СВЦЭМ!$A$34:$A$777,$A17,СВЦЭМ!$B$34:$B$777,D$11)+'СЕТ СН'!$F$9+СВЦЭМ!$D$10+'СЕТ СН'!$F$5-'СЕТ СН'!$F$17</f>
        <v>3857.1950622699997</v>
      </c>
      <c r="E17" s="37">
        <f>SUMIFS(СВЦЭМ!$C$34:$C$777,СВЦЭМ!$A$34:$A$777,$A17,СВЦЭМ!$B$34:$B$777,E$11)+'СЕТ СН'!$F$9+СВЦЭМ!$D$10+'СЕТ СН'!$F$5-'СЕТ СН'!$F$17</f>
        <v>3966.4761501500006</v>
      </c>
      <c r="F17" s="37">
        <f>SUMIFS(СВЦЭМ!$C$34:$C$777,СВЦЭМ!$A$34:$A$777,$A17,СВЦЭМ!$B$34:$B$777,F$11)+'СЕТ СН'!$F$9+СВЦЭМ!$D$10+'СЕТ СН'!$F$5-'СЕТ СН'!$F$17</f>
        <v>3957.5870253900002</v>
      </c>
      <c r="G17" s="37">
        <f>SUMIFS(СВЦЭМ!$C$34:$C$777,СВЦЭМ!$A$34:$A$777,$A17,СВЦЭМ!$B$34:$B$777,G$11)+'СЕТ СН'!$F$9+СВЦЭМ!$D$10+'СЕТ СН'!$F$5-'СЕТ СН'!$F$17</f>
        <v>3969.5392929899999</v>
      </c>
      <c r="H17" s="37">
        <f>SUMIFS(СВЦЭМ!$C$34:$C$777,СВЦЭМ!$A$34:$A$777,$A17,СВЦЭМ!$B$34:$B$777,H$11)+'СЕТ СН'!$F$9+СВЦЭМ!$D$10+'СЕТ СН'!$F$5-'СЕТ СН'!$F$17</f>
        <v>3982.5743261799998</v>
      </c>
      <c r="I17" s="37">
        <f>SUMIFS(СВЦЭМ!$C$34:$C$777,СВЦЭМ!$A$34:$A$777,$A17,СВЦЭМ!$B$34:$B$777,I$11)+'СЕТ СН'!$F$9+СВЦЭМ!$D$10+'СЕТ СН'!$F$5-'СЕТ СН'!$F$17</f>
        <v>3963.4980366</v>
      </c>
      <c r="J17" s="37">
        <f>SUMIFS(СВЦЭМ!$C$34:$C$777,СВЦЭМ!$A$34:$A$777,$A17,СВЦЭМ!$B$34:$B$777,J$11)+'СЕТ СН'!$F$9+СВЦЭМ!$D$10+'СЕТ СН'!$F$5-'СЕТ СН'!$F$17</f>
        <v>3822.9028461600001</v>
      </c>
      <c r="K17" s="37">
        <f>SUMIFS(СВЦЭМ!$C$34:$C$777,СВЦЭМ!$A$34:$A$777,$A17,СВЦЭМ!$B$34:$B$777,K$11)+'СЕТ СН'!$F$9+СВЦЭМ!$D$10+'СЕТ СН'!$F$5-'СЕТ СН'!$F$17</f>
        <v>3706.8484202400005</v>
      </c>
      <c r="L17" s="37">
        <f>SUMIFS(СВЦЭМ!$C$34:$C$777,СВЦЭМ!$A$34:$A$777,$A17,СВЦЭМ!$B$34:$B$777,L$11)+'СЕТ СН'!$F$9+СВЦЭМ!$D$10+'СЕТ СН'!$F$5-'СЕТ СН'!$F$17</f>
        <v>3629.6661802799999</v>
      </c>
      <c r="M17" s="37">
        <f>SUMIFS(СВЦЭМ!$C$34:$C$777,СВЦЭМ!$A$34:$A$777,$A17,СВЦЭМ!$B$34:$B$777,M$11)+'СЕТ СН'!$F$9+СВЦЭМ!$D$10+'СЕТ СН'!$F$5-'СЕТ СН'!$F$17</f>
        <v>3581.2668759000003</v>
      </c>
      <c r="N17" s="37">
        <f>SUMIFS(СВЦЭМ!$C$34:$C$777,СВЦЭМ!$A$34:$A$777,$A17,СВЦЭМ!$B$34:$B$777,N$11)+'СЕТ СН'!$F$9+СВЦЭМ!$D$10+'СЕТ СН'!$F$5-'СЕТ СН'!$F$17</f>
        <v>3587.9723348699999</v>
      </c>
      <c r="O17" s="37">
        <f>SUMIFS(СВЦЭМ!$C$34:$C$777,СВЦЭМ!$A$34:$A$777,$A17,СВЦЭМ!$B$34:$B$777,O$11)+'СЕТ СН'!$F$9+СВЦЭМ!$D$10+'СЕТ СН'!$F$5-'СЕТ СН'!$F$17</f>
        <v>3589.5432172500005</v>
      </c>
      <c r="P17" s="37">
        <f>SUMIFS(СВЦЭМ!$C$34:$C$777,СВЦЭМ!$A$34:$A$777,$A17,СВЦЭМ!$B$34:$B$777,P$11)+'СЕТ СН'!$F$9+СВЦЭМ!$D$10+'СЕТ СН'!$F$5-'СЕТ СН'!$F$17</f>
        <v>3588.5833762600005</v>
      </c>
      <c r="Q17" s="37">
        <f>SUMIFS(СВЦЭМ!$C$34:$C$777,СВЦЭМ!$A$34:$A$777,$A17,СВЦЭМ!$B$34:$B$777,Q$11)+'СЕТ СН'!$F$9+СВЦЭМ!$D$10+'СЕТ СН'!$F$5-'СЕТ СН'!$F$17</f>
        <v>3589.9521222900003</v>
      </c>
      <c r="R17" s="37">
        <f>SUMIFS(СВЦЭМ!$C$34:$C$777,СВЦЭМ!$A$34:$A$777,$A17,СВЦЭМ!$B$34:$B$777,R$11)+'СЕТ СН'!$F$9+СВЦЭМ!$D$10+'СЕТ СН'!$F$5-'СЕТ СН'!$F$17</f>
        <v>3588.9745766000001</v>
      </c>
      <c r="S17" s="37">
        <f>SUMIFS(СВЦЭМ!$C$34:$C$777,СВЦЭМ!$A$34:$A$777,$A17,СВЦЭМ!$B$34:$B$777,S$11)+'СЕТ СН'!$F$9+СВЦЭМ!$D$10+'СЕТ СН'!$F$5-'СЕТ СН'!$F$17</f>
        <v>3590.9580158300005</v>
      </c>
      <c r="T17" s="37">
        <f>SUMIFS(СВЦЭМ!$C$34:$C$777,СВЦЭМ!$A$34:$A$777,$A17,СВЦЭМ!$B$34:$B$777,T$11)+'СЕТ СН'!$F$9+СВЦЭМ!$D$10+'СЕТ СН'!$F$5-'СЕТ СН'!$F$17</f>
        <v>3581.9681538100003</v>
      </c>
      <c r="U17" s="37">
        <f>SUMIFS(СВЦЭМ!$C$34:$C$777,СВЦЭМ!$A$34:$A$777,$A17,СВЦЭМ!$B$34:$B$777,U$11)+'СЕТ СН'!$F$9+СВЦЭМ!$D$10+'СЕТ СН'!$F$5-'СЕТ СН'!$F$17</f>
        <v>3580.0691942399999</v>
      </c>
      <c r="V17" s="37">
        <f>SUMIFS(СВЦЭМ!$C$34:$C$777,СВЦЭМ!$A$34:$A$777,$A17,СВЦЭМ!$B$34:$B$777,V$11)+'СЕТ СН'!$F$9+СВЦЭМ!$D$10+'СЕТ СН'!$F$5-'СЕТ СН'!$F$17</f>
        <v>3573.8877687200002</v>
      </c>
      <c r="W17" s="37">
        <f>SUMIFS(СВЦЭМ!$C$34:$C$777,СВЦЭМ!$A$34:$A$777,$A17,СВЦЭМ!$B$34:$B$777,W$11)+'СЕТ СН'!$F$9+СВЦЭМ!$D$10+'СЕТ СН'!$F$5-'СЕТ СН'!$F$17</f>
        <v>3572.4829813700003</v>
      </c>
      <c r="X17" s="37">
        <f>SUMIFS(СВЦЭМ!$C$34:$C$777,СВЦЭМ!$A$34:$A$777,$A17,СВЦЭМ!$B$34:$B$777,X$11)+'СЕТ СН'!$F$9+СВЦЭМ!$D$10+'СЕТ СН'!$F$5-'СЕТ СН'!$F$17</f>
        <v>3563.9396141200004</v>
      </c>
      <c r="Y17" s="37">
        <f>SUMIFS(СВЦЭМ!$C$34:$C$777,СВЦЭМ!$A$34:$A$777,$A17,СВЦЭМ!$B$34:$B$777,Y$11)+'СЕТ СН'!$F$9+СВЦЭМ!$D$10+'СЕТ СН'!$F$5-'СЕТ СН'!$F$17</f>
        <v>3611.0872623700002</v>
      </c>
    </row>
    <row r="18" spans="1:25" ht="15.75" x14ac:dyDescent="0.2">
      <c r="A18" s="36">
        <f t="shared" si="0"/>
        <v>43319</v>
      </c>
      <c r="B18" s="37">
        <f>SUMIFS(СВЦЭМ!$C$34:$C$777,СВЦЭМ!$A$34:$A$777,$A18,СВЦЭМ!$B$34:$B$777,B$11)+'СЕТ СН'!$F$9+СВЦЭМ!$D$10+'СЕТ СН'!$F$5-'СЕТ СН'!$F$17</f>
        <v>3696.7625503300005</v>
      </c>
      <c r="C18" s="37">
        <f>SUMIFS(СВЦЭМ!$C$34:$C$777,СВЦЭМ!$A$34:$A$777,$A18,СВЦЭМ!$B$34:$B$777,C$11)+'СЕТ СН'!$F$9+СВЦЭМ!$D$10+'СЕТ СН'!$F$5-'СЕТ СН'!$F$17</f>
        <v>3830.7486363300004</v>
      </c>
      <c r="D18" s="37">
        <f>SUMIFS(СВЦЭМ!$C$34:$C$777,СВЦЭМ!$A$34:$A$777,$A18,СВЦЭМ!$B$34:$B$777,D$11)+'СЕТ СН'!$F$9+СВЦЭМ!$D$10+'СЕТ СН'!$F$5-'СЕТ СН'!$F$17</f>
        <v>3914.7124885800004</v>
      </c>
      <c r="E18" s="37">
        <f>SUMIFS(СВЦЭМ!$C$34:$C$777,СВЦЭМ!$A$34:$A$777,$A18,СВЦЭМ!$B$34:$B$777,E$11)+'СЕТ СН'!$F$9+СВЦЭМ!$D$10+'СЕТ СН'!$F$5-'СЕТ СН'!$F$17</f>
        <v>4026.7551727300006</v>
      </c>
      <c r="F18" s="37">
        <f>SUMIFS(СВЦЭМ!$C$34:$C$777,СВЦЭМ!$A$34:$A$777,$A18,СВЦЭМ!$B$34:$B$777,F$11)+'СЕТ СН'!$F$9+СВЦЭМ!$D$10+'СЕТ СН'!$F$5-'СЕТ СН'!$F$17</f>
        <v>4020.8537233100005</v>
      </c>
      <c r="G18" s="37">
        <f>SUMIFS(СВЦЭМ!$C$34:$C$777,СВЦЭМ!$A$34:$A$777,$A18,СВЦЭМ!$B$34:$B$777,G$11)+'СЕТ СН'!$F$9+СВЦЭМ!$D$10+'СЕТ СН'!$F$5-'СЕТ СН'!$F$17</f>
        <v>4027.9049628500006</v>
      </c>
      <c r="H18" s="37">
        <f>SUMIFS(СВЦЭМ!$C$34:$C$777,СВЦЭМ!$A$34:$A$777,$A18,СВЦЭМ!$B$34:$B$777,H$11)+'СЕТ СН'!$F$9+СВЦЭМ!$D$10+'СЕТ СН'!$F$5-'СЕТ СН'!$F$17</f>
        <v>4023.6086781900003</v>
      </c>
      <c r="I18" s="37">
        <f>SUMIFS(СВЦЭМ!$C$34:$C$777,СВЦЭМ!$A$34:$A$777,$A18,СВЦЭМ!$B$34:$B$777,I$11)+'СЕТ СН'!$F$9+СВЦЭМ!$D$10+'СЕТ СН'!$F$5-'СЕТ СН'!$F$17</f>
        <v>3919.7159569300002</v>
      </c>
      <c r="J18" s="37">
        <f>SUMIFS(СВЦЭМ!$C$34:$C$777,СВЦЭМ!$A$34:$A$777,$A18,СВЦЭМ!$B$34:$B$777,J$11)+'СЕТ СН'!$F$9+СВЦЭМ!$D$10+'СЕТ СН'!$F$5-'СЕТ СН'!$F$17</f>
        <v>3770.1117220400001</v>
      </c>
      <c r="K18" s="37">
        <f>SUMIFS(СВЦЭМ!$C$34:$C$777,СВЦЭМ!$A$34:$A$777,$A18,СВЦЭМ!$B$34:$B$777,K$11)+'СЕТ СН'!$F$9+СВЦЭМ!$D$10+'СЕТ СН'!$F$5-'СЕТ СН'!$F$17</f>
        <v>3687.7966931700003</v>
      </c>
      <c r="L18" s="37">
        <f>SUMIFS(СВЦЭМ!$C$34:$C$777,СВЦЭМ!$A$34:$A$777,$A18,СВЦЭМ!$B$34:$B$777,L$11)+'СЕТ СН'!$F$9+СВЦЭМ!$D$10+'СЕТ СН'!$F$5-'СЕТ СН'!$F$17</f>
        <v>3608.9331285900003</v>
      </c>
      <c r="M18" s="37">
        <f>SUMIFS(СВЦЭМ!$C$34:$C$777,СВЦЭМ!$A$34:$A$777,$A18,СВЦЭМ!$B$34:$B$777,M$11)+'СЕТ СН'!$F$9+СВЦЭМ!$D$10+'СЕТ СН'!$F$5-'СЕТ СН'!$F$17</f>
        <v>3563.0143132100002</v>
      </c>
      <c r="N18" s="37">
        <f>SUMIFS(СВЦЭМ!$C$34:$C$777,СВЦЭМ!$A$34:$A$777,$A18,СВЦЭМ!$B$34:$B$777,N$11)+'СЕТ СН'!$F$9+СВЦЭМ!$D$10+'СЕТ СН'!$F$5-'СЕТ СН'!$F$17</f>
        <v>3548.5982571600002</v>
      </c>
      <c r="O18" s="37">
        <f>SUMIFS(СВЦЭМ!$C$34:$C$777,СВЦЭМ!$A$34:$A$777,$A18,СВЦЭМ!$B$34:$B$777,O$11)+'СЕТ СН'!$F$9+СВЦЭМ!$D$10+'СЕТ СН'!$F$5-'СЕТ СН'!$F$17</f>
        <v>3559.6847858000001</v>
      </c>
      <c r="P18" s="37">
        <f>SUMIFS(СВЦЭМ!$C$34:$C$777,СВЦЭМ!$A$34:$A$777,$A18,СВЦЭМ!$B$34:$B$777,P$11)+'СЕТ СН'!$F$9+СВЦЭМ!$D$10+'СЕТ СН'!$F$5-'СЕТ СН'!$F$17</f>
        <v>3558.7385757000002</v>
      </c>
      <c r="Q18" s="37">
        <f>SUMIFS(СВЦЭМ!$C$34:$C$777,СВЦЭМ!$A$34:$A$777,$A18,СВЦЭМ!$B$34:$B$777,Q$11)+'СЕТ СН'!$F$9+СВЦЭМ!$D$10+'СЕТ СН'!$F$5-'СЕТ СН'!$F$17</f>
        <v>3560.1032738700005</v>
      </c>
      <c r="R18" s="37">
        <f>SUMIFS(СВЦЭМ!$C$34:$C$777,СВЦЭМ!$A$34:$A$777,$A18,СВЦЭМ!$B$34:$B$777,R$11)+'СЕТ СН'!$F$9+СВЦЭМ!$D$10+'СЕТ СН'!$F$5-'СЕТ СН'!$F$17</f>
        <v>3561.7449414500002</v>
      </c>
      <c r="S18" s="37">
        <f>SUMIFS(СВЦЭМ!$C$34:$C$777,СВЦЭМ!$A$34:$A$777,$A18,СВЦЭМ!$B$34:$B$777,S$11)+'СЕТ СН'!$F$9+СВЦЭМ!$D$10+'СЕТ СН'!$F$5-'СЕТ СН'!$F$17</f>
        <v>3561.8208761599999</v>
      </c>
      <c r="T18" s="37">
        <f>SUMIFS(СВЦЭМ!$C$34:$C$777,СВЦЭМ!$A$34:$A$777,$A18,СВЦЭМ!$B$34:$B$777,T$11)+'СЕТ СН'!$F$9+СВЦЭМ!$D$10+'СЕТ СН'!$F$5-'СЕТ СН'!$F$17</f>
        <v>3548.9649289700001</v>
      </c>
      <c r="U18" s="37">
        <f>SUMIFS(СВЦЭМ!$C$34:$C$777,СВЦЭМ!$A$34:$A$777,$A18,СВЦЭМ!$B$34:$B$777,U$11)+'СЕТ СН'!$F$9+СВЦЭМ!$D$10+'СЕТ СН'!$F$5-'СЕТ СН'!$F$17</f>
        <v>3553.2814748300002</v>
      </c>
      <c r="V18" s="37">
        <f>SUMIFS(СВЦЭМ!$C$34:$C$777,СВЦЭМ!$A$34:$A$777,$A18,СВЦЭМ!$B$34:$B$777,V$11)+'СЕТ СН'!$F$9+СВЦЭМ!$D$10+'СЕТ СН'!$F$5-'СЕТ СН'!$F$17</f>
        <v>3543.9318802200005</v>
      </c>
      <c r="W18" s="37">
        <f>SUMIFS(СВЦЭМ!$C$34:$C$777,СВЦЭМ!$A$34:$A$777,$A18,СВЦЭМ!$B$34:$B$777,W$11)+'СЕТ СН'!$F$9+СВЦЭМ!$D$10+'СЕТ СН'!$F$5-'СЕТ СН'!$F$17</f>
        <v>3545.5797130800001</v>
      </c>
      <c r="X18" s="37">
        <f>SUMIFS(СВЦЭМ!$C$34:$C$777,СВЦЭМ!$A$34:$A$777,$A18,СВЦЭМ!$B$34:$B$777,X$11)+'СЕТ СН'!$F$9+СВЦЭМ!$D$10+'СЕТ СН'!$F$5-'СЕТ СН'!$F$17</f>
        <v>3537.1574427600003</v>
      </c>
      <c r="Y18" s="37">
        <f>SUMIFS(СВЦЭМ!$C$34:$C$777,СВЦЭМ!$A$34:$A$777,$A18,СВЦЭМ!$B$34:$B$777,Y$11)+'СЕТ СН'!$F$9+СВЦЭМ!$D$10+'СЕТ СН'!$F$5-'СЕТ СН'!$F$17</f>
        <v>3575.3158514100005</v>
      </c>
    </row>
    <row r="19" spans="1:25" ht="15.75" x14ac:dyDescent="0.2">
      <c r="A19" s="36">
        <f t="shared" si="0"/>
        <v>43320</v>
      </c>
      <c r="B19" s="37">
        <f>SUMIFS(СВЦЭМ!$C$34:$C$777,СВЦЭМ!$A$34:$A$777,$A19,СВЦЭМ!$B$34:$B$777,B$11)+'СЕТ СН'!$F$9+СВЦЭМ!$D$10+'СЕТ СН'!$F$5-'СЕТ СН'!$F$17</f>
        <v>3694.7227262200004</v>
      </c>
      <c r="C19" s="37">
        <f>SUMIFS(СВЦЭМ!$C$34:$C$777,СВЦЭМ!$A$34:$A$777,$A19,СВЦЭМ!$B$34:$B$777,C$11)+'СЕТ СН'!$F$9+СВЦЭМ!$D$10+'СЕТ СН'!$F$5-'СЕТ СН'!$F$17</f>
        <v>3826.0128857700001</v>
      </c>
      <c r="D19" s="37">
        <f>SUMIFS(СВЦЭМ!$C$34:$C$777,СВЦЭМ!$A$34:$A$777,$A19,СВЦЭМ!$B$34:$B$777,D$11)+'СЕТ СН'!$F$9+СВЦЭМ!$D$10+'СЕТ СН'!$F$5-'СЕТ СН'!$F$17</f>
        <v>3932.0541588900005</v>
      </c>
      <c r="E19" s="37">
        <f>SUMIFS(СВЦЭМ!$C$34:$C$777,СВЦЭМ!$A$34:$A$777,$A19,СВЦЭМ!$B$34:$B$777,E$11)+'СЕТ СН'!$F$9+СВЦЭМ!$D$10+'СЕТ СН'!$F$5-'СЕТ СН'!$F$17</f>
        <v>4016.92071708</v>
      </c>
      <c r="F19" s="37">
        <f>SUMIFS(СВЦЭМ!$C$34:$C$777,СВЦЭМ!$A$34:$A$777,$A19,СВЦЭМ!$B$34:$B$777,F$11)+'СЕТ СН'!$F$9+СВЦЭМ!$D$10+'СЕТ СН'!$F$5-'СЕТ СН'!$F$17</f>
        <v>4013.5813015399999</v>
      </c>
      <c r="G19" s="37">
        <f>SUMIFS(СВЦЭМ!$C$34:$C$777,СВЦЭМ!$A$34:$A$777,$A19,СВЦЭМ!$B$34:$B$777,G$11)+'СЕТ СН'!$F$9+СВЦЭМ!$D$10+'СЕТ СН'!$F$5-'СЕТ СН'!$F$17</f>
        <v>4014.6456268000002</v>
      </c>
      <c r="H19" s="37">
        <f>SUMIFS(СВЦЭМ!$C$34:$C$777,СВЦЭМ!$A$34:$A$777,$A19,СВЦЭМ!$B$34:$B$777,H$11)+'СЕТ СН'!$F$9+СВЦЭМ!$D$10+'СЕТ СН'!$F$5-'СЕТ СН'!$F$17</f>
        <v>4013.9697480900004</v>
      </c>
      <c r="I19" s="37">
        <f>SUMIFS(СВЦЭМ!$C$34:$C$777,СВЦЭМ!$A$34:$A$777,$A19,СВЦЭМ!$B$34:$B$777,I$11)+'СЕТ СН'!$F$9+СВЦЭМ!$D$10+'СЕТ СН'!$F$5-'СЕТ СН'!$F$17</f>
        <v>3934.1805958699997</v>
      </c>
      <c r="J19" s="37">
        <f>SUMIFS(СВЦЭМ!$C$34:$C$777,СВЦЭМ!$A$34:$A$777,$A19,СВЦЭМ!$B$34:$B$777,J$11)+'СЕТ СН'!$F$9+СВЦЭМ!$D$10+'СЕТ СН'!$F$5-'СЕТ СН'!$F$17</f>
        <v>3787.2048273200007</v>
      </c>
      <c r="K19" s="37">
        <f>SUMIFS(СВЦЭМ!$C$34:$C$777,СВЦЭМ!$A$34:$A$777,$A19,СВЦЭМ!$B$34:$B$777,K$11)+'СЕТ СН'!$F$9+СВЦЭМ!$D$10+'СЕТ СН'!$F$5-'СЕТ СН'!$F$17</f>
        <v>3680.9354682100002</v>
      </c>
      <c r="L19" s="37">
        <f>SUMIFS(СВЦЭМ!$C$34:$C$777,СВЦЭМ!$A$34:$A$777,$A19,СВЦЭМ!$B$34:$B$777,L$11)+'СЕТ СН'!$F$9+СВЦЭМ!$D$10+'СЕТ СН'!$F$5-'СЕТ СН'!$F$17</f>
        <v>3594.9780750999998</v>
      </c>
      <c r="M19" s="37">
        <f>SUMIFS(СВЦЭМ!$C$34:$C$777,СВЦЭМ!$A$34:$A$777,$A19,СВЦЭМ!$B$34:$B$777,M$11)+'СЕТ СН'!$F$9+СВЦЭМ!$D$10+'СЕТ СН'!$F$5-'СЕТ СН'!$F$17</f>
        <v>3539.2689907500003</v>
      </c>
      <c r="N19" s="37">
        <f>SUMIFS(СВЦЭМ!$C$34:$C$777,СВЦЭМ!$A$34:$A$777,$A19,СВЦЭМ!$B$34:$B$777,N$11)+'СЕТ СН'!$F$9+СВЦЭМ!$D$10+'СЕТ СН'!$F$5-'СЕТ СН'!$F$17</f>
        <v>3545.1374186600001</v>
      </c>
      <c r="O19" s="37">
        <f>SUMIFS(СВЦЭМ!$C$34:$C$777,СВЦЭМ!$A$34:$A$777,$A19,СВЦЭМ!$B$34:$B$777,O$11)+'СЕТ СН'!$F$9+СВЦЭМ!$D$10+'СЕТ СН'!$F$5-'СЕТ СН'!$F$17</f>
        <v>3548.8877286500001</v>
      </c>
      <c r="P19" s="37">
        <f>SUMIFS(СВЦЭМ!$C$34:$C$777,СВЦЭМ!$A$34:$A$777,$A19,СВЦЭМ!$B$34:$B$777,P$11)+'СЕТ СН'!$F$9+СВЦЭМ!$D$10+'СЕТ СН'!$F$5-'СЕТ СН'!$F$17</f>
        <v>3545.7149421900003</v>
      </c>
      <c r="Q19" s="37">
        <f>SUMIFS(СВЦЭМ!$C$34:$C$777,СВЦЭМ!$A$34:$A$777,$A19,СВЦЭМ!$B$34:$B$777,Q$11)+'СЕТ СН'!$F$9+СВЦЭМ!$D$10+'СЕТ СН'!$F$5-'СЕТ СН'!$F$17</f>
        <v>3549.8015964300002</v>
      </c>
      <c r="R19" s="37">
        <f>SUMIFS(СВЦЭМ!$C$34:$C$777,СВЦЭМ!$A$34:$A$777,$A19,СВЦЭМ!$B$34:$B$777,R$11)+'СЕТ СН'!$F$9+СВЦЭМ!$D$10+'СЕТ СН'!$F$5-'СЕТ СН'!$F$17</f>
        <v>3554.99428343</v>
      </c>
      <c r="S19" s="37">
        <f>SUMIFS(СВЦЭМ!$C$34:$C$777,СВЦЭМ!$A$34:$A$777,$A19,СВЦЭМ!$B$34:$B$777,S$11)+'СЕТ СН'!$F$9+СВЦЭМ!$D$10+'СЕТ СН'!$F$5-'СЕТ СН'!$F$17</f>
        <v>3551.7301234000001</v>
      </c>
      <c r="T19" s="37">
        <f>SUMIFS(СВЦЭМ!$C$34:$C$777,СВЦЭМ!$A$34:$A$777,$A19,СВЦЭМ!$B$34:$B$777,T$11)+'СЕТ СН'!$F$9+СВЦЭМ!$D$10+'СЕТ СН'!$F$5-'СЕТ СН'!$F$17</f>
        <v>3551.4845505200001</v>
      </c>
      <c r="U19" s="37">
        <f>SUMIFS(СВЦЭМ!$C$34:$C$777,СВЦЭМ!$A$34:$A$777,$A19,СВЦЭМ!$B$34:$B$777,U$11)+'СЕТ СН'!$F$9+СВЦЭМ!$D$10+'СЕТ СН'!$F$5-'СЕТ СН'!$F$17</f>
        <v>3555.3638487400003</v>
      </c>
      <c r="V19" s="37">
        <f>SUMIFS(СВЦЭМ!$C$34:$C$777,СВЦЭМ!$A$34:$A$777,$A19,СВЦЭМ!$B$34:$B$777,V$11)+'СЕТ СН'!$F$9+СВЦЭМ!$D$10+'СЕТ СН'!$F$5-'СЕТ СН'!$F$17</f>
        <v>3533.9888080400001</v>
      </c>
      <c r="W19" s="37">
        <f>SUMIFS(СВЦЭМ!$C$34:$C$777,СВЦЭМ!$A$34:$A$777,$A19,СВЦЭМ!$B$34:$B$777,W$11)+'СЕТ СН'!$F$9+СВЦЭМ!$D$10+'СЕТ СН'!$F$5-'СЕТ СН'!$F$17</f>
        <v>3543.9057886999999</v>
      </c>
      <c r="X19" s="37">
        <f>SUMIFS(СВЦЭМ!$C$34:$C$777,СВЦЭМ!$A$34:$A$777,$A19,СВЦЭМ!$B$34:$B$777,X$11)+'СЕТ СН'!$F$9+СВЦЭМ!$D$10+'СЕТ СН'!$F$5-'СЕТ СН'!$F$17</f>
        <v>3568.6887878800003</v>
      </c>
      <c r="Y19" s="37">
        <f>SUMIFS(СВЦЭМ!$C$34:$C$777,СВЦЭМ!$A$34:$A$777,$A19,СВЦЭМ!$B$34:$B$777,Y$11)+'СЕТ СН'!$F$9+СВЦЭМ!$D$10+'СЕТ СН'!$F$5-'СЕТ СН'!$F$17</f>
        <v>3630.0272587300001</v>
      </c>
    </row>
    <row r="20" spans="1:25" ht="15.75" x14ac:dyDescent="0.2">
      <c r="A20" s="36">
        <f t="shared" si="0"/>
        <v>43321</v>
      </c>
      <c r="B20" s="37">
        <f>SUMIFS(СВЦЭМ!$C$34:$C$777,СВЦЭМ!$A$34:$A$777,$A20,СВЦЭМ!$B$34:$B$777,B$11)+'СЕТ СН'!$F$9+СВЦЭМ!$D$10+'СЕТ СН'!$F$5-'СЕТ СН'!$F$17</f>
        <v>3649.4743264300005</v>
      </c>
      <c r="C20" s="37">
        <f>SUMIFS(СВЦЭМ!$C$34:$C$777,СВЦЭМ!$A$34:$A$777,$A20,СВЦЭМ!$B$34:$B$777,C$11)+'СЕТ СН'!$F$9+СВЦЭМ!$D$10+'СЕТ СН'!$F$5-'СЕТ СН'!$F$17</f>
        <v>3760.9661868499998</v>
      </c>
      <c r="D20" s="37">
        <f>SUMIFS(СВЦЭМ!$C$34:$C$777,СВЦЭМ!$A$34:$A$777,$A20,СВЦЭМ!$B$34:$B$777,D$11)+'СЕТ СН'!$F$9+СВЦЭМ!$D$10+'СЕТ СН'!$F$5-'СЕТ СН'!$F$17</f>
        <v>3891.5350731799999</v>
      </c>
      <c r="E20" s="37">
        <f>SUMIFS(СВЦЭМ!$C$34:$C$777,СВЦЭМ!$A$34:$A$777,$A20,СВЦЭМ!$B$34:$B$777,E$11)+'СЕТ СН'!$F$9+СВЦЭМ!$D$10+'СЕТ СН'!$F$5-'СЕТ СН'!$F$17</f>
        <v>4013.9196663900002</v>
      </c>
      <c r="F20" s="37">
        <f>SUMIFS(СВЦЭМ!$C$34:$C$777,СВЦЭМ!$A$34:$A$777,$A20,СВЦЭМ!$B$34:$B$777,F$11)+'СЕТ СН'!$F$9+СВЦЭМ!$D$10+'СЕТ СН'!$F$5-'СЕТ СН'!$F$17</f>
        <v>4011.1697318100005</v>
      </c>
      <c r="G20" s="37">
        <f>SUMIFS(СВЦЭМ!$C$34:$C$777,СВЦЭМ!$A$34:$A$777,$A20,СВЦЭМ!$B$34:$B$777,G$11)+'СЕТ СН'!$F$9+СВЦЭМ!$D$10+'СЕТ СН'!$F$5-'СЕТ СН'!$F$17</f>
        <v>4019.3911833000002</v>
      </c>
      <c r="H20" s="37">
        <f>SUMIFS(СВЦЭМ!$C$34:$C$777,СВЦЭМ!$A$34:$A$777,$A20,СВЦЭМ!$B$34:$B$777,H$11)+'СЕТ СН'!$F$9+СВЦЭМ!$D$10+'СЕТ СН'!$F$5-'СЕТ СН'!$F$17</f>
        <v>3997.7910398200002</v>
      </c>
      <c r="I20" s="37">
        <f>SUMIFS(СВЦЭМ!$C$34:$C$777,СВЦЭМ!$A$34:$A$777,$A20,СВЦЭМ!$B$34:$B$777,I$11)+'СЕТ СН'!$F$9+СВЦЭМ!$D$10+'СЕТ СН'!$F$5-'СЕТ СН'!$F$17</f>
        <v>3926.1589593100007</v>
      </c>
      <c r="J20" s="37">
        <f>SUMIFS(СВЦЭМ!$C$34:$C$777,СВЦЭМ!$A$34:$A$777,$A20,СВЦЭМ!$B$34:$B$777,J$11)+'СЕТ СН'!$F$9+СВЦЭМ!$D$10+'СЕТ СН'!$F$5-'СЕТ СН'!$F$17</f>
        <v>3805.9574901200003</v>
      </c>
      <c r="K20" s="37">
        <f>SUMIFS(СВЦЭМ!$C$34:$C$777,СВЦЭМ!$A$34:$A$777,$A20,СВЦЭМ!$B$34:$B$777,K$11)+'СЕТ СН'!$F$9+СВЦЭМ!$D$10+'СЕТ СН'!$F$5-'СЕТ СН'!$F$17</f>
        <v>3696.4028869000003</v>
      </c>
      <c r="L20" s="37">
        <f>SUMIFS(СВЦЭМ!$C$34:$C$777,СВЦЭМ!$A$34:$A$777,$A20,СВЦЭМ!$B$34:$B$777,L$11)+'СЕТ СН'!$F$9+СВЦЭМ!$D$10+'СЕТ СН'!$F$5-'СЕТ СН'!$F$17</f>
        <v>3622.1817671500003</v>
      </c>
      <c r="M20" s="37">
        <f>SUMIFS(СВЦЭМ!$C$34:$C$777,СВЦЭМ!$A$34:$A$777,$A20,СВЦЭМ!$B$34:$B$777,M$11)+'СЕТ СН'!$F$9+СВЦЭМ!$D$10+'СЕТ СН'!$F$5-'СЕТ СН'!$F$17</f>
        <v>3557.1139849300002</v>
      </c>
      <c r="N20" s="37">
        <f>SUMIFS(СВЦЭМ!$C$34:$C$777,СВЦЭМ!$A$34:$A$777,$A20,СВЦЭМ!$B$34:$B$777,N$11)+'СЕТ СН'!$F$9+СВЦЭМ!$D$10+'СЕТ СН'!$F$5-'СЕТ СН'!$F$17</f>
        <v>3539.7850110100003</v>
      </c>
      <c r="O20" s="37">
        <f>SUMIFS(СВЦЭМ!$C$34:$C$777,СВЦЭМ!$A$34:$A$777,$A20,СВЦЭМ!$B$34:$B$777,O$11)+'СЕТ СН'!$F$9+СВЦЭМ!$D$10+'СЕТ СН'!$F$5-'СЕТ СН'!$F$17</f>
        <v>3542.5405363600003</v>
      </c>
      <c r="P20" s="37">
        <f>SUMIFS(СВЦЭМ!$C$34:$C$777,СВЦЭМ!$A$34:$A$777,$A20,СВЦЭМ!$B$34:$B$777,P$11)+'СЕТ СН'!$F$9+СВЦЭМ!$D$10+'СЕТ СН'!$F$5-'СЕТ СН'!$F$17</f>
        <v>3545.3218452999999</v>
      </c>
      <c r="Q20" s="37">
        <f>SUMIFS(СВЦЭМ!$C$34:$C$777,СВЦЭМ!$A$34:$A$777,$A20,СВЦЭМ!$B$34:$B$777,Q$11)+'СЕТ СН'!$F$9+СВЦЭМ!$D$10+'СЕТ СН'!$F$5-'СЕТ СН'!$F$17</f>
        <v>3543.4992236600001</v>
      </c>
      <c r="R20" s="37">
        <f>SUMIFS(СВЦЭМ!$C$34:$C$777,СВЦЭМ!$A$34:$A$777,$A20,СВЦЭМ!$B$34:$B$777,R$11)+'СЕТ СН'!$F$9+СВЦЭМ!$D$10+'СЕТ СН'!$F$5-'СЕТ СН'!$F$17</f>
        <v>3540.3475289400003</v>
      </c>
      <c r="S20" s="37">
        <f>SUMIFS(СВЦЭМ!$C$34:$C$777,СВЦЭМ!$A$34:$A$777,$A20,СВЦЭМ!$B$34:$B$777,S$11)+'СЕТ СН'!$F$9+СВЦЭМ!$D$10+'СЕТ СН'!$F$5-'СЕТ СН'!$F$17</f>
        <v>3539.1154921900002</v>
      </c>
      <c r="T20" s="37">
        <f>SUMIFS(СВЦЭМ!$C$34:$C$777,СВЦЭМ!$A$34:$A$777,$A20,СВЦЭМ!$B$34:$B$777,T$11)+'СЕТ СН'!$F$9+СВЦЭМ!$D$10+'СЕТ СН'!$F$5-'СЕТ СН'!$F$17</f>
        <v>3533.8717857500001</v>
      </c>
      <c r="U20" s="37">
        <f>SUMIFS(СВЦЭМ!$C$34:$C$777,СВЦЭМ!$A$34:$A$777,$A20,СВЦЭМ!$B$34:$B$777,U$11)+'СЕТ СН'!$F$9+СВЦЭМ!$D$10+'СЕТ СН'!$F$5-'СЕТ СН'!$F$17</f>
        <v>3543.4193378200002</v>
      </c>
      <c r="V20" s="37">
        <f>SUMIFS(СВЦЭМ!$C$34:$C$777,СВЦЭМ!$A$34:$A$777,$A20,СВЦЭМ!$B$34:$B$777,V$11)+'СЕТ СН'!$F$9+СВЦЭМ!$D$10+'СЕТ СН'!$F$5-'СЕТ СН'!$F$17</f>
        <v>3533.32380887</v>
      </c>
      <c r="W20" s="37">
        <f>SUMIFS(СВЦЭМ!$C$34:$C$777,СВЦЭМ!$A$34:$A$777,$A20,СВЦЭМ!$B$34:$B$777,W$11)+'СЕТ СН'!$F$9+СВЦЭМ!$D$10+'СЕТ СН'!$F$5-'СЕТ СН'!$F$17</f>
        <v>3537.7671438800003</v>
      </c>
      <c r="X20" s="37">
        <f>SUMIFS(СВЦЭМ!$C$34:$C$777,СВЦЭМ!$A$34:$A$777,$A20,СВЦЭМ!$B$34:$B$777,X$11)+'СЕТ СН'!$F$9+СВЦЭМ!$D$10+'СЕТ СН'!$F$5-'СЕТ СН'!$F$17</f>
        <v>3528.7968157100004</v>
      </c>
      <c r="Y20" s="37">
        <f>SUMIFS(СВЦЭМ!$C$34:$C$777,СВЦЭМ!$A$34:$A$777,$A20,СВЦЭМ!$B$34:$B$777,Y$11)+'СЕТ СН'!$F$9+СВЦЭМ!$D$10+'СЕТ СН'!$F$5-'СЕТ СН'!$F$17</f>
        <v>3566.4241008899999</v>
      </c>
    </row>
    <row r="21" spans="1:25" ht="15.75" x14ac:dyDescent="0.2">
      <c r="A21" s="36">
        <f t="shared" si="0"/>
        <v>43322</v>
      </c>
      <c r="B21" s="37">
        <f>SUMIFS(СВЦЭМ!$C$34:$C$777,СВЦЭМ!$A$34:$A$777,$A21,СВЦЭМ!$B$34:$B$777,B$11)+'СЕТ СН'!$F$9+СВЦЭМ!$D$10+'СЕТ СН'!$F$5-'СЕТ СН'!$F$17</f>
        <v>3666.6603974199998</v>
      </c>
      <c r="C21" s="37">
        <f>SUMIFS(СВЦЭМ!$C$34:$C$777,СВЦЭМ!$A$34:$A$777,$A21,СВЦЭМ!$B$34:$B$777,C$11)+'СЕТ СН'!$F$9+СВЦЭМ!$D$10+'СЕТ СН'!$F$5-'СЕТ СН'!$F$17</f>
        <v>3784.4906865100002</v>
      </c>
      <c r="D21" s="37">
        <f>SUMIFS(СВЦЭМ!$C$34:$C$777,СВЦЭМ!$A$34:$A$777,$A21,СВЦЭМ!$B$34:$B$777,D$11)+'СЕТ СН'!$F$9+СВЦЭМ!$D$10+'СЕТ СН'!$F$5-'СЕТ СН'!$F$17</f>
        <v>3899.2003943500004</v>
      </c>
      <c r="E21" s="37">
        <f>SUMIFS(СВЦЭМ!$C$34:$C$777,СВЦЭМ!$A$34:$A$777,$A21,СВЦЭМ!$B$34:$B$777,E$11)+'СЕТ СН'!$F$9+СВЦЭМ!$D$10+'СЕТ СН'!$F$5-'СЕТ СН'!$F$17</f>
        <v>3997.7098956099999</v>
      </c>
      <c r="F21" s="37">
        <f>SUMIFS(СВЦЭМ!$C$34:$C$777,СВЦЭМ!$A$34:$A$777,$A21,СВЦЭМ!$B$34:$B$777,F$11)+'СЕТ СН'!$F$9+СВЦЭМ!$D$10+'СЕТ СН'!$F$5-'СЕТ СН'!$F$17</f>
        <v>3991.8596909799999</v>
      </c>
      <c r="G21" s="37">
        <f>SUMIFS(СВЦЭМ!$C$34:$C$777,СВЦЭМ!$A$34:$A$777,$A21,СВЦЭМ!$B$34:$B$777,G$11)+'СЕТ СН'!$F$9+СВЦЭМ!$D$10+'СЕТ СН'!$F$5-'СЕТ СН'!$F$17</f>
        <v>3985.0708043900004</v>
      </c>
      <c r="H21" s="37">
        <f>SUMIFS(СВЦЭМ!$C$34:$C$777,СВЦЭМ!$A$34:$A$777,$A21,СВЦЭМ!$B$34:$B$777,H$11)+'СЕТ СН'!$F$9+СВЦЭМ!$D$10+'СЕТ СН'!$F$5-'СЕТ СН'!$F$17</f>
        <v>3974.5558393300007</v>
      </c>
      <c r="I21" s="37">
        <f>SUMIFS(СВЦЭМ!$C$34:$C$777,СВЦЭМ!$A$34:$A$777,$A21,СВЦЭМ!$B$34:$B$777,I$11)+'СЕТ СН'!$F$9+СВЦЭМ!$D$10+'СЕТ СН'!$F$5-'СЕТ СН'!$F$17</f>
        <v>3904.66128493</v>
      </c>
      <c r="J21" s="37">
        <f>SUMIFS(СВЦЭМ!$C$34:$C$777,СВЦЭМ!$A$34:$A$777,$A21,СВЦЭМ!$B$34:$B$777,J$11)+'СЕТ СН'!$F$9+СВЦЭМ!$D$10+'СЕТ СН'!$F$5-'СЕТ СН'!$F$17</f>
        <v>3775.8295136200004</v>
      </c>
      <c r="K21" s="37">
        <f>SUMIFS(СВЦЭМ!$C$34:$C$777,СВЦЭМ!$A$34:$A$777,$A21,СВЦЭМ!$B$34:$B$777,K$11)+'СЕТ СН'!$F$9+СВЦЭМ!$D$10+'СЕТ СН'!$F$5-'СЕТ СН'!$F$17</f>
        <v>3651.2650282599998</v>
      </c>
      <c r="L21" s="37">
        <f>SUMIFS(СВЦЭМ!$C$34:$C$777,СВЦЭМ!$A$34:$A$777,$A21,СВЦЭМ!$B$34:$B$777,L$11)+'СЕТ СН'!$F$9+СВЦЭМ!$D$10+'СЕТ СН'!$F$5-'СЕТ СН'!$F$17</f>
        <v>3580.3379827100002</v>
      </c>
      <c r="M21" s="37">
        <f>SUMIFS(СВЦЭМ!$C$34:$C$777,СВЦЭМ!$A$34:$A$777,$A21,СВЦЭМ!$B$34:$B$777,M$11)+'СЕТ СН'!$F$9+СВЦЭМ!$D$10+'СЕТ СН'!$F$5-'СЕТ СН'!$F$17</f>
        <v>3521.7475043100003</v>
      </c>
      <c r="N21" s="37">
        <f>SUMIFS(СВЦЭМ!$C$34:$C$777,СВЦЭМ!$A$34:$A$777,$A21,СВЦЭМ!$B$34:$B$777,N$11)+'СЕТ СН'!$F$9+СВЦЭМ!$D$10+'СЕТ СН'!$F$5-'СЕТ СН'!$F$17</f>
        <v>3508.8074450900003</v>
      </c>
      <c r="O21" s="37">
        <f>SUMIFS(СВЦЭМ!$C$34:$C$777,СВЦЭМ!$A$34:$A$777,$A21,СВЦЭМ!$B$34:$B$777,O$11)+'СЕТ СН'!$F$9+СВЦЭМ!$D$10+'СЕТ СН'!$F$5-'СЕТ СН'!$F$17</f>
        <v>3513.4925428200004</v>
      </c>
      <c r="P21" s="37">
        <f>SUMIFS(СВЦЭМ!$C$34:$C$777,СВЦЭМ!$A$34:$A$777,$A21,СВЦЭМ!$B$34:$B$777,P$11)+'СЕТ СН'!$F$9+СВЦЭМ!$D$10+'СЕТ СН'!$F$5-'СЕТ СН'!$F$17</f>
        <v>3528.5719497800001</v>
      </c>
      <c r="Q21" s="37">
        <f>SUMIFS(СВЦЭМ!$C$34:$C$777,СВЦЭМ!$A$34:$A$777,$A21,СВЦЭМ!$B$34:$B$777,Q$11)+'СЕТ СН'!$F$9+СВЦЭМ!$D$10+'СЕТ СН'!$F$5-'СЕТ СН'!$F$17</f>
        <v>3525.0050661400001</v>
      </c>
      <c r="R21" s="37">
        <f>SUMIFS(СВЦЭМ!$C$34:$C$777,СВЦЭМ!$A$34:$A$777,$A21,СВЦЭМ!$B$34:$B$777,R$11)+'СЕТ СН'!$F$9+СВЦЭМ!$D$10+'СЕТ СН'!$F$5-'СЕТ СН'!$F$17</f>
        <v>3524.3287106500002</v>
      </c>
      <c r="S21" s="37">
        <f>SUMIFS(СВЦЭМ!$C$34:$C$777,СВЦЭМ!$A$34:$A$777,$A21,СВЦЭМ!$B$34:$B$777,S$11)+'СЕТ СН'!$F$9+СВЦЭМ!$D$10+'СЕТ СН'!$F$5-'СЕТ СН'!$F$17</f>
        <v>3513.5559682700004</v>
      </c>
      <c r="T21" s="37">
        <f>SUMIFS(СВЦЭМ!$C$34:$C$777,СВЦЭМ!$A$34:$A$777,$A21,СВЦЭМ!$B$34:$B$777,T$11)+'СЕТ СН'!$F$9+СВЦЭМ!$D$10+'СЕТ СН'!$F$5-'СЕТ СН'!$F$17</f>
        <v>3504.6987702900001</v>
      </c>
      <c r="U21" s="37">
        <f>SUMIFS(СВЦЭМ!$C$34:$C$777,СВЦЭМ!$A$34:$A$777,$A21,СВЦЭМ!$B$34:$B$777,U$11)+'СЕТ СН'!$F$9+СВЦЭМ!$D$10+'СЕТ СН'!$F$5-'СЕТ СН'!$F$17</f>
        <v>3511.1287925800002</v>
      </c>
      <c r="V21" s="37">
        <f>SUMIFS(СВЦЭМ!$C$34:$C$777,СВЦЭМ!$A$34:$A$777,$A21,СВЦЭМ!$B$34:$B$777,V$11)+'СЕТ СН'!$F$9+СВЦЭМ!$D$10+'СЕТ СН'!$F$5-'СЕТ СН'!$F$17</f>
        <v>3505.7128352200002</v>
      </c>
      <c r="W21" s="37">
        <f>SUMIFS(СВЦЭМ!$C$34:$C$777,СВЦЭМ!$A$34:$A$777,$A21,СВЦЭМ!$B$34:$B$777,W$11)+'СЕТ СН'!$F$9+СВЦЭМ!$D$10+'СЕТ СН'!$F$5-'СЕТ СН'!$F$17</f>
        <v>3504.1492553500002</v>
      </c>
      <c r="X21" s="37">
        <f>SUMIFS(СВЦЭМ!$C$34:$C$777,СВЦЭМ!$A$34:$A$777,$A21,СВЦЭМ!$B$34:$B$777,X$11)+'СЕТ СН'!$F$9+СВЦЭМ!$D$10+'СЕТ СН'!$F$5-'СЕТ СН'!$F$17</f>
        <v>3514.1402835100002</v>
      </c>
      <c r="Y21" s="37">
        <f>SUMIFS(СВЦЭМ!$C$34:$C$777,СВЦЭМ!$A$34:$A$777,$A21,СВЦЭМ!$B$34:$B$777,Y$11)+'СЕТ СН'!$F$9+СВЦЭМ!$D$10+'СЕТ СН'!$F$5-'СЕТ СН'!$F$17</f>
        <v>3584.7508129200005</v>
      </c>
    </row>
    <row r="22" spans="1:25" ht="15.75" x14ac:dyDescent="0.2">
      <c r="A22" s="36">
        <f t="shared" si="0"/>
        <v>43323</v>
      </c>
      <c r="B22" s="37">
        <f>SUMIFS(СВЦЭМ!$C$34:$C$777,СВЦЭМ!$A$34:$A$777,$A22,СВЦЭМ!$B$34:$B$777,B$11)+'СЕТ СН'!$F$9+СВЦЭМ!$D$10+'СЕТ СН'!$F$5-'СЕТ СН'!$F$17</f>
        <v>3630.95693054</v>
      </c>
      <c r="C22" s="37">
        <f>SUMIFS(СВЦЭМ!$C$34:$C$777,СВЦЭМ!$A$34:$A$777,$A22,СВЦЭМ!$B$34:$B$777,C$11)+'СЕТ СН'!$F$9+СВЦЭМ!$D$10+'СЕТ СН'!$F$5-'СЕТ СН'!$F$17</f>
        <v>3775.6057117700002</v>
      </c>
      <c r="D22" s="37">
        <f>SUMIFS(СВЦЭМ!$C$34:$C$777,СВЦЭМ!$A$34:$A$777,$A22,СВЦЭМ!$B$34:$B$777,D$11)+'СЕТ СН'!$F$9+СВЦЭМ!$D$10+'СЕТ СН'!$F$5-'СЕТ СН'!$F$17</f>
        <v>3889.6310595000004</v>
      </c>
      <c r="E22" s="37">
        <f>SUMIFS(СВЦЭМ!$C$34:$C$777,СВЦЭМ!$A$34:$A$777,$A22,СВЦЭМ!$B$34:$B$777,E$11)+'СЕТ СН'!$F$9+СВЦЭМ!$D$10+'СЕТ СН'!$F$5-'СЕТ СН'!$F$17</f>
        <v>3984.0648782100006</v>
      </c>
      <c r="F22" s="37">
        <f>SUMIFS(СВЦЭМ!$C$34:$C$777,СВЦЭМ!$A$34:$A$777,$A22,СВЦЭМ!$B$34:$B$777,F$11)+'СЕТ СН'!$F$9+СВЦЭМ!$D$10+'СЕТ СН'!$F$5-'СЕТ СН'!$F$17</f>
        <v>3981.9996932500007</v>
      </c>
      <c r="G22" s="37">
        <f>SUMIFS(СВЦЭМ!$C$34:$C$777,СВЦЭМ!$A$34:$A$777,$A22,СВЦЭМ!$B$34:$B$777,G$11)+'СЕТ СН'!$F$9+СВЦЭМ!$D$10+'СЕТ СН'!$F$5-'СЕТ СН'!$F$17</f>
        <v>3983.7122834000002</v>
      </c>
      <c r="H22" s="37">
        <f>SUMIFS(СВЦЭМ!$C$34:$C$777,СВЦЭМ!$A$34:$A$777,$A22,СВЦЭМ!$B$34:$B$777,H$11)+'СЕТ СН'!$F$9+СВЦЭМ!$D$10+'СЕТ СН'!$F$5-'СЕТ СН'!$F$17</f>
        <v>3943.1944254999999</v>
      </c>
      <c r="I22" s="37">
        <f>SUMIFS(СВЦЭМ!$C$34:$C$777,СВЦЭМ!$A$34:$A$777,$A22,СВЦЭМ!$B$34:$B$777,I$11)+'СЕТ СН'!$F$9+СВЦЭМ!$D$10+'СЕТ СН'!$F$5-'СЕТ СН'!$F$17</f>
        <v>3869.8717509400003</v>
      </c>
      <c r="J22" s="37">
        <f>SUMIFS(СВЦЭМ!$C$34:$C$777,СВЦЭМ!$A$34:$A$777,$A22,СВЦЭМ!$B$34:$B$777,J$11)+'СЕТ СН'!$F$9+СВЦЭМ!$D$10+'СЕТ СН'!$F$5-'СЕТ СН'!$F$17</f>
        <v>3743.2197809400004</v>
      </c>
      <c r="K22" s="37">
        <f>SUMIFS(СВЦЭМ!$C$34:$C$777,СВЦЭМ!$A$34:$A$777,$A22,СВЦЭМ!$B$34:$B$777,K$11)+'СЕТ СН'!$F$9+СВЦЭМ!$D$10+'СЕТ СН'!$F$5-'СЕТ СН'!$F$17</f>
        <v>3630.3313975800002</v>
      </c>
      <c r="L22" s="37">
        <f>SUMIFS(СВЦЭМ!$C$34:$C$777,СВЦЭМ!$A$34:$A$777,$A22,СВЦЭМ!$B$34:$B$777,L$11)+'СЕТ СН'!$F$9+СВЦЭМ!$D$10+'СЕТ СН'!$F$5-'СЕТ СН'!$F$17</f>
        <v>3569.7811448100001</v>
      </c>
      <c r="M22" s="37">
        <f>SUMIFS(СВЦЭМ!$C$34:$C$777,СВЦЭМ!$A$34:$A$777,$A22,СВЦЭМ!$B$34:$B$777,M$11)+'СЕТ СН'!$F$9+СВЦЭМ!$D$10+'СЕТ СН'!$F$5-'СЕТ СН'!$F$17</f>
        <v>3517.2095959500002</v>
      </c>
      <c r="N22" s="37">
        <f>SUMIFS(СВЦЭМ!$C$34:$C$777,СВЦЭМ!$A$34:$A$777,$A22,СВЦЭМ!$B$34:$B$777,N$11)+'СЕТ СН'!$F$9+СВЦЭМ!$D$10+'СЕТ СН'!$F$5-'СЕТ СН'!$F$17</f>
        <v>3513.5350781400002</v>
      </c>
      <c r="O22" s="37">
        <f>SUMIFS(СВЦЭМ!$C$34:$C$777,СВЦЭМ!$A$34:$A$777,$A22,СВЦЭМ!$B$34:$B$777,O$11)+'СЕТ СН'!$F$9+СВЦЭМ!$D$10+'СЕТ СН'!$F$5-'СЕТ СН'!$F$17</f>
        <v>3508.4164359400002</v>
      </c>
      <c r="P22" s="37">
        <f>SUMIFS(СВЦЭМ!$C$34:$C$777,СВЦЭМ!$A$34:$A$777,$A22,СВЦЭМ!$B$34:$B$777,P$11)+'СЕТ СН'!$F$9+СВЦЭМ!$D$10+'СЕТ СН'!$F$5-'СЕТ СН'!$F$17</f>
        <v>3506.83794786</v>
      </c>
      <c r="Q22" s="37">
        <f>SUMIFS(СВЦЭМ!$C$34:$C$777,СВЦЭМ!$A$34:$A$777,$A22,СВЦЭМ!$B$34:$B$777,Q$11)+'СЕТ СН'!$F$9+СВЦЭМ!$D$10+'СЕТ СН'!$F$5-'СЕТ СН'!$F$17</f>
        <v>3510.60278853</v>
      </c>
      <c r="R22" s="37">
        <f>SUMIFS(СВЦЭМ!$C$34:$C$777,СВЦЭМ!$A$34:$A$777,$A22,СВЦЭМ!$B$34:$B$777,R$11)+'СЕТ СН'!$F$9+СВЦЭМ!$D$10+'СЕТ СН'!$F$5-'СЕТ СН'!$F$17</f>
        <v>3512.2525990100003</v>
      </c>
      <c r="S22" s="37">
        <f>SUMIFS(СВЦЭМ!$C$34:$C$777,СВЦЭМ!$A$34:$A$777,$A22,СВЦЭМ!$B$34:$B$777,S$11)+'СЕТ СН'!$F$9+СВЦЭМ!$D$10+'СЕТ СН'!$F$5-'СЕТ СН'!$F$17</f>
        <v>3508.86327712</v>
      </c>
      <c r="T22" s="37">
        <f>SUMIFS(СВЦЭМ!$C$34:$C$777,СВЦЭМ!$A$34:$A$777,$A22,СВЦЭМ!$B$34:$B$777,T$11)+'СЕТ СН'!$F$9+СВЦЭМ!$D$10+'СЕТ СН'!$F$5-'СЕТ СН'!$F$17</f>
        <v>3506.4827004900003</v>
      </c>
      <c r="U22" s="37">
        <f>SUMIFS(СВЦЭМ!$C$34:$C$777,СВЦЭМ!$A$34:$A$777,$A22,СВЦЭМ!$B$34:$B$777,U$11)+'СЕТ СН'!$F$9+СВЦЭМ!$D$10+'СЕТ СН'!$F$5-'СЕТ СН'!$F$17</f>
        <v>3508.1566674900005</v>
      </c>
      <c r="V22" s="37">
        <f>SUMIFS(СВЦЭМ!$C$34:$C$777,СВЦЭМ!$A$34:$A$777,$A22,СВЦЭМ!$B$34:$B$777,V$11)+'СЕТ СН'!$F$9+СВЦЭМ!$D$10+'СЕТ СН'!$F$5-'СЕТ СН'!$F$17</f>
        <v>3499.1098347100001</v>
      </c>
      <c r="W22" s="37">
        <f>SUMIFS(СВЦЭМ!$C$34:$C$777,СВЦЭМ!$A$34:$A$777,$A22,СВЦЭМ!$B$34:$B$777,W$11)+'СЕТ СН'!$F$9+СВЦЭМ!$D$10+'СЕТ СН'!$F$5-'СЕТ СН'!$F$17</f>
        <v>3518.2144727000004</v>
      </c>
      <c r="X22" s="37">
        <f>SUMIFS(СВЦЭМ!$C$34:$C$777,СВЦЭМ!$A$34:$A$777,$A22,СВЦЭМ!$B$34:$B$777,X$11)+'СЕТ СН'!$F$9+СВЦЭМ!$D$10+'СЕТ СН'!$F$5-'СЕТ СН'!$F$17</f>
        <v>3507.1221689700001</v>
      </c>
      <c r="Y22" s="37">
        <f>SUMIFS(СВЦЭМ!$C$34:$C$777,СВЦЭМ!$A$34:$A$777,$A22,СВЦЭМ!$B$34:$B$777,Y$11)+'СЕТ СН'!$F$9+СВЦЭМ!$D$10+'СЕТ СН'!$F$5-'СЕТ СН'!$F$17</f>
        <v>3551.6216898100001</v>
      </c>
    </row>
    <row r="23" spans="1:25" ht="15.75" x14ac:dyDescent="0.2">
      <c r="A23" s="36">
        <f t="shared" si="0"/>
        <v>43324</v>
      </c>
      <c r="B23" s="37">
        <f>SUMIFS(СВЦЭМ!$C$34:$C$777,СВЦЭМ!$A$34:$A$777,$A23,СВЦЭМ!$B$34:$B$777,B$11)+'СЕТ СН'!$F$9+СВЦЭМ!$D$10+'СЕТ СН'!$F$5-'СЕТ СН'!$F$17</f>
        <v>3650.4327336800006</v>
      </c>
      <c r="C23" s="37">
        <f>SUMIFS(СВЦЭМ!$C$34:$C$777,СВЦЭМ!$A$34:$A$777,$A23,СВЦЭМ!$B$34:$B$777,C$11)+'СЕТ СН'!$F$9+СВЦЭМ!$D$10+'СЕТ СН'!$F$5-'СЕТ СН'!$F$17</f>
        <v>3778.6456803800002</v>
      </c>
      <c r="D23" s="37">
        <f>SUMIFS(СВЦЭМ!$C$34:$C$777,СВЦЭМ!$A$34:$A$777,$A23,СВЦЭМ!$B$34:$B$777,D$11)+'СЕТ СН'!$F$9+СВЦЭМ!$D$10+'СЕТ СН'!$F$5-'СЕТ СН'!$F$17</f>
        <v>3893.8045050600003</v>
      </c>
      <c r="E23" s="37">
        <f>SUMIFS(СВЦЭМ!$C$34:$C$777,СВЦЭМ!$A$34:$A$777,$A23,СВЦЭМ!$B$34:$B$777,E$11)+'СЕТ СН'!$F$9+СВЦЭМ!$D$10+'СЕТ СН'!$F$5-'СЕТ СН'!$F$17</f>
        <v>3967.6230926199996</v>
      </c>
      <c r="F23" s="37">
        <f>SUMIFS(СВЦЭМ!$C$34:$C$777,СВЦЭМ!$A$34:$A$777,$A23,СВЦЭМ!$B$34:$B$777,F$11)+'СЕТ СН'!$F$9+СВЦЭМ!$D$10+'СЕТ СН'!$F$5-'СЕТ СН'!$F$17</f>
        <v>3967.6881657700005</v>
      </c>
      <c r="G23" s="37">
        <f>SUMIFS(СВЦЭМ!$C$34:$C$777,СВЦЭМ!$A$34:$A$777,$A23,СВЦЭМ!$B$34:$B$777,G$11)+'СЕТ СН'!$F$9+СВЦЭМ!$D$10+'СЕТ СН'!$F$5-'СЕТ СН'!$F$17</f>
        <v>3941.3216531400003</v>
      </c>
      <c r="H23" s="37">
        <f>SUMIFS(СВЦЭМ!$C$34:$C$777,СВЦЭМ!$A$34:$A$777,$A23,СВЦЭМ!$B$34:$B$777,H$11)+'СЕТ СН'!$F$9+СВЦЭМ!$D$10+'СЕТ СН'!$F$5-'СЕТ СН'!$F$17</f>
        <v>3930.9168494699998</v>
      </c>
      <c r="I23" s="37">
        <f>SUMIFS(СВЦЭМ!$C$34:$C$777,СВЦЭМ!$A$34:$A$777,$A23,СВЦЭМ!$B$34:$B$777,I$11)+'СЕТ СН'!$F$9+СВЦЭМ!$D$10+'СЕТ СН'!$F$5-'СЕТ СН'!$F$17</f>
        <v>3903.2875492800003</v>
      </c>
      <c r="J23" s="37">
        <f>SUMIFS(СВЦЭМ!$C$34:$C$777,СВЦЭМ!$A$34:$A$777,$A23,СВЦЭМ!$B$34:$B$777,J$11)+'СЕТ СН'!$F$9+СВЦЭМ!$D$10+'СЕТ СН'!$F$5-'СЕТ СН'!$F$17</f>
        <v>3747.4868200000001</v>
      </c>
      <c r="K23" s="37">
        <f>SUMIFS(СВЦЭМ!$C$34:$C$777,СВЦЭМ!$A$34:$A$777,$A23,СВЦЭМ!$B$34:$B$777,K$11)+'СЕТ СН'!$F$9+СВЦЭМ!$D$10+'СЕТ СН'!$F$5-'СЕТ СН'!$F$17</f>
        <v>3633.2724561900004</v>
      </c>
      <c r="L23" s="37">
        <f>SUMIFS(СВЦЭМ!$C$34:$C$777,СВЦЭМ!$A$34:$A$777,$A23,СВЦЭМ!$B$34:$B$777,L$11)+'СЕТ СН'!$F$9+СВЦЭМ!$D$10+'СЕТ СН'!$F$5-'СЕТ СН'!$F$17</f>
        <v>3577.00513641</v>
      </c>
      <c r="M23" s="37">
        <f>SUMIFS(СВЦЭМ!$C$34:$C$777,СВЦЭМ!$A$34:$A$777,$A23,СВЦЭМ!$B$34:$B$777,M$11)+'СЕТ СН'!$F$9+СВЦЭМ!$D$10+'СЕТ СН'!$F$5-'СЕТ СН'!$F$17</f>
        <v>3551.6487488000002</v>
      </c>
      <c r="N23" s="37">
        <f>SUMIFS(СВЦЭМ!$C$34:$C$777,СВЦЭМ!$A$34:$A$777,$A23,СВЦЭМ!$B$34:$B$777,N$11)+'СЕТ СН'!$F$9+СВЦЭМ!$D$10+'СЕТ СН'!$F$5-'СЕТ СН'!$F$17</f>
        <v>3518.8357977000001</v>
      </c>
      <c r="O23" s="37">
        <f>SUMIFS(СВЦЭМ!$C$34:$C$777,СВЦЭМ!$A$34:$A$777,$A23,СВЦЭМ!$B$34:$B$777,O$11)+'СЕТ СН'!$F$9+СВЦЭМ!$D$10+'СЕТ СН'!$F$5-'СЕТ СН'!$F$17</f>
        <v>3509.5778135700002</v>
      </c>
      <c r="P23" s="37">
        <f>SUMIFS(СВЦЭМ!$C$34:$C$777,СВЦЭМ!$A$34:$A$777,$A23,СВЦЭМ!$B$34:$B$777,P$11)+'СЕТ СН'!$F$9+СВЦЭМ!$D$10+'СЕТ СН'!$F$5-'СЕТ СН'!$F$17</f>
        <v>3514.97793946</v>
      </c>
      <c r="Q23" s="37">
        <f>SUMIFS(СВЦЭМ!$C$34:$C$777,СВЦЭМ!$A$34:$A$777,$A23,СВЦЭМ!$B$34:$B$777,Q$11)+'СЕТ СН'!$F$9+СВЦЭМ!$D$10+'СЕТ СН'!$F$5-'СЕТ СН'!$F$17</f>
        <v>3522.0389025000004</v>
      </c>
      <c r="R23" s="37">
        <f>SUMIFS(СВЦЭМ!$C$34:$C$777,СВЦЭМ!$A$34:$A$777,$A23,СВЦЭМ!$B$34:$B$777,R$11)+'СЕТ СН'!$F$9+СВЦЭМ!$D$10+'СЕТ СН'!$F$5-'СЕТ СН'!$F$17</f>
        <v>3524.8906906600005</v>
      </c>
      <c r="S23" s="37">
        <f>SUMIFS(СВЦЭМ!$C$34:$C$777,СВЦЭМ!$A$34:$A$777,$A23,СВЦЭМ!$B$34:$B$777,S$11)+'СЕТ СН'!$F$9+СВЦЭМ!$D$10+'СЕТ СН'!$F$5-'СЕТ СН'!$F$17</f>
        <v>3514.44764098</v>
      </c>
      <c r="T23" s="37">
        <f>SUMIFS(СВЦЭМ!$C$34:$C$777,СВЦЭМ!$A$34:$A$777,$A23,СВЦЭМ!$B$34:$B$777,T$11)+'СЕТ СН'!$F$9+СВЦЭМ!$D$10+'СЕТ СН'!$F$5-'СЕТ СН'!$F$17</f>
        <v>3513.8095401999999</v>
      </c>
      <c r="U23" s="37">
        <f>SUMIFS(СВЦЭМ!$C$34:$C$777,СВЦЭМ!$A$34:$A$777,$A23,СВЦЭМ!$B$34:$B$777,U$11)+'СЕТ СН'!$F$9+СВЦЭМ!$D$10+'СЕТ СН'!$F$5-'СЕТ СН'!$F$17</f>
        <v>3513.9570476400004</v>
      </c>
      <c r="V23" s="37">
        <f>SUMIFS(СВЦЭМ!$C$34:$C$777,СВЦЭМ!$A$34:$A$777,$A23,СВЦЭМ!$B$34:$B$777,V$11)+'СЕТ СН'!$F$9+СВЦЭМ!$D$10+'СЕТ СН'!$F$5-'СЕТ СН'!$F$17</f>
        <v>3528.99329115</v>
      </c>
      <c r="W23" s="37">
        <f>SUMIFS(СВЦЭМ!$C$34:$C$777,СВЦЭМ!$A$34:$A$777,$A23,СВЦЭМ!$B$34:$B$777,W$11)+'СЕТ СН'!$F$9+СВЦЭМ!$D$10+'СЕТ СН'!$F$5-'СЕТ СН'!$F$17</f>
        <v>3546.2988293400003</v>
      </c>
      <c r="X23" s="37">
        <f>SUMIFS(СВЦЭМ!$C$34:$C$777,СВЦЭМ!$A$34:$A$777,$A23,СВЦЭМ!$B$34:$B$777,X$11)+'СЕТ СН'!$F$9+СВЦЭМ!$D$10+'СЕТ СН'!$F$5-'СЕТ СН'!$F$17</f>
        <v>3554.0553532500003</v>
      </c>
      <c r="Y23" s="37">
        <f>SUMIFS(СВЦЭМ!$C$34:$C$777,СВЦЭМ!$A$34:$A$777,$A23,СВЦЭМ!$B$34:$B$777,Y$11)+'СЕТ СН'!$F$9+СВЦЭМ!$D$10+'СЕТ СН'!$F$5-'СЕТ СН'!$F$17</f>
        <v>3562.81885762</v>
      </c>
    </row>
    <row r="24" spans="1:25" ht="15.75" x14ac:dyDescent="0.2">
      <c r="A24" s="36">
        <f t="shared" si="0"/>
        <v>43325</v>
      </c>
      <c r="B24" s="37">
        <f>SUMIFS(СВЦЭМ!$C$34:$C$777,СВЦЭМ!$A$34:$A$777,$A24,СВЦЭМ!$B$34:$B$777,B$11)+'СЕТ СН'!$F$9+СВЦЭМ!$D$10+'СЕТ СН'!$F$5-'СЕТ СН'!$F$17</f>
        <v>3687.1698485000006</v>
      </c>
      <c r="C24" s="37">
        <f>SUMIFS(СВЦЭМ!$C$34:$C$777,СВЦЭМ!$A$34:$A$777,$A24,СВЦЭМ!$B$34:$B$777,C$11)+'СЕТ СН'!$F$9+СВЦЭМ!$D$10+'СЕТ СН'!$F$5-'СЕТ СН'!$F$17</f>
        <v>3818.5541187600002</v>
      </c>
      <c r="D24" s="37">
        <f>SUMIFS(СВЦЭМ!$C$34:$C$777,СВЦЭМ!$A$34:$A$777,$A24,СВЦЭМ!$B$34:$B$777,D$11)+'СЕТ СН'!$F$9+СВЦЭМ!$D$10+'СЕТ СН'!$F$5-'СЕТ СН'!$F$17</f>
        <v>3952.5988808700004</v>
      </c>
      <c r="E24" s="37">
        <f>SUMIFS(СВЦЭМ!$C$34:$C$777,СВЦЭМ!$A$34:$A$777,$A24,СВЦЭМ!$B$34:$B$777,E$11)+'СЕТ СН'!$F$9+СВЦЭМ!$D$10+'СЕТ СН'!$F$5-'СЕТ СН'!$F$17</f>
        <v>4021.5025988900006</v>
      </c>
      <c r="F24" s="37">
        <f>SUMIFS(СВЦЭМ!$C$34:$C$777,СВЦЭМ!$A$34:$A$777,$A24,СВЦЭМ!$B$34:$B$777,F$11)+'СЕТ СН'!$F$9+СВЦЭМ!$D$10+'СЕТ СН'!$F$5-'СЕТ СН'!$F$17</f>
        <v>4016.7308617099998</v>
      </c>
      <c r="G24" s="37">
        <f>SUMIFS(СВЦЭМ!$C$34:$C$777,СВЦЭМ!$A$34:$A$777,$A24,СВЦЭМ!$B$34:$B$777,G$11)+'СЕТ СН'!$F$9+СВЦЭМ!$D$10+'СЕТ СН'!$F$5-'СЕТ СН'!$F$17</f>
        <v>4029.2594318900001</v>
      </c>
      <c r="H24" s="37">
        <f>SUMIFS(СВЦЭМ!$C$34:$C$777,СВЦЭМ!$A$34:$A$777,$A24,СВЦЭМ!$B$34:$B$777,H$11)+'СЕТ СН'!$F$9+СВЦЭМ!$D$10+'СЕТ СН'!$F$5-'СЕТ СН'!$F$17</f>
        <v>4014.2846366700005</v>
      </c>
      <c r="I24" s="37">
        <f>SUMIFS(СВЦЭМ!$C$34:$C$777,СВЦЭМ!$A$34:$A$777,$A24,СВЦЭМ!$B$34:$B$777,I$11)+'СЕТ СН'!$F$9+СВЦЭМ!$D$10+'СЕТ СН'!$F$5-'СЕТ СН'!$F$17</f>
        <v>3928.7110068400007</v>
      </c>
      <c r="J24" s="37">
        <f>SUMIFS(СВЦЭМ!$C$34:$C$777,СВЦЭМ!$A$34:$A$777,$A24,СВЦЭМ!$B$34:$B$777,J$11)+'СЕТ СН'!$F$9+СВЦЭМ!$D$10+'СЕТ СН'!$F$5-'СЕТ СН'!$F$17</f>
        <v>3766.8012885400003</v>
      </c>
      <c r="K24" s="37">
        <f>SUMIFS(СВЦЭМ!$C$34:$C$777,СВЦЭМ!$A$34:$A$777,$A24,СВЦЭМ!$B$34:$B$777,K$11)+'СЕТ СН'!$F$9+СВЦЭМ!$D$10+'СЕТ СН'!$F$5-'СЕТ СН'!$F$17</f>
        <v>3667.9708204600001</v>
      </c>
      <c r="L24" s="37">
        <f>SUMIFS(СВЦЭМ!$C$34:$C$777,СВЦЭМ!$A$34:$A$777,$A24,СВЦЭМ!$B$34:$B$777,L$11)+'СЕТ СН'!$F$9+СВЦЭМ!$D$10+'СЕТ СН'!$F$5-'СЕТ СН'!$F$17</f>
        <v>3589.9382544800001</v>
      </c>
      <c r="M24" s="37">
        <f>SUMIFS(СВЦЭМ!$C$34:$C$777,СВЦЭМ!$A$34:$A$777,$A24,СВЦЭМ!$B$34:$B$777,M$11)+'СЕТ СН'!$F$9+СВЦЭМ!$D$10+'СЕТ СН'!$F$5-'СЕТ СН'!$F$17</f>
        <v>3541.9007309900003</v>
      </c>
      <c r="N24" s="37">
        <f>SUMIFS(СВЦЭМ!$C$34:$C$777,СВЦЭМ!$A$34:$A$777,$A24,СВЦЭМ!$B$34:$B$777,N$11)+'СЕТ СН'!$F$9+СВЦЭМ!$D$10+'СЕТ СН'!$F$5-'СЕТ СН'!$F$17</f>
        <v>3521.7512292700003</v>
      </c>
      <c r="O24" s="37">
        <f>SUMIFS(СВЦЭМ!$C$34:$C$777,СВЦЭМ!$A$34:$A$777,$A24,СВЦЭМ!$B$34:$B$777,O$11)+'СЕТ СН'!$F$9+СВЦЭМ!$D$10+'СЕТ СН'!$F$5-'СЕТ СН'!$F$17</f>
        <v>3526.0039822500003</v>
      </c>
      <c r="P24" s="37">
        <f>SUMIFS(СВЦЭМ!$C$34:$C$777,СВЦЭМ!$A$34:$A$777,$A24,СВЦЭМ!$B$34:$B$777,P$11)+'СЕТ СН'!$F$9+СВЦЭМ!$D$10+'СЕТ СН'!$F$5-'СЕТ СН'!$F$17</f>
        <v>3532.29827561</v>
      </c>
      <c r="Q24" s="37">
        <f>SUMIFS(СВЦЭМ!$C$34:$C$777,СВЦЭМ!$A$34:$A$777,$A24,СВЦЭМ!$B$34:$B$777,Q$11)+'СЕТ СН'!$F$9+СВЦЭМ!$D$10+'СЕТ СН'!$F$5-'СЕТ СН'!$F$17</f>
        <v>3538.4007883700001</v>
      </c>
      <c r="R24" s="37">
        <f>SUMIFS(СВЦЭМ!$C$34:$C$777,СВЦЭМ!$A$34:$A$777,$A24,СВЦЭМ!$B$34:$B$777,R$11)+'СЕТ СН'!$F$9+СВЦЭМ!$D$10+'СЕТ СН'!$F$5-'СЕТ СН'!$F$17</f>
        <v>3544.3373030299999</v>
      </c>
      <c r="S24" s="37">
        <f>SUMIFS(СВЦЭМ!$C$34:$C$777,СВЦЭМ!$A$34:$A$777,$A24,СВЦЭМ!$B$34:$B$777,S$11)+'СЕТ СН'!$F$9+СВЦЭМ!$D$10+'СЕТ СН'!$F$5-'СЕТ СН'!$F$17</f>
        <v>3552.0824316300004</v>
      </c>
      <c r="T24" s="37">
        <f>SUMIFS(СВЦЭМ!$C$34:$C$777,СВЦЭМ!$A$34:$A$777,$A24,СВЦЭМ!$B$34:$B$777,T$11)+'СЕТ СН'!$F$9+СВЦЭМ!$D$10+'СЕТ СН'!$F$5-'СЕТ СН'!$F$17</f>
        <v>3534.56732543</v>
      </c>
      <c r="U24" s="37">
        <f>SUMIFS(СВЦЭМ!$C$34:$C$777,СВЦЭМ!$A$34:$A$777,$A24,СВЦЭМ!$B$34:$B$777,U$11)+'СЕТ СН'!$F$9+СВЦЭМ!$D$10+'СЕТ СН'!$F$5-'СЕТ СН'!$F$17</f>
        <v>3530.0005709800002</v>
      </c>
      <c r="V24" s="37">
        <f>SUMIFS(СВЦЭМ!$C$34:$C$777,СВЦЭМ!$A$34:$A$777,$A24,СВЦЭМ!$B$34:$B$777,V$11)+'СЕТ СН'!$F$9+СВЦЭМ!$D$10+'СЕТ СН'!$F$5-'СЕТ СН'!$F$17</f>
        <v>3528.6888374800001</v>
      </c>
      <c r="W24" s="37">
        <f>SUMIFS(СВЦЭМ!$C$34:$C$777,СВЦЭМ!$A$34:$A$777,$A24,СВЦЭМ!$B$34:$B$777,W$11)+'СЕТ СН'!$F$9+СВЦЭМ!$D$10+'СЕТ СН'!$F$5-'СЕТ СН'!$F$17</f>
        <v>3530.0987009700002</v>
      </c>
      <c r="X24" s="37">
        <f>SUMIFS(СВЦЭМ!$C$34:$C$777,СВЦЭМ!$A$34:$A$777,$A24,СВЦЭМ!$B$34:$B$777,X$11)+'СЕТ СН'!$F$9+СВЦЭМ!$D$10+'СЕТ СН'!$F$5-'СЕТ СН'!$F$17</f>
        <v>3544.4322925300003</v>
      </c>
      <c r="Y24" s="37">
        <f>SUMIFS(СВЦЭМ!$C$34:$C$777,СВЦЭМ!$A$34:$A$777,$A24,СВЦЭМ!$B$34:$B$777,Y$11)+'СЕТ СН'!$F$9+СВЦЭМ!$D$10+'СЕТ СН'!$F$5-'СЕТ СН'!$F$17</f>
        <v>3612.8058254800003</v>
      </c>
    </row>
    <row r="25" spans="1:25" ht="15.75" x14ac:dyDescent="0.2">
      <c r="A25" s="36">
        <f t="shared" si="0"/>
        <v>43326</v>
      </c>
      <c r="B25" s="37">
        <f>SUMIFS(СВЦЭМ!$C$34:$C$777,СВЦЭМ!$A$34:$A$777,$A25,СВЦЭМ!$B$34:$B$777,B$11)+'СЕТ СН'!$F$9+СВЦЭМ!$D$10+'СЕТ СН'!$F$5-'СЕТ СН'!$F$17</f>
        <v>3711.0507914400005</v>
      </c>
      <c r="C25" s="37">
        <f>SUMIFS(СВЦЭМ!$C$34:$C$777,СВЦЭМ!$A$34:$A$777,$A25,СВЦЭМ!$B$34:$B$777,C$11)+'СЕТ СН'!$F$9+СВЦЭМ!$D$10+'СЕТ СН'!$F$5-'СЕТ СН'!$F$17</f>
        <v>3851.2491087400003</v>
      </c>
      <c r="D25" s="37">
        <f>SUMIFS(СВЦЭМ!$C$34:$C$777,СВЦЭМ!$A$34:$A$777,$A25,СВЦЭМ!$B$34:$B$777,D$11)+'СЕТ СН'!$F$9+СВЦЭМ!$D$10+'СЕТ СН'!$F$5-'СЕТ СН'!$F$17</f>
        <v>3966.1589371099999</v>
      </c>
      <c r="E25" s="37">
        <f>SUMIFS(СВЦЭМ!$C$34:$C$777,СВЦЭМ!$A$34:$A$777,$A25,СВЦЭМ!$B$34:$B$777,E$11)+'СЕТ СН'!$F$9+СВЦЭМ!$D$10+'СЕТ СН'!$F$5-'СЕТ СН'!$F$17</f>
        <v>4029.5968616500004</v>
      </c>
      <c r="F25" s="37">
        <f>SUMIFS(СВЦЭМ!$C$34:$C$777,СВЦЭМ!$A$34:$A$777,$A25,СВЦЭМ!$B$34:$B$777,F$11)+'СЕТ СН'!$F$9+СВЦЭМ!$D$10+'СЕТ СН'!$F$5-'СЕТ СН'!$F$17</f>
        <v>4024.1044077800007</v>
      </c>
      <c r="G25" s="37">
        <f>SUMIFS(СВЦЭМ!$C$34:$C$777,СВЦЭМ!$A$34:$A$777,$A25,СВЦЭМ!$B$34:$B$777,G$11)+'СЕТ СН'!$F$9+СВЦЭМ!$D$10+'СЕТ СН'!$F$5-'СЕТ СН'!$F$17</f>
        <v>4020.3005221800004</v>
      </c>
      <c r="H25" s="37">
        <f>SUMIFS(СВЦЭМ!$C$34:$C$777,СВЦЭМ!$A$34:$A$777,$A25,СВЦЭМ!$B$34:$B$777,H$11)+'СЕТ СН'!$F$9+СВЦЭМ!$D$10+'СЕТ СН'!$F$5-'СЕТ СН'!$F$17</f>
        <v>3972.9533272500003</v>
      </c>
      <c r="I25" s="37">
        <f>SUMIFS(СВЦЭМ!$C$34:$C$777,СВЦЭМ!$A$34:$A$777,$A25,СВЦЭМ!$B$34:$B$777,I$11)+'СЕТ СН'!$F$9+СВЦЭМ!$D$10+'СЕТ СН'!$F$5-'СЕТ СН'!$F$17</f>
        <v>3892.7178986300005</v>
      </c>
      <c r="J25" s="37">
        <f>SUMIFS(СВЦЭМ!$C$34:$C$777,СВЦЭМ!$A$34:$A$777,$A25,СВЦЭМ!$B$34:$B$777,J$11)+'СЕТ СН'!$F$9+СВЦЭМ!$D$10+'СЕТ СН'!$F$5-'СЕТ СН'!$F$17</f>
        <v>3784.4964901399999</v>
      </c>
      <c r="K25" s="37">
        <f>SUMIFS(СВЦЭМ!$C$34:$C$777,СВЦЭМ!$A$34:$A$777,$A25,СВЦЭМ!$B$34:$B$777,K$11)+'СЕТ СН'!$F$9+СВЦЭМ!$D$10+'СЕТ СН'!$F$5-'СЕТ СН'!$F$17</f>
        <v>3709.8184435900002</v>
      </c>
      <c r="L25" s="37">
        <f>SUMIFS(СВЦЭМ!$C$34:$C$777,СВЦЭМ!$A$34:$A$777,$A25,СВЦЭМ!$B$34:$B$777,L$11)+'СЕТ СН'!$F$9+СВЦЭМ!$D$10+'СЕТ СН'!$F$5-'СЕТ СН'!$F$17</f>
        <v>3616.5801548899999</v>
      </c>
      <c r="M25" s="37">
        <f>SUMIFS(СВЦЭМ!$C$34:$C$777,СВЦЭМ!$A$34:$A$777,$A25,СВЦЭМ!$B$34:$B$777,M$11)+'СЕТ СН'!$F$9+СВЦЭМ!$D$10+'СЕТ СН'!$F$5-'СЕТ СН'!$F$17</f>
        <v>3558.0802991</v>
      </c>
      <c r="N25" s="37">
        <f>SUMIFS(СВЦЭМ!$C$34:$C$777,СВЦЭМ!$A$34:$A$777,$A25,СВЦЭМ!$B$34:$B$777,N$11)+'СЕТ СН'!$F$9+СВЦЭМ!$D$10+'СЕТ СН'!$F$5-'СЕТ СН'!$F$17</f>
        <v>3543.8669511600001</v>
      </c>
      <c r="O25" s="37">
        <f>SUMIFS(СВЦЭМ!$C$34:$C$777,СВЦЭМ!$A$34:$A$777,$A25,СВЦЭМ!$B$34:$B$777,O$11)+'СЕТ СН'!$F$9+СВЦЭМ!$D$10+'СЕТ СН'!$F$5-'СЕТ СН'!$F$17</f>
        <v>3557.86682071</v>
      </c>
      <c r="P25" s="37">
        <f>SUMIFS(СВЦЭМ!$C$34:$C$777,СВЦЭМ!$A$34:$A$777,$A25,СВЦЭМ!$B$34:$B$777,P$11)+'СЕТ СН'!$F$9+СВЦЭМ!$D$10+'СЕТ СН'!$F$5-'СЕТ СН'!$F$17</f>
        <v>3560.9180628200002</v>
      </c>
      <c r="Q25" s="37">
        <f>SUMIFS(СВЦЭМ!$C$34:$C$777,СВЦЭМ!$A$34:$A$777,$A25,СВЦЭМ!$B$34:$B$777,Q$11)+'СЕТ СН'!$F$9+СВЦЭМ!$D$10+'СЕТ СН'!$F$5-'СЕТ СН'!$F$17</f>
        <v>3563.7011132600001</v>
      </c>
      <c r="R25" s="37">
        <f>SUMIFS(СВЦЭМ!$C$34:$C$777,СВЦЭМ!$A$34:$A$777,$A25,СВЦЭМ!$B$34:$B$777,R$11)+'СЕТ СН'!$F$9+СВЦЭМ!$D$10+'СЕТ СН'!$F$5-'СЕТ СН'!$F$17</f>
        <v>3552.51728654</v>
      </c>
      <c r="S25" s="37">
        <f>SUMIFS(СВЦЭМ!$C$34:$C$777,СВЦЭМ!$A$34:$A$777,$A25,СВЦЭМ!$B$34:$B$777,S$11)+'СЕТ СН'!$F$9+СВЦЭМ!$D$10+'СЕТ СН'!$F$5-'СЕТ СН'!$F$17</f>
        <v>3555.6627929200004</v>
      </c>
      <c r="T25" s="37">
        <f>SUMIFS(СВЦЭМ!$C$34:$C$777,СВЦЭМ!$A$34:$A$777,$A25,СВЦЭМ!$B$34:$B$777,T$11)+'СЕТ СН'!$F$9+СВЦЭМ!$D$10+'СЕТ СН'!$F$5-'СЕТ СН'!$F$17</f>
        <v>3554.4261233400002</v>
      </c>
      <c r="U25" s="37">
        <f>SUMIFS(СВЦЭМ!$C$34:$C$777,СВЦЭМ!$A$34:$A$777,$A25,СВЦЭМ!$B$34:$B$777,U$11)+'СЕТ СН'!$F$9+СВЦЭМ!$D$10+'СЕТ СН'!$F$5-'СЕТ СН'!$F$17</f>
        <v>3557.4775437799999</v>
      </c>
      <c r="V25" s="37">
        <f>SUMIFS(СВЦЭМ!$C$34:$C$777,СВЦЭМ!$A$34:$A$777,$A25,СВЦЭМ!$B$34:$B$777,V$11)+'СЕТ СН'!$F$9+СВЦЭМ!$D$10+'СЕТ СН'!$F$5-'СЕТ СН'!$F$17</f>
        <v>3554.5157297100004</v>
      </c>
      <c r="W25" s="37">
        <f>SUMIFS(СВЦЭМ!$C$34:$C$777,СВЦЭМ!$A$34:$A$777,$A25,СВЦЭМ!$B$34:$B$777,W$11)+'СЕТ СН'!$F$9+СВЦЭМ!$D$10+'СЕТ СН'!$F$5-'СЕТ СН'!$F$17</f>
        <v>3561.2818440600004</v>
      </c>
      <c r="X25" s="37">
        <f>SUMIFS(СВЦЭМ!$C$34:$C$777,СВЦЭМ!$A$34:$A$777,$A25,СВЦЭМ!$B$34:$B$777,X$11)+'СЕТ СН'!$F$9+СВЦЭМ!$D$10+'СЕТ СН'!$F$5-'СЕТ СН'!$F$17</f>
        <v>3566.07076091</v>
      </c>
      <c r="Y25" s="37">
        <f>SUMIFS(СВЦЭМ!$C$34:$C$777,СВЦЭМ!$A$34:$A$777,$A25,СВЦЭМ!$B$34:$B$777,Y$11)+'СЕТ СН'!$F$9+СВЦЭМ!$D$10+'СЕТ СН'!$F$5-'СЕТ СН'!$F$17</f>
        <v>3639.7003566200001</v>
      </c>
    </row>
    <row r="26" spans="1:25" ht="15.75" x14ac:dyDescent="0.2">
      <c r="A26" s="36">
        <f t="shared" si="0"/>
        <v>43327</v>
      </c>
      <c r="B26" s="37">
        <f>SUMIFS(СВЦЭМ!$C$34:$C$777,СВЦЭМ!$A$34:$A$777,$A26,СВЦЭМ!$B$34:$B$777,B$11)+'СЕТ СН'!$F$9+СВЦЭМ!$D$10+'СЕТ СН'!$F$5-'СЕТ СН'!$F$17</f>
        <v>3688.8355428900004</v>
      </c>
      <c r="C26" s="37">
        <f>SUMIFS(СВЦЭМ!$C$34:$C$777,СВЦЭМ!$A$34:$A$777,$A26,СВЦЭМ!$B$34:$B$777,C$11)+'СЕТ СН'!$F$9+СВЦЭМ!$D$10+'СЕТ СН'!$F$5-'СЕТ СН'!$F$17</f>
        <v>3795.0115692500003</v>
      </c>
      <c r="D26" s="37">
        <f>SUMIFS(СВЦЭМ!$C$34:$C$777,СВЦЭМ!$A$34:$A$777,$A26,СВЦЭМ!$B$34:$B$777,D$11)+'СЕТ СН'!$F$9+СВЦЭМ!$D$10+'СЕТ СН'!$F$5-'СЕТ СН'!$F$17</f>
        <v>3900.7119505500004</v>
      </c>
      <c r="E26" s="37">
        <f>SUMIFS(СВЦЭМ!$C$34:$C$777,СВЦЭМ!$A$34:$A$777,$A26,СВЦЭМ!$B$34:$B$777,E$11)+'СЕТ СН'!$F$9+СВЦЭМ!$D$10+'СЕТ СН'!$F$5-'СЕТ СН'!$F$17</f>
        <v>4009.6435667900005</v>
      </c>
      <c r="F26" s="37">
        <f>SUMIFS(СВЦЭМ!$C$34:$C$777,СВЦЭМ!$A$34:$A$777,$A26,СВЦЭМ!$B$34:$B$777,F$11)+'СЕТ СН'!$F$9+СВЦЭМ!$D$10+'СЕТ СН'!$F$5-'СЕТ СН'!$F$17</f>
        <v>3996.2106424599997</v>
      </c>
      <c r="G26" s="37">
        <f>SUMIFS(СВЦЭМ!$C$34:$C$777,СВЦЭМ!$A$34:$A$777,$A26,СВЦЭМ!$B$34:$B$777,G$11)+'СЕТ СН'!$F$9+СВЦЭМ!$D$10+'СЕТ СН'!$F$5-'СЕТ СН'!$F$17</f>
        <v>3987.5408748300006</v>
      </c>
      <c r="H26" s="37">
        <f>SUMIFS(СВЦЭМ!$C$34:$C$777,СВЦЭМ!$A$34:$A$777,$A26,СВЦЭМ!$B$34:$B$777,H$11)+'СЕТ СН'!$F$9+СВЦЭМ!$D$10+'СЕТ СН'!$F$5-'СЕТ СН'!$F$17</f>
        <v>3985.4419216699998</v>
      </c>
      <c r="I26" s="37">
        <f>SUMIFS(СВЦЭМ!$C$34:$C$777,СВЦЭМ!$A$34:$A$777,$A26,СВЦЭМ!$B$34:$B$777,I$11)+'СЕТ СН'!$F$9+СВЦЭМ!$D$10+'СЕТ СН'!$F$5-'СЕТ СН'!$F$17</f>
        <v>3929.6615583299999</v>
      </c>
      <c r="J26" s="37">
        <f>SUMIFS(СВЦЭМ!$C$34:$C$777,СВЦЭМ!$A$34:$A$777,$A26,СВЦЭМ!$B$34:$B$777,J$11)+'СЕТ СН'!$F$9+СВЦЭМ!$D$10+'СЕТ СН'!$F$5-'СЕТ СН'!$F$17</f>
        <v>3805.9042483599997</v>
      </c>
      <c r="K26" s="37">
        <f>SUMIFS(СВЦЭМ!$C$34:$C$777,СВЦЭМ!$A$34:$A$777,$A26,СВЦЭМ!$B$34:$B$777,K$11)+'СЕТ СН'!$F$9+СВЦЭМ!$D$10+'СЕТ СН'!$F$5-'СЕТ СН'!$F$17</f>
        <v>3710.1678566500004</v>
      </c>
      <c r="L26" s="37">
        <f>SUMIFS(СВЦЭМ!$C$34:$C$777,СВЦЭМ!$A$34:$A$777,$A26,СВЦЭМ!$B$34:$B$777,L$11)+'СЕТ СН'!$F$9+СВЦЭМ!$D$10+'СЕТ СН'!$F$5-'СЕТ СН'!$F$17</f>
        <v>3628.2169007400003</v>
      </c>
      <c r="M26" s="37">
        <f>SUMIFS(СВЦЭМ!$C$34:$C$777,СВЦЭМ!$A$34:$A$777,$A26,СВЦЭМ!$B$34:$B$777,M$11)+'СЕТ СН'!$F$9+СВЦЭМ!$D$10+'СЕТ СН'!$F$5-'СЕТ СН'!$F$17</f>
        <v>3564.8274372400001</v>
      </c>
      <c r="N26" s="37">
        <f>SUMIFS(СВЦЭМ!$C$34:$C$777,СВЦЭМ!$A$34:$A$777,$A26,СВЦЭМ!$B$34:$B$777,N$11)+'СЕТ СН'!$F$9+СВЦЭМ!$D$10+'СЕТ СН'!$F$5-'СЕТ СН'!$F$17</f>
        <v>3557.3985492000002</v>
      </c>
      <c r="O26" s="37">
        <f>SUMIFS(СВЦЭМ!$C$34:$C$777,СВЦЭМ!$A$34:$A$777,$A26,СВЦЭМ!$B$34:$B$777,O$11)+'СЕТ СН'!$F$9+СВЦЭМ!$D$10+'СЕТ СН'!$F$5-'СЕТ СН'!$F$17</f>
        <v>3559.6499129399999</v>
      </c>
      <c r="P26" s="37">
        <f>SUMIFS(СВЦЭМ!$C$34:$C$777,СВЦЭМ!$A$34:$A$777,$A26,СВЦЭМ!$B$34:$B$777,P$11)+'СЕТ СН'!$F$9+СВЦЭМ!$D$10+'СЕТ СН'!$F$5-'СЕТ СН'!$F$17</f>
        <v>3562.0499518500001</v>
      </c>
      <c r="Q26" s="37">
        <f>SUMIFS(СВЦЭМ!$C$34:$C$777,СВЦЭМ!$A$34:$A$777,$A26,СВЦЭМ!$B$34:$B$777,Q$11)+'СЕТ СН'!$F$9+СВЦЭМ!$D$10+'СЕТ СН'!$F$5-'СЕТ СН'!$F$17</f>
        <v>3567.8287729200001</v>
      </c>
      <c r="R26" s="37">
        <f>SUMIFS(СВЦЭМ!$C$34:$C$777,СВЦЭМ!$A$34:$A$777,$A26,СВЦЭМ!$B$34:$B$777,R$11)+'СЕТ СН'!$F$9+СВЦЭМ!$D$10+'СЕТ СН'!$F$5-'СЕТ СН'!$F$17</f>
        <v>3568.5470206400005</v>
      </c>
      <c r="S26" s="37">
        <f>SUMIFS(СВЦЭМ!$C$34:$C$777,СВЦЭМ!$A$34:$A$777,$A26,СВЦЭМ!$B$34:$B$777,S$11)+'СЕТ СН'!$F$9+СВЦЭМ!$D$10+'СЕТ СН'!$F$5-'СЕТ СН'!$F$17</f>
        <v>3559.8580826200005</v>
      </c>
      <c r="T26" s="37">
        <f>SUMIFS(СВЦЭМ!$C$34:$C$777,СВЦЭМ!$A$34:$A$777,$A26,СВЦЭМ!$B$34:$B$777,T$11)+'СЕТ СН'!$F$9+СВЦЭМ!$D$10+'СЕТ СН'!$F$5-'СЕТ СН'!$F$17</f>
        <v>3553.6383889400004</v>
      </c>
      <c r="U26" s="37">
        <f>SUMIFS(СВЦЭМ!$C$34:$C$777,СВЦЭМ!$A$34:$A$777,$A26,СВЦЭМ!$B$34:$B$777,U$11)+'СЕТ СН'!$F$9+СВЦЭМ!$D$10+'СЕТ СН'!$F$5-'СЕТ СН'!$F$17</f>
        <v>3559.7058940500001</v>
      </c>
      <c r="V26" s="37">
        <f>SUMIFS(СВЦЭМ!$C$34:$C$777,СВЦЭМ!$A$34:$A$777,$A26,СВЦЭМ!$B$34:$B$777,V$11)+'СЕТ СН'!$F$9+СВЦЭМ!$D$10+'СЕТ СН'!$F$5-'СЕТ СН'!$F$17</f>
        <v>3545.5631546300001</v>
      </c>
      <c r="W26" s="37">
        <f>SUMIFS(СВЦЭМ!$C$34:$C$777,СВЦЭМ!$A$34:$A$777,$A26,СВЦЭМ!$B$34:$B$777,W$11)+'СЕТ СН'!$F$9+СВЦЭМ!$D$10+'СЕТ СН'!$F$5-'СЕТ СН'!$F$17</f>
        <v>3554.0556066300001</v>
      </c>
      <c r="X26" s="37">
        <f>SUMIFS(СВЦЭМ!$C$34:$C$777,СВЦЭМ!$A$34:$A$777,$A26,СВЦЭМ!$B$34:$B$777,X$11)+'СЕТ СН'!$F$9+СВЦЭМ!$D$10+'СЕТ СН'!$F$5-'СЕТ СН'!$F$17</f>
        <v>3574.1276996500001</v>
      </c>
      <c r="Y26" s="37">
        <f>SUMIFS(СВЦЭМ!$C$34:$C$777,СВЦЭМ!$A$34:$A$777,$A26,СВЦЭМ!$B$34:$B$777,Y$11)+'СЕТ СН'!$F$9+СВЦЭМ!$D$10+'СЕТ СН'!$F$5-'СЕТ СН'!$F$17</f>
        <v>3627.5169788700005</v>
      </c>
    </row>
    <row r="27" spans="1:25" ht="15.75" x14ac:dyDescent="0.2">
      <c r="A27" s="36">
        <f t="shared" si="0"/>
        <v>43328</v>
      </c>
      <c r="B27" s="37">
        <f>SUMIFS(СВЦЭМ!$C$34:$C$777,СВЦЭМ!$A$34:$A$777,$A27,СВЦЭМ!$B$34:$B$777,B$11)+'СЕТ СН'!$F$9+СВЦЭМ!$D$10+'СЕТ СН'!$F$5-'СЕТ СН'!$F$17</f>
        <v>3721.4159080899999</v>
      </c>
      <c r="C27" s="37">
        <f>SUMIFS(СВЦЭМ!$C$34:$C$777,СВЦЭМ!$A$34:$A$777,$A27,СВЦЭМ!$B$34:$B$777,C$11)+'СЕТ СН'!$F$9+СВЦЭМ!$D$10+'СЕТ СН'!$F$5-'СЕТ СН'!$F$17</f>
        <v>3838.6463412599996</v>
      </c>
      <c r="D27" s="37">
        <f>SUMIFS(СВЦЭМ!$C$34:$C$777,СВЦЭМ!$A$34:$A$777,$A27,СВЦЭМ!$B$34:$B$777,D$11)+'СЕТ СН'!$F$9+СВЦЭМ!$D$10+'СЕТ СН'!$F$5-'СЕТ СН'!$F$17</f>
        <v>3938.2674868900003</v>
      </c>
      <c r="E27" s="37">
        <f>SUMIFS(СВЦЭМ!$C$34:$C$777,СВЦЭМ!$A$34:$A$777,$A27,СВЦЭМ!$B$34:$B$777,E$11)+'СЕТ СН'!$F$9+СВЦЭМ!$D$10+'СЕТ СН'!$F$5-'СЕТ СН'!$F$17</f>
        <v>4021.6572320000005</v>
      </c>
      <c r="F27" s="37">
        <f>SUMIFS(СВЦЭМ!$C$34:$C$777,СВЦЭМ!$A$34:$A$777,$A27,СВЦЭМ!$B$34:$B$777,F$11)+'СЕТ СН'!$F$9+СВЦЭМ!$D$10+'СЕТ СН'!$F$5-'СЕТ СН'!$F$17</f>
        <v>4009.7274881000003</v>
      </c>
      <c r="G27" s="37">
        <f>SUMIFS(СВЦЭМ!$C$34:$C$777,СВЦЭМ!$A$34:$A$777,$A27,СВЦЭМ!$B$34:$B$777,G$11)+'СЕТ СН'!$F$9+СВЦЭМ!$D$10+'СЕТ СН'!$F$5-'СЕТ СН'!$F$17</f>
        <v>4014.8694841799997</v>
      </c>
      <c r="H27" s="37">
        <f>SUMIFS(СВЦЭМ!$C$34:$C$777,СВЦЭМ!$A$34:$A$777,$A27,СВЦЭМ!$B$34:$B$777,H$11)+'СЕТ СН'!$F$9+СВЦЭМ!$D$10+'СЕТ СН'!$F$5-'СЕТ СН'!$F$17</f>
        <v>3987.4740545600007</v>
      </c>
      <c r="I27" s="37">
        <f>SUMIFS(СВЦЭМ!$C$34:$C$777,СВЦЭМ!$A$34:$A$777,$A27,СВЦЭМ!$B$34:$B$777,I$11)+'СЕТ СН'!$F$9+СВЦЭМ!$D$10+'СЕТ СН'!$F$5-'СЕТ СН'!$F$17</f>
        <v>3894.2711115700004</v>
      </c>
      <c r="J27" s="37">
        <f>SUMIFS(СВЦЭМ!$C$34:$C$777,СВЦЭМ!$A$34:$A$777,$A27,СВЦЭМ!$B$34:$B$777,J$11)+'СЕТ СН'!$F$9+СВЦЭМ!$D$10+'СЕТ СН'!$F$5-'СЕТ СН'!$F$17</f>
        <v>3783.1866744400004</v>
      </c>
      <c r="K27" s="37">
        <f>SUMIFS(СВЦЭМ!$C$34:$C$777,СВЦЭМ!$A$34:$A$777,$A27,СВЦЭМ!$B$34:$B$777,K$11)+'СЕТ СН'!$F$9+СВЦЭМ!$D$10+'СЕТ СН'!$F$5-'СЕТ СН'!$F$17</f>
        <v>3680.1065119599998</v>
      </c>
      <c r="L27" s="37">
        <f>SUMIFS(СВЦЭМ!$C$34:$C$777,СВЦЭМ!$A$34:$A$777,$A27,СВЦЭМ!$B$34:$B$777,L$11)+'СЕТ СН'!$F$9+СВЦЭМ!$D$10+'СЕТ СН'!$F$5-'СЕТ СН'!$F$17</f>
        <v>3596.5166663999998</v>
      </c>
      <c r="M27" s="37">
        <f>SUMIFS(СВЦЭМ!$C$34:$C$777,СВЦЭМ!$A$34:$A$777,$A27,СВЦЭМ!$B$34:$B$777,M$11)+'СЕТ СН'!$F$9+СВЦЭМ!$D$10+'СЕТ СН'!$F$5-'СЕТ СН'!$F$17</f>
        <v>3544.7116575400005</v>
      </c>
      <c r="N27" s="37">
        <f>SUMIFS(СВЦЭМ!$C$34:$C$777,СВЦЭМ!$A$34:$A$777,$A27,СВЦЭМ!$B$34:$B$777,N$11)+'СЕТ СН'!$F$9+СВЦЭМ!$D$10+'СЕТ СН'!$F$5-'СЕТ СН'!$F$17</f>
        <v>3541.9613006</v>
      </c>
      <c r="O27" s="37">
        <f>SUMIFS(СВЦЭМ!$C$34:$C$777,СВЦЭМ!$A$34:$A$777,$A27,СВЦЭМ!$B$34:$B$777,O$11)+'СЕТ СН'!$F$9+СВЦЭМ!$D$10+'СЕТ СН'!$F$5-'СЕТ СН'!$F$17</f>
        <v>3549.9940881900002</v>
      </c>
      <c r="P27" s="37">
        <f>SUMIFS(СВЦЭМ!$C$34:$C$777,СВЦЭМ!$A$34:$A$777,$A27,СВЦЭМ!$B$34:$B$777,P$11)+'СЕТ СН'!$F$9+СВЦЭМ!$D$10+'СЕТ СН'!$F$5-'СЕТ СН'!$F$17</f>
        <v>3556.3346438200001</v>
      </c>
      <c r="Q27" s="37">
        <f>SUMIFS(СВЦЭМ!$C$34:$C$777,СВЦЭМ!$A$34:$A$777,$A27,СВЦЭМ!$B$34:$B$777,Q$11)+'СЕТ СН'!$F$9+СВЦЭМ!$D$10+'СЕТ СН'!$F$5-'СЕТ СН'!$F$17</f>
        <v>3559.2626625500002</v>
      </c>
      <c r="R27" s="37">
        <f>SUMIFS(СВЦЭМ!$C$34:$C$777,СВЦЭМ!$A$34:$A$777,$A27,СВЦЭМ!$B$34:$B$777,R$11)+'СЕТ СН'!$F$9+СВЦЭМ!$D$10+'СЕТ СН'!$F$5-'СЕТ СН'!$F$17</f>
        <v>3559.17007629</v>
      </c>
      <c r="S27" s="37">
        <f>SUMIFS(СВЦЭМ!$C$34:$C$777,СВЦЭМ!$A$34:$A$777,$A27,СВЦЭМ!$B$34:$B$777,S$11)+'СЕТ СН'!$F$9+СВЦЭМ!$D$10+'СЕТ СН'!$F$5-'СЕТ СН'!$F$17</f>
        <v>3548.8280732100002</v>
      </c>
      <c r="T27" s="37">
        <f>SUMIFS(СВЦЭМ!$C$34:$C$777,СВЦЭМ!$A$34:$A$777,$A27,СВЦЭМ!$B$34:$B$777,T$11)+'СЕТ СН'!$F$9+СВЦЭМ!$D$10+'СЕТ СН'!$F$5-'СЕТ СН'!$F$17</f>
        <v>3527.4540116300004</v>
      </c>
      <c r="U27" s="37">
        <f>SUMIFS(СВЦЭМ!$C$34:$C$777,СВЦЭМ!$A$34:$A$777,$A27,СВЦЭМ!$B$34:$B$777,U$11)+'СЕТ СН'!$F$9+СВЦЭМ!$D$10+'СЕТ СН'!$F$5-'СЕТ СН'!$F$17</f>
        <v>3525.0937797300003</v>
      </c>
      <c r="V27" s="37">
        <f>SUMIFS(СВЦЭМ!$C$34:$C$777,СВЦЭМ!$A$34:$A$777,$A27,СВЦЭМ!$B$34:$B$777,V$11)+'СЕТ СН'!$F$9+СВЦЭМ!$D$10+'СЕТ СН'!$F$5-'СЕТ СН'!$F$17</f>
        <v>3529.8528222300001</v>
      </c>
      <c r="W27" s="37">
        <f>SUMIFS(СВЦЭМ!$C$34:$C$777,СВЦЭМ!$A$34:$A$777,$A27,СВЦЭМ!$B$34:$B$777,W$11)+'СЕТ СН'!$F$9+СВЦЭМ!$D$10+'СЕТ СН'!$F$5-'СЕТ СН'!$F$17</f>
        <v>3543.7435134400002</v>
      </c>
      <c r="X27" s="37">
        <f>SUMIFS(СВЦЭМ!$C$34:$C$777,СВЦЭМ!$A$34:$A$777,$A27,СВЦЭМ!$B$34:$B$777,X$11)+'СЕТ СН'!$F$9+СВЦЭМ!$D$10+'СЕТ СН'!$F$5-'СЕТ СН'!$F$17</f>
        <v>3550.29491065</v>
      </c>
      <c r="Y27" s="37">
        <f>SUMIFS(СВЦЭМ!$C$34:$C$777,СВЦЭМ!$A$34:$A$777,$A27,СВЦЭМ!$B$34:$B$777,Y$11)+'СЕТ СН'!$F$9+СВЦЭМ!$D$10+'СЕТ СН'!$F$5-'СЕТ СН'!$F$17</f>
        <v>3621.75574074</v>
      </c>
    </row>
    <row r="28" spans="1:25" ht="15.75" x14ac:dyDescent="0.2">
      <c r="A28" s="36">
        <f t="shared" si="0"/>
        <v>43329</v>
      </c>
      <c r="B28" s="37">
        <f>SUMIFS(СВЦЭМ!$C$34:$C$777,СВЦЭМ!$A$34:$A$777,$A28,СВЦЭМ!$B$34:$B$777,B$11)+'СЕТ СН'!$F$9+СВЦЭМ!$D$10+'СЕТ СН'!$F$5-'СЕТ СН'!$F$17</f>
        <v>3700.0215201300007</v>
      </c>
      <c r="C28" s="37">
        <f>SUMIFS(СВЦЭМ!$C$34:$C$777,СВЦЭМ!$A$34:$A$777,$A28,СВЦЭМ!$B$34:$B$777,C$11)+'СЕТ СН'!$F$9+СВЦЭМ!$D$10+'СЕТ СН'!$F$5-'СЕТ СН'!$F$17</f>
        <v>3820.42617264</v>
      </c>
      <c r="D28" s="37">
        <f>SUMIFS(СВЦЭМ!$C$34:$C$777,СВЦЭМ!$A$34:$A$777,$A28,СВЦЭМ!$B$34:$B$777,D$11)+'СЕТ СН'!$F$9+СВЦЭМ!$D$10+'СЕТ СН'!$F$5-'СЕТ СН'!$F$17</f>
        <v>3917.9629725200002</v>
      </c>
      <c r="E28" s="37">
        <f>SUMIFS(СВЦЭМ!$C$34:$C$777,СВЦЭМ!$A$34:$A$777,$A28,СВЦЭМ!$B$34:$B$777,E$11)+'СЕТ СН'!$F$9+СВЦЭМ!$D$10+'СЕТ СН'!$F$5-'СЕТ СН'!$F$17</f>
        <v>4013.2028938000003</v>
      </c>
      <c r="F28" s="37">
        <f>SUMIFS(СВЦЭМ!$C$34:$C$777,СВЦЭМ!$A$34:$A$777,$A28,СВЦЭМ!$B$34:$B$777,F$11)+'СЕТ СН'!$F$9+СВЦЭМ!$D$10+'СЕТ СН'!$F$5-'СЕТ СН'!$F$17</f>
        <v>4000.4123778900002</v>
      </c>
      <c r="G28" s="37">
        <f>SUMIFS(СВЦЭМ!$C$34:$C$777,СВЦЭМ!$A$34:$A$777,$A28,СВЦЭМ!$B$34:$B$777,G$11)+'СЕТ СН'!$F$9+СВЦЭМ!$D$10+'СЕТ СН'!$F$5-'СЕТ СН'!$F$17</f>
        <v>3980.37316388</v>
      </c>
      <c r="H28" s="37">
        <f>SUMIFS(СВЦЭМ!$C$34:$C$777,СВЦЭМ!$A$34:$A$777,$A28,СВЦЭМ!$B$34:$B$777,H$11)+'СЕТ СН'!$F$9+СВЦЭМ!$D$10+'СЕТ СН'!$F$5-'СЕТ СН'!$F$17</f>
        <v>3978.9814223399999</v>
      </c>
      <c r="I28" s="37">
        <f>SUMIFS(СВЦЭМ!$C$34:$C$777,СВЦЭМ!$A$34:$A$777,$A28,СВЦЭМ!$B$34:$B$777,I$11)+'СЕТ СН'!$F$9+СВЦЭМ!$D$10+'СЕТ СН'!$F$5-'СЕТ СН'!$F$17</f>
        <v>3949.74435214</v>
      </c>
      <c r="J28" s="37">
        <f>SUMIFS(СВЦЭМ!$C$34:$C$777,СВЦЭМ!$A$34:$A$777,$A28,СВЦЭМ!$B$34:$B$777,J$11)+'СЕТ СН'!$F$9+СВЦЭМ!$D$10+'СЕТ СН'!$F$5-'СЕТ СН'!$F$17</f>
        <v>3811.2025980600001</v>
      </c>
      <c r="K28" s="37">
        <f>SUMIFS(СВЦЭМ!$C$34:$C$777,СВЦЭМ!$A$34:$A$777,$A28,СВЦЭМ!$B$34:$B$777,K$11)+'СЕТ СН'!$F$9+СВЦЭМ!$D$10+'СЕТ СН'!$F$5-'СЕТ СН'!$F$17</f>
        <v>3715.6653547599999</v>
      </c>
      <c r="L28" s="37">
        <f>SUMIFS(СВЦЭМ!$C$34:$C$777,СВЦЭМ!$A$34:$A$777,$A28,СВЦЭМ!$B$34:$B$777,L$11)+'СЕТ СН'!$F$9+СВЦЭМ!$D$10+'СЕТ СН'!$F$5-'СЕТ СН'!$F$17</f>
        <v>3610.0789187200003</v>
      </c>
      <c r="M28" s="37">
        <f>SUMIFS(СВЦЭМ!$C$34:$C$777,СВЦЭМ!$A$34:$A$777,$A28,СВЦЭМ!$B$34:$B$777,M$11)+'СЕТ СН'!$F$9+СВЦЭМ!$D$10+'СЕТ СН'!$F$5-'СЕТ СН'!$F$17</f>
        <v>3548.8264330900001</v>
      </c>
      <c r="N28" s="37">
        <f>SUMIFS(СВЦЭМ!$C$34:$C$777,СВЦЭМ!$A$34:$A$777,$A28,СВЦЭМ!$B$34:$B$777,N$11)+'СЕТ СН'!$F$9+СВЦЭМ!$D$10+'СЕТ СН'!$F$5-'СЕТ СН'!$F$17</f>
        <v>3525.1501915300005</v>
      </c>
      <c r="O28" s="37">
        <f>SUMIFS(СВЦЭМ!$C$34:$C$777,СВЦЭМ!$A$34:$A$777,$A28,СВЦЭМ!$B$34:$B$777,O$11)+'СЕТ СН'!$F$9+СВЦЭМ!$D$10+'СЕТ СН'!$F$5-'СЕТ СН'!$F$17</f>
        <v>3532.11047788</v>
      </c>
      <c r="P28" s="37">
        <f>SUMIFS(СВЦЭМ!$C$34:$C$777,СВЦЭМ!$A$34:$A$777,$A28,СВЦЭМ!$B$34:$B$777,P$11)+'СЕТ СН'!$F$9+СВЦЭМ!$D$10+'СЕТ СН'!$F$5-'СЕТ СН'!$F$17</f>
        <v>3536.7459634699999</v>
      </c>
      <c r="Q28" s="37">
        <f>SUMIFS(СВЦЭМ!$C$34:$C$777,СВЦЭМ!$A$34:$A$777,$A28,СВЦЭМ!$B$34:$B$777,Q$11)+'СЕТ СН'!$F$9+СВЦЭМ!$D$10+'СЕТ СН'!$F$5-'СЕТ СН'!$F$17</f>
        <v>3534.4120901800002</v>
      </c>
      <c r="R28" s="37">
        <f>SUMIFS(СВЦЭМ!$C$34:$C$777,СВЦЭМ!$A$34:$A$777,$A28,СВЦЭМ!$B$34:$B$777,R$11)+'СЕТ СН'!$F$9+СВЦЭМ!$D$10+'СЕТ СН'!$F$5-'СЕТ СН'!$F$17</f>
        <v>3529.7273509700003</v>
      </c>
      <c r="S28" s="37">
        <f>SUMIFS(СВЦЭМ!$C$34:$C$777,СВЦЭМ!$A$34:$A$777,$A28,СВЦЭМ!$B$34:$B$777,S$11)+'СЕТ СН'!$F$9+СВЦЭМ!$D$10+'СЕТ СН'!$F$5-'СЕТ СН'!$F$17</f>
        <v>3524.3610082100004</v>
      </c>
      <c r="T28" s="37">
        <f>SUMIFS(СВЦЭМ!$C$34:$C$777,СВЦЭМ!$A$34:$A$777,$A28,СВЦЭМ!$B$34:$B$777,T$11)+'СЕТ СН'!$F$9+СВЦЭМ!$D$10+'СЕТ СН'!$F$5-'СЕТ СН'!$F$17</f>
        <v>3526.74507653</v>
      </c>
      <c r="U28" s="37">
        <f>SUMIFS(СВЦЭМ!$C$34:$C$777,СВЦЭМ!$A$34:$A$777,$A28,СВЦЭМ!$B$34:$B$777,U$11)+'СЕТ СН'!$F$9+СВЦЭМ!$D$10+'СЕТ СН'!$F$5-'СЕТ СН'!$F$17</f>
        <v>3539.3580489700003</v>
      </c>
      <c r="V28" s="37">
        <f>SUMIFS(СВЦЭМ!$C$34:$C$777,СВЦЭМ!$A$34:$A$777,$A28,СВЦЭМ!$B$34:$B$777,V$11)+'СЕТ СН'!$F$9+СВЦЭМ!$D$10+'СЕТ СН'!$F$5-'СЕТ СН'!$F$17</f>
        <v>3538.8250699500004</v>
      </c>
      <c r="W28" s="37">
        <f>SUMIFS(СВЦЭМ!$C$34:$C$777,СВЦЭМ!$A$34:$A$777,$A28,СВЦЭМ!$B$34:$B$777,W$11)+'СЕТ СН'!$F$9+СВЦЭМ!$D$10+'СЕТ СН'!$F$5-'СЕТ СН'!$F$17</f>
        <v>3548.3486796200004</v>
      </c>
      <c r="X28" s="37">
        <f>SUMIFS(СВЦЭМ!$C$34:$C$777,СВЦЭМ!$A$34:$A$777,$A28,СВЦЭМ!$B$34:$B$777,X$11)+'СЕТ СН'!$F$9+СВЦЭМ!$D$10+'СЕТ СН'!$F$5-'СЕТ СН'!$F$17</f>
        <v>3545.6843990800003</v>
      </c>
      <c r="Y28" s="37">
        <f>SUMIFS(СВЦЭМ!$C$34:$C$777,СВЦЭМ!$A$34:$A$777,$A28,СВЦЭМ!$B$34:$B$777,Y$11)+'СЕТ СН'!$F$9+СВЦЭМ!$D$10+'СЕТ СН'!$F$5-'СЕТ СН'!$F$17</f>
        <v>3597.0012664000001</v>
      </c>
    </row>
    <row r="29" spans="1:25" ht="15.75" x14ac:dyDescent="0.2">
      <c r="A29" s="36">
        <f t="shared" si="0"/>
        <v>43330</v>
      </c>
      <c r="B29" s="37">
        <f>SUMIFS(СВЦЭМ!$C$34:$C$777,СВЦЭМ!$A$34:$A$777,$A29,СВЦЭМ!$B$34:$B$777,B$11)+'СЕТ СН'!$F$9+СВЦЭМ!$D$10+'СЕТ СН'!$F$5-'СЕТ СН'!$F$17</f>
        <v>3639.7351140199999</v>
      </c>
      <c r="C29" s="37">
        <f>SUMIFS(СВЦЭМ!$C$34:$C$777,СВЦЭМ!$A$34:$A$777,$A29,СВЦЭМ!$B$34:$B$777,C$11)+'СЕТ СН'!$F$9+СВЦЭМ!$D$10+'СЕТ СН'!$F$5-'СЕТ СН'!$F$17</f>
        <v>3695.8900297600003</v>
      </c>
      <c r="D29" s="37">
        <f>SUMIFS(СВЦЭМ!$C$34:$C$777,СВЦЭМ!$A$34:$A$777,$A29,СВЦЭМ!$B$34:$B$777,D$11)+'СЕТ СН'!$F$9+СВЦЭМ!$D$10+'СЕТ СН'!$F$5-'СЕТ СН'!$F$17</f>
        <v>3792.7577659400004</v>
      </c>
      <c r="E29" s="37">
        <f>SUMIFS(СВЦЭМ!$C$34:$C$777,СВЦЭМ!$A$34:$A$777,$A29,СВЦЭМ!$B$34:$B$777,E$11)+'СЕТ СН'!$F$9+СВЦЭМ!$D$10+'СЕТ СН'!$F$5-'СЕТ СН'!$F$17</f>
        <v>3890.7115169400004</v>
      </c>
      <c r="F29" s="37">
        <f>SUMIFS(СВЦЭМ!$C$34:$C$777,СВЦЭМ!$A$34:$A$777,$A29,СВЦЭМ!$B$34:$B$777,F$11)+'СЕТ СН'!$F$9+СВЦЭМ!$D$10+'СЕТ СН'!$F$5-'СЕТ СН'!$F$17</f>
        <v>3900.7524524700002</v>
      </c>
      <c r="G29" s="37">
        <f>SUMIFS(СВЦЭМ!$C$34:$C$777,СВЦЭМ!$A$34:$A$777,$A29,СВЦЭМ!$B$34:$B$777,G$11)+'СЕТ СН'!$F$9+СВЦЭМ!$D$10+'СЕТ СН'!$F$5-'СЕТ СН'!$F$17</f>
        <v>3889.07149132</v>
      </c>
      <c r="H29" s="37">
        <f>SUMIFS(СВЦЭМ!$C$34:$C$777,СВЦЭМ!$A$34:$A$777,$A29,СВЦЭМ!$B$34:$B$777,H$11)+'СЕТ СН'!$F$9+СВЦЭМ!$D$10+'СЕТ СН'!$F$5-'СЕТ СН'!$F$17</f>
        <v>3864.9618537300003</v>
      </c>
      <c r="I29" s="37">
        <f>SUMIFS(СВЦЭМ!$C$34:$C$777,СВЦЭМ!$A$34:$A$777,$A29,СВЦЭМ!$B$34:$B$777,I$11)+'СЕТ СН'!$F$9+СВЦЭМ!$D$10+'СЕТ СН'!$F$5-'СЕТ СН'!$F$17</f>
        <v>3799.79385981</v>
      </c>
      <c r="J29" s="37">
        <f>SUMIFS(СВЦЭМ!$C$34:$C$777,СВЦЭМ!$A$34:$A$777,$A29,СВЦЭМ!$B$34:$B$777,J$11)+'СЕТ СН'!$F$9+СВЦЭМ!$D$10+'СЕТ СН'!$F$5-'СЕТ СН'!$F$17</f>
        <v>3659.0792245500006</v>
      </c>
      <c r="K29" s="37">
        <f>SUMIFS(СВЦЭМ!$C$34:$C$777,СВЦЭМ!$A$34:$A$777,$A29,СВЦЭМ!$B$34:$B$777,K$11)+'СЕТ СН'!$F$9+СВЦЭМ!$D$10+'СЕТ СН'!$F$5-'СЕТ СН'!$F$17</f>
        <v>3561.1980750400003</v>
      </c>
      <c r="L29" s="37">
        <f>SUMIFS(СВЦЭМ!$C$34:$C$777,СВЦЭМ!$A$34:$A$777,$A29,СВЦЭМ!$B$34:$B$777,L$11)+'СЕТ СН'!$F$9+СВЦЭМ!$D$10+'СЕТ СН'!$F$5-'СЕТ СН'!$F$17</f>
        <v>3481.6595799200004</v>
      </c>
      <c r="M29" s="37">
        <f>SUMIFS(СВЦЭМ!$C$34:$C$777,СВЦЭМ!$A$34:$A$777,$A29,СВЦЭМ!$B$34:$B$777,M$11)+'СЕТ СН'!$F$9+СВЦЭМ!$D$10+'СЕТ СН'!$F$5-'СЕТ СН'!$F$17</f>
        <v>3442.0875719400001</v>
      </c>
      <c r="N29" s="37">
        <f>SUMIFS(СВЦЭМ!$C$34:$C$777,СВЦЭМ!$A$34:$A$777,$A29,СВЦЭМ!$B$34:$B$777,N$11)+'СЕТ СН'!$F$9+СВЦЭМ!$D$10+'СЕТ СН'!$F$5-'СЕТ СН'!$F$17</f>
        <v>3427.1089746800003</v>
      </c>
      <c r="O29" s="37">
        <f>SUMIFS(СВЦЭМ!$C$34:$C$777,СВЦЭМ!$A$34:$A$777,$A29,СВЦЭМ!$B$34:$B$777,O$11)+'СЕТ СН'!$F$9+СВЦЭМ!$D$10+'СЕТ СН'!$F$5-'СЕТ СН'!$F$17</f>
        <v>3428.2573849500004</v>
      </c>
      <c r="P29" s="37">
        <f>SUMIFS(СВЦЭМ!$C$34:$C$777,СВЦЭМ!$A$34:$A$777,$A29,СВЦЭМ!$B$34:$B$777,P$11)+'СЕТ СН'!$F$9+СВЦЭМ!$D$10+'СЕТ СН'!$F$5-'СЕТ СН'!$F$17</f>
        <v>3431.7119419700002</v>
      </c>
      <c r="Q29" s="37">
        <f>SUMIFS(СВЦЭМ!$C$34:$C$777,СВЦЭМ!$A$34:$A$777,$A29,СВЦЭМ!$B$34:$B$777,Q$11)+'СЕТ СН'!$F$9+СВЦЭМ!$D$10+'СЕТ СН'!$F$5-'СЕТ СН'!$F$17</f>
        <v>3436.2282629600004</v>
      </c>
      <c r="R29" s="37">
        <f>SUMIFS(СВЦЭМ!$C$34:$C$777,СВЦЭМ!$A$34:$A$777,$A29,СВЦЭМ!$B$34:$B$777,R$11)+'СЕТ СН'!$F$9+СВЦЭМ!$D$10+'СЕТ СН'!$F$5-'СЕТ СН'!$F$17</f>
        <v>3474.0059511899999</v>
      </c>
      <c r="S29" s="37">
        <f>SUMIFS(СВЦЭМ!$C$34:$C$777,СВЦЭМ!$A$34:$A$777,$A29,СВЦЭМ!$B$34:$B$777,S$11)+'СЕТ СН'!$F$9+СВЦЭМ!$D$10+'СЕТ СН'!$F$5-'СЕТ СН'!$F$17</f>
        <v>3521.7451460299999</v>
      </c>
      <c r="T29" s="37">
        <f>SUMIFS(СВЦЭМ!$C$34:$C$777,СВЦЭМ!$A$34:$A$777,$A29,СВЦЭМ!$B$34:$B$777,T$11)+'СЕТ СН'!$F$9+СВЦЭМ!$D$10+'СЕТ СН'!$F$5-'СЕТ СН'!$F$17</f>
        <v>3566.9379673800004</v>
      </c>
      <c r="U29" s="37">
        <f>SUMIFS(СВЦЭМ!$C$34:$C$777,СВЦЭМ!$A$34:$A$777,$A29,СВЦЭМ!$B$34:$B$777,U$11)+'СЕТ СН'!$F$9+СВЦЭМ!$D$10+'СЕТ СН'!$F$5-'СЕТ СН'!$F$17</f>
        <v>3620.4092673000005</v>
      </c>
      <c r="V29" s="37">
        <f>SUMIFS(СВЦЭМ!$C$34:$C$777,СВЦЭМ!$A$34:$A$777,$A29,СВЦЭМ!$B$34:$B$777,V$11)+'СЕТ СН'!$F$9+СВЦЭМ!$D$10+'СЕТ СН'!$F$5-'СЕТ СН'!$F$17</f>
        <v>3620.76182083</v>
      </c>
      <c r="W29" s="37">
        <f>SUMIFS(СВЦЭМ!$C$34:$C$777,СВЦЭМ!$A$34:$A$777,$A29,СВЦЭМ!$B$34:$B$777,W$11)+'СЕТ СН'!$F$9+СВЦЭМ!$D$10+'СЕТ СН'!$F$5-'СЕТ СН'!$F$17</f>
        <v>3605.3617738399998</v>
      </c>
      <c r="X29" s="37">
        <f>SUMIFS(СВЦЭМ!$C$34:$C$777,СВЦЭМ!$A$34:$A$777,$A29,СВЦЭМ!$B$34:$B$777,X$11)+'СЕТ СН'!$F$9+СВЦЭМ!$D$10+'СЕТ СН'!$F$5-'СЕТ СН'!$F$17</f>
        <v>3644.6227826600002</v>
      </c>
      <c r="Y29" s="37">
        <f>SUMIFS(СВЦЭМ!$C$34:$C$777,СВЦЭМ!$A$34:$A$777,$A29,СВЦЭМ!$B$34:$B$777,Y$11)+'СЕТ СН'!$F$9+СВЦЭМ!$D$10+'СЕТ СН'!$F$5-'СЕТ СН'!$F$17</f>
        <v>3701.5262120899997</v>
      </c>
    </row>
    <row r="30" spans="1:25" ht="15.75" x14ac:dyDescent="0.2">
      <c r="A30" s="36">
        <f t="shared" si="0"/>
        <v>43331</v>
      </c>
      <c r="B30" s="37">
        <f>SUMIFS(СВЦЭМ!$C$34:$C$777,СВЦЭМ!$A$34:$A$777,$A30,СВЦЭМ!$B$34:$B$777,B$11)+'СЕТ СН'!$F$9+СВЦЭМ!$D$10+'СЕТ СН'!$F$5-'СЕТ СН'!$F$17</f>
        <v>3799.8943640999996</v>
      </c>
      <c r="C30" s="37">
        <f>SUMIFS(СВЦЭМ!$C$34:$C$777,СВЦЭМ!$A$34:$A$777,$A30,СВЦЭМ!$B$34:$B$777,C$11)+'СЕТ СН'!$F$9+СВЦЭМ!$D$10+'СЕТ СН'!$F$5-'СЕТ СН'!$F$17</f>
        <v>3830.7892797699997</v>
      </c>
      <c r="D30" s="37">
        <f>SUMIFS(СВЦЭМ!$C$34:$C$777,СВЦЭМ!$A$34:$A$777,$A30,СВЦЭМ!$B$34:$B$777,D$11)+'СЕТ СН'!$F$9+СВЦЭМ!$D$10+'СЕТ СН'!$F$5-'СЕТ СН'!$F$17</f>
        <v>3877.0926942900005</v>
      </c>
      <c r="E30" s="37">
        <f>SUMIFS(СВЦЭМ!$C$34:$C$777,СВЦЭМ!$A$34:$A$777,$A30,СВЦЭМ!$B$34:$B$777,E$11)+'СЕТ СН'!$F$9+СВЦЭМ!$D$10+'СЕТ СН'!$F$5-'СЕТ СН'!$F$17</f>
        <v>3902.5592568700004</v>
      </c>
      <c r="F30" s="37">
        <f>SUMIFS(СВЦЭМ!$C$34:$C$777,СВЦЭМ!$A$34:$A$777,$A30,СВЦЭМ!$B$34:$B$777,F$11)+'СЕТ СН'!$F$9+СВЦЭМ!$D$10+'СЕТ СН'!$F$5-'СЕТ СН'!$F$17</f>
        <v>3863.7149906300001</v>
      </c>
      <c r="G30" s="37">
        <f>SUMIFS(СВЦЭМ!$C$34:$C$777,СВЦЭМ!$A$34:$A$777,$A30,СВЦЭМ!$B$34:$B$777,G$11)+'СЕТ СН'!$F$9+СВЦЭМ!$D$10+'СЕТ СН'!$F$5-'СЕТ СН'!$F$17</f>
        <v>3859.7198494499999</v>
      </c>
      <c r="H30" s="37">
        <f>SUMIFS(СВЦЭМ!$C$34:$C$777,СВЦЭМ!$A$34:$A$777,$A30,СВЦЭМ!$B$34:$B$777,H$11)+'СЕТ СН'!$F$9+СВЦЭМ!$D$10+'СЕТ СН'!$F$5-'СЕТ СН'!$F$17</f>
        <v>3862.14709348</v>
      </c>
      <c r="I30" s="37">
        <f>SUMIFS(СВЦЭМ!$C$34:$C$777,СВЦЭМ!$A$34:$A$777,$A30,СВЦЭМ!$B$34:$B$777,I$11)+'СЕТ СН'!$F$9+СВЦЭМ!$D$10+'СЕТ СН'!$F$5-'СЕТ СН'!$F$17</f>
        <v>3810.1669007500004</v>
      </c>
      <c r="J30" s="37">
        <f>SUMIFS(СВЦЭМ!$C$34:$C$777,СВЦЭМ!$A$34:$A$777,$A30,СВЦЭМ!$B$34:$B$777,J$11)+'СЕТ СН'!$F$9+СВЦЭМ!$D$10+'СЕТ СН'!$F$5-'СЕТ СН'!$F$17</f>
        <v>3691.4876741400003</v>
      </c>
      <c r="K30" s="37">
        <f>SUMIFS(СВЦЭМ!$C$34:$C$777,СВЦЭМ!$A$34:$A$777,$A30,СВЦЭМ!$B$34:$B$777,K$11)+'СЕТ СН'!$F$9+СВЦЭМ!$D$10+'СЕТ СН'!$F$5-'СЕТ СН'!$F$17</f>
        <v>3635.3269501499999</v>
      </c>
      <c r="L30" s="37">
        <f>SUMIFS(СВЦЭМ!$C$34:$C$777,СВЦЭМ!$A$34:$A$777,$A30,СВЦЭМ!$B$34:$B$777,L$11)+'СЕТ СН'!$F$9+СВЦЭМ!$D$10+'СЕТ СН'!$F$5-'СЕТ СН'!$F$17</f>
        <v>3604.8681730799999</v>
      </c>
      <c r="M30" s="37">
        <f>SUMIFS(СВЦЭМ!$C$34:$C$777,СВЦЭМ!$A$34:$A$777,$A30,СВЦЭМ!$B$34:$B$777,M$11)+'СЕТ СН'!$F$9+СВЦЭМ!$D$10+'СЕТ СН'!$F$5-'СЕТ СН'!$F$17</f>
        <v>3611.0702723700001</v>
      </c>
      <c r="N30" s="37">
        <f>SUMIFS(СВЦЭМ!$C$34:$C$777,СВЦЭМ!$A$34:$A$777,$A30,СВЦЭМ!$B$34:$B$777,N$11)+'СЕТ СН'!$F$9+СВЦЭМ!$D$10+'СЕТ СН'!$F$5-'СЕТ СН'!$F$17</f>
        <v>3568.0616791900002</v>
      </c>
      <c r="O30" s="37">
        <f>SUMIFS(СВЦЭМ!$C$34:$C$777,СВЦЭМ!$A$34:$A$777,$A30,СВЦЭМ!$B$34:$B$777,O$11)+'СЕТ СН'!$F$9+СВЦЭМ!$D$10+'СЕТ СН'!$F$5-'СЕТ СН'!$F$17</f>
        <v>3522.4912644400001</v>
      </c>
      <c r="P30" s="37">
        <f>SUMIFS(СВЦЭМ!$C$34:$C$777,СВЦЭМ!$A$34:$A$777,$A30,СВЦЭМ!$B$34:$B$777,P$11)+'СЕТ СН'!$F$9+СВЦЭМ!$D$10+'СЕТ СН'!$F$5-'СЕТ СН'!$F$17</f>
        <v>3486.5886061600004</v>
      </c>
      <c r="Q30" s="37">
        <f>SUMIFS(СВЦЭМ!$C$34:$C$777,СВЦЭМ!$A$34:$A$777,$A30,СВЦЭМ!$B$34:$B$777,Q$11)+'СЕТ СН'!$F$9+СВЦЭМ!$D$10+'СЕТ СН'!$F$5-'СЕТ СН'!$F$17</f>
        <v>3484.1115775500002</v>
      </c>
      <c r="R30" s="37">
        <f>SUMIFS(СВЦЭМ!$C$34:$C$777,СВЦЭМ!$A$34:$A$777,$A30,СВЦЭМ!$B$34:$B$777,R$11)+'СЕТ СН'!$F$9+СВЦЭМ!$D$10+'СЕТ СН'!$F$5-'СЕТ СН'!$F$17</f>
        <v>3511.14383602</v>
      </c>
      <c r="S30" s="37">
        <f>SUMIFS(СВЦЭМ!$C$34:$C$777,СВЦЭМ!$A$34:$A$777,$A30,СВЦЭМ!$B$34:$B$777,S$11)+'СЕТ СН'!$F$9+СВЦЭМ!$D$10+'СЕТ СН'!$F$5-'СЕТ СН'!$F$17</f>
        <v>3497.7616043500002</v>
      </c>
      <c r="T30" s="37">
        <f>SUMIFS(СВЦЭМ!$C$34:$C$777,СВЦЭМ!$A$34:$A$777,$A30,СВЦЭМ!$B$34:$B$777,T$11)+'СЕТ СН'!$F$9+СВЦЭМ!$D$10+'СЕТ СН'!$F$5-'СЕТ СН'!$F$17</f>
        <v>3503.2809842700003</v>
      </c>
      <c r="U30" s="37">
        <f>SUMIFS(СВЦЭМ!$C$34:$C$777,СВЦЭМ!$A$34:$A$777,$A30,СВЦЭМ!$B$34:$B$777,U$11)+'СЕТ СН'!$F$9+СВЦЭМ!$D$10+'СЕТ СН'!$F$5-'СЕТ СН'!$F$17</f>
        <v>3512.9483105899999</v>
      </c>
      <c r="V30" s="37">
        <f>SUMIFS(СВЦЭМ!$C$34:$C$777,СВЦЭМ!$A$34:$A$777,$A30,СВЦЭМ!$B$34:$B$777,V$11)+'СЕТ СН'!$F$9+СВЦЭМ!$D$10+'СЕТ СН'!$F$5-'СЕТ СН'!$F$17</f>
        <v>3505.1208428800001</v>
      </c>
      <c r="W30" s="37">
        <f>SUMIFS(СВЦЭМ!$C$34:$C$777,СВЦЭМ!$A$34:$A$777,$A30,СВЦЭМ!$B$34:$B$777,W$11)+'СЕТ СН'!$F$9+СВЦЭМ!$D$10+'СЕТ СН'!$F$5-'СЕТ СН'!$F$17</f>
        <v>3512.1628355000003</v>
      </c>
      <c r="X30" s="37">
        <f>SUMIFS(СВЦЭМ!$C$34:$C$777,СВЦЭМ!$A$34:$A$777,$A30,СВЦЭМ!$B$34:$B$777,X$11)+'СЕТ СН'!$F$9+СВЦЭМ!$D$10+'СЕТ СН'!$F$5-'СЕТ СН'!$F$17</f>
        <v>3529.0578734700002</v>
      </c>
      <c r="Y30" s="37">
        <f>SUMIFS(СВЦЭМ!$C$34:$C$777,СВЦЭМ!$A$34:$A$777,$A30,СВЦЭМ!$B$34:$B$777,Y$11)+'СЕТ СН'!$F$9+СВЦЭМ!$D$10+'СЕТ СН'!$F$5-'СЕТ СН'!$F$17</f>
        <v>3598.9700280900001</v>
      </c>
    </row>
    <row r="31" spans="1:25" ht="15.75" x14ac:dyDescent="0.2">
      <c r="A31" s="36">
        <f t="shared" si="0"/>
        <v>43332</v>
      </c>
      <c r="B31" s="37">
        <f>SUMIFS(СВЦЭМ!$C$34:$C$777,СВЦЭМ!$A$34:$A$777,$A31,СВЦЭМ!$B$34:$B$777,B$11)+'СЕТ СН'!$F$9+СВЦЭМ!$D$10+'СЕТ СН'!$F$5-'СЕТ СН'!$F$17</f>
        <v>3664.6755899400005</v>
      </c>
      <c r="C31" s="37">
        <f>SUMIFS(СВЦЭМ!$C$34:$C$777,СВЦЭМ!$A$34:$A$777,$A31,СВЦЭМ!$B$34:$B$777,C$11)+'СЕТ СН'!$F$9+СВЦЭМ!$D$10+'СЕТ СН'!$F$5-'СЕТ СН'!$F$17</f>
        <v>3793.0463663700002</v>
      </c>
      <c r="D31" s="37">
        <f>SUMIFS(СВЦЭМ!$C$34:$C$777,СВЦЭМ!$A$34:$A$777,$A31,СВЦЭМ!$B$34:$B$777,D$11)+'СЕТ СН'!$F$9+СВЦЭМ!$D$10+'СЕТ СН'!$F$5-'СЕТ СН'!$F$17</f>
        <v>3899.1179229899999</v>
      </c>
      <c r="E31" s="37">
        <f>SUMIFS(СВЦЭМ!$C$34:$C$777,СВЦЭМ!$A$34:$A$777,$A31,СВЦЭМ!$B$34:$B$777,E$11)+'СЕТ СН'!$F$9+СВЦЭМ!$D$10+'СЕТ СН'!$F$5-'СЕТ СН'!$F$17</f>
        <v>4000.93956703</v>
      </c>
      <c r="F31" s="37">
        <f>SUMIFS(СВЦЭМ!$C$34:$C$777,СВЦЭМ!$A$34:$A$777,$A31,СВЦЭМ!$B$34:$B$777,F$11)+'СЕТ СН'!$F$9+СВЦЭМ!$D$10+'СЕТ СН'!$F$5-'СЕТ СН'!$F$17</f>
        <v>3997.7732222000004</v>
      </c>
      <c r="G31" s="37">
        <f>SUMIFS(СВЦЭМ!$C$34:$C$777,СВЦЭМ!$A$34:$A$777,$A31,СВЦЭМ!$B$34:$B$777,G$11)+'СЕТ СН'!$F$9+СВЦЭМ!$D$10+'СЕТ СН'!$F$5-'СЕТ СН'!$F$17</f>
        <v>3968.2886459900001</v>
      </c>
      <c r="H31" s="37">
        <f>SUMIFS(СВЦЭМ!$C$34:$C$777,СВЦЭМ!$A$34:$A$777,$A31,СВЦЭМ!$B$34:$B$777,H$11)+'СЕТ СН'!$F$9+СВЦЭМ!$D$10+'СЕТ СН'!$F$5-'СЕТ СН'!$F$17</f>
        <v>3931.8613735600002</v>
      </c>
      <c r="I31" s="37">
        <f>SUMIFS(СВЦЭМ!$C$34:$C$777,СВЦЭМ!$A$34:$A$777,$A31,СВЦЭМ!$B$34:$B$777,I$11)+'СЕТ СН'!$F$9+СВЦЭМ!$D$10+'СЕТ СН'!$F$5-'СЕТ СН'!$F$17</f>
        <v>3842.5247733000006</v>
      </c>
      <c r="J31" s="37">
        <f>SUMIFS(СВЦЭМ!$C$34:$C$777,СВЦЭМ!$A$34:$A$777,$A31,СВЦЭМ!$B$34:$B$777,J$11)+'СЕТ СН'!$F$9+СВЦЭМ!$D$10+'СЕТ СН'!$F$5-'СЕТ СН'!$F$17</f>
        <v>3711.5691423300004</v>
      </c>
      <c r="K31" s="37">
        <f>SUMIFS(СВЦЭМ!$C$34:$C$777,СВЦЭМ!$A$34:$A$777,$A31,СВЦЭМ!$B$34:$B$777,K$11)+'СЕТ СН'!$F$9+СВЦЭМ!$D$10+'СЕТ СН'!$F$5-'СЕТ СН'!$F$17</f>
        <v>3629.8416987099999</v>
      </c>
      <c r="L31" s="37">
        <f>SUMIFS(СВЦЭМ!$C$34:$C$777,СВЦЭМ!$A$34:$A$777,$A31,СВЦЭМ!$B$34:$B$777,L$11)+'СЕТ СН'!$F$9+СВЦЭМ!$D$10+'СЕТ СН'!$F$5-'СЕТ СН'!$F$17</f>
        <v>3545.77664989</v>
      </c>
      <c r="M31" s="37">
        <f>SUMIFS(СВЦЭМ!$C$34:$C$777,СВЦЭМ!$A$34:$A$777,$A31,СВЦЭМ!$B$34:$B$777,M$11)+'СЕТ СН'!$F$9+СВЦЭМ!$D$10+'СЕТ СН'!$F$5-'СЕТ СН'!$F$17</f>
        <v>3520.3620817400001</v>
      </c>
      <c r="N31" s="37">
        <f>SUMIFS(СВЦЭМ!$C$34:$C$777,СВЦЭМ!$A$34:$A$777,$A31,СВЦЭМ!$B$34:$B$777,N$11)+'СЕТ СН'!$F$9+СВЦЭМ!$D$10+'СЕТ СН'!$F$5-'СЕТ СН'!$F$17</f>
        <v>3518.3631981000003</v>
      </c>
      <c r="O31" s="37">
        <f>SUMIFS(СВЦЭМ!$C$34:$C$777,СВЦЭМ!$A$34:$A$777,$A31,СВЦЭМ!$B$34:$B$777,O$11)+'СЕТ СН'!$F$9+СВЦЭМ!$D$10+'СЕТ СН'!$F$5-'СЕТ СН'!$F$17</f>
        <v>3517.4738118100004</v>
      </c>
      <c r="P31" s="37">
        <f>SUMIFS(СВЦЭМ!$C$34:$C$777,СВЦЭМ!$A$34:$A$777,$A31,СВЦЭМ!$B$34:$B$777,P$11)+'СЕТ СН'!$F$9+СВЦЭМ!$D$10+'СЕТ СН'!$F$5-'СЕТ СН'!$F$17</f>
        <v>3536.3827072700001</v>
      </c>
      <c r="Q31" s="37">
        <f>SUMIFS(СВЦЭМ!$C$34:$C$777,СВЦЭМ!$A$34:$A$777,$A31,СВЦЭМ!$B$34:$B$777,Q$11)+'СЕТ СН'!$F$9+СВЦЭМ!$D$10+'СЕТ СН'!$F$5-'СЕТ СН'!$F$17</f>
        <v>3533.5712089100002</v>
      </c>
      <c r="R31" s="37">
        <f>SUMIFS(СВЦЭМ!$C$34:$C$777,СВЦЭМ!$A$34:$A$777,$A31,СВЦЭМ!$B$34:$B$777,R$11)+'СЕТ СН'!$F$9+СВЦЭМ!$D$10+'СЕТ СН'!$F$5-'СЕТ СН'!$F$17</f>
        <v>3521.6097458700001</v>
      </c>
      <c r="S31" s="37">
        <f>SUMIFS(СВЦЭМ!$C$34:$C$777,СВЦЭМ!$A$34:$A$777,$A31,СВЦЭМ!$B$34:$B$777,S$11)+'СЕТ СН'!$F$9+СВЦЭМ!$D$10+'СЕТ СН'!$F$5-'СЕТ СН'!$F$17</f>
        <v>3536.93511072</v>
      </c>
      <c r="T31" s="37">
        <f>SUMIFS(СВЦЭМ!$C$34:$C$777,СВЦЭМ!$A$34:$A$777,$A31,СВЦЭМ!$B$34:$B$777,T$11)+'СЕТ СН'!$F$9+СВЦЭМ!$D$10+'СЕТ СН'!$F$5-'СЕТ СН'!$F$17</f>
        <v>3535.17788931</v>
      </c>
      <c r="U31" s="37">
        <f>SUMIFS(СВЦЭМ!$C$34:$C$777,СВЦЭМ!$A$34:$A$777,$A31,СВЦЭМ!$B$34:$B$777,U$11)+'СЕТ СН'!$F$9+СВЦЭМ!$D$10+'СЕТ СН'!$F$5-'СЕТ СН'!$F$17</f>
        <v>3540.8626948600004</v>
      </c>
      <c r="V31" s="37">
        <f>SUMIFS(СВЦЭМ!$C$34:$C$777,СВЦЭМ!$A$34:$A$777,$A31,СВЦЭМ!$B$34:$B$777,V$11)+'СЕТ СН'!$F$9+СВЦЭМ!$D$10+'СЕТ СН'!$F$5-'СЕТ СН'!$F$17</f>
        <v>3547.8965156700001</v>
      </c>
      <c r="W31" s="37">
        <f>SUMIFS(СВЦЭМ!$C$34:$C$777,СВЦЭМ!$A$34:$A$777,$A31,СВЦЭМ!$B$34:$B$777,W$11)+'СЕТ СН'!$F$9+СВЦЭМ!$D$10+'СЕТ СН'!$F$5-'СЕТ СН'!$F$17</f>
        <v>3561.5680210300002</v>
      </c>
      <c r="X31" s="37">
        <f>SUMIFS(СВЦЭМ!$C$34:$C$777,СВЦЭМ!$A$34:$A$777,$A31,СВЦЭМ!$B$34:$B$777,X$11)+'СЕТ СН'!$F$9+СВЦЭМ!$D$10+'СЕТ СН'!$F$5-'СЕТ СН'!$F$17</f>
        <v>3522.8566451200004</v>
      </c>
      <c r="Y31" s="37">
        <f>SUMIFS(СВЦЭМ!$C$34:$C$777,СВЦЭМ!$A$34:$A$777,$A31,СВЦЭМ!$B$34:$B$777,Y$11)+'СЕТ СН'!$F$9+СВЦЭМ!$D$10+'СЕТ СН'!$F$5-'СЕТ СН'!$F$17</f>
        <v>3568.5031123899998</v>
      </c>
    </row>
    <row r="32" spans="1:25" ht="15.75" x14ac:dyDescent="0.2">
      <c r="A32" s="36">
        <f t="shared" si="0"/>
        <v>43333</v>
      </c>
      <c r="B32" s="37">
        <f>SUMIFS(СВЦЭМ!$C$34:$C$777,СВЦЭМ!$A$34:$A$777,$A32,СВЦЭМ!$B$34:$B$777,B$11)+'СЕТ СН'!$F$9+СВЦЭМ!$D$10+'СЕТ СН'!$F$5-'СЕТ СН'!$F$17</f>
        <v>3664.8705104500004</v>
      </c>
      <c r="C32" s="37">
        <f>SUMIFS(СВЦЭМ!$C$34:$C$777,СВЦЭМ!$A$34:$A$777,$A32,СВЦЭМ!$B$34:$B$777,C$11)+'СЕТ СН'!$F$9+СВЦЭМ!$D$10+'СЕТ СН'!$F$5-'СЕТ СН'!$F$17</f>
        <v>3777.1185975899998</v>
      </c>
      <c r="D32" s="37">
        <f>SUMIFS(СВЦЭМ!$C$34:$C$777,СВЦЭМ!$A$34:$A$777,$A32,СВЦЭМ!$B$34:$B$777,D$11)+'СЕТ СН'!$F$9+СВЦЭМ!$D$10+'СЕТ СН'!$F$5-'СЕТ СН'!$F$17</f>
        <v>3883.6339685200001</v>
      </c>
      <c r="E32" s="37">
        <f>SUMIFS(СВЦЭМ!$C$34:$C$777,СВЦЭМ!$A$34:$A$777,$A32,СВЦЭМ!$B$34:$B$777,E$11)+'СЕТ СН'!$F$9+СВЦЭМ!$D$10+'СЕТ СН'!$F$5-'СЕТ СН'!$F$17</f>
        <v>3992.3292414699999</v>
      </c>
      <c r="F32" s="37">
        <f>SUMIFS(СВЦЭМ!$C$34:$C$777,СВЦЭМ!$A$34:$A$777,$A32,СВЦЭМ!$B$34:$B$777,F$11)+'СЕТ СН'!$F$9+СВЦЭМ!$D$10+'СЕТ СН'!$F$5-'СЕТ СН'!$F$17</f>
        <v>4002.1750166000002</v>
      </c>
      <c r="G32" s="37">
        <f>SUMIFS(СВЦЭМ!$C$34:$C$777,СВЦЭМ!$A$34:$A$777,$A32,СВЦЭМ!$B$34:$B$777,G$11)+'СЕТ СН'!$F$9+СВЦЭМ!$D$10+'СЕТ СН'!$F$5-'СЕТ СН'!$F$17</f>
        <v>3988.2454490500004</v>
      </c>
      <c r="H32" s="37">
        <f>SUMIFS(СВЦЭМ!$C$34:$C$777,СВЦЭМ!$A$34:$A$777,$A32,СВЦЭМ!$B$34:$B$777,H$11)+'СЕТ СН'!$F$9+СВЦЭМ!$D$10+'СЕТ СН'!$F$5-'СЕТ СН'!$F$17</f>
        <v>3998.7253265299996</v>
      </c>
      <c r="I32" s="37">
        <f>SUMIFS(СВЦЭМ!$C$34:$C$777,СВЦЭМ!$A$34:$A$777,$A32,СВЦЭМ!$B$34:$B$777,I$11)+'СЕТ СН'!$F$9+СВЦЭМ!$D$10+'СЕТ СН'!$F$5-'СЕТ СН'!$F$17</f>
        <v>3919.1683737200001</v>
      </c>
      <c r="J32" s="37">
        <f>SUMIFS(СВЦЭМ!$C$34:$C$777,СВЦЭМ!$A$34:$A$777,$A32,СВЦЭМ!$B$34:$B$777,J$11)+'СЕТ СН'!$F$9+СВЦЭМ!$D$10+'СЕТ СН'!$F$5-'СЕТ СН'!$F$17</f>
        <v>3804.6609705399997</v>
      </c>
      <c r="K32" s="37">
        <f>SUMIFS(СВЦЭМ!$C$34:$C$777,СВЦЭМ!$A$34:$A$777,$A32,СВЦЭМ!$B$34:$B$777,K$11)+'СЕТ СН'!$F$9+СВЦЭМ!$D$10+'СЕТ СН'!$F$5-'СЕТ СН'!$F$17</f>
        <v>3700.0251417500003</v>
      </c>
      <c r="L32" s="37">
        <f>SUMIFS(СВЦЭМ!$C$34:$C$777,СВЦЭМ!$A$34:$A$777,$A32,СВЦЭМ!$B$34:$B$777,L$11)+'СЕТ СН'!$F$9+СВЦЭМ!$D$10+'СЕТ СН'!$F$5-'СЕТ СН'!$F$17</f>
        <v>3608.8124515899999</v>
      </c>
      <c r="M32" s="37">
        <f>SUMIFS(СВЦЭМ!$C$34:$C$777,СВЦЭМ!$A$34:$A$777,$A32,СВЦЭМ!$B$34:$B$777,M$11)+'СЕТ СН'!$F$9+СВЦЭМ!$D$10+'СЕТ СН'!$F$5-'СЕТ СН'!$F$17</f>
        <v>3567.92565371</v>
      </c>
      <c r="N32" s="37">
        <f>SUMIFS(СВЦЭМ!$C$34:$C$777,СВЦЭМ!$A$34:$A$777,$A32,СВЦЭМ!$B$34:$B$777,N$11)+'СЕТ СН'!$F$9+СВЦЭМ!$D$10+'СЕТ СН'!$F$5-'СЕТ СН'!$F$17</f>
        <v>3567.3996221900002</v>
      </c>
      <c r="O32" s="37">
        <f>SUMIFS(СВЦЭМ!$C$34:$C$777,СВЦЭМ!$A$34:$A$777,$A32,СВЦЭМ!$B$34:$B$777,O$11)+'СЕТ СН'!$F$9+СВЦЭМ!$D$10+'СЕТ СН'!$F$5-'СЕТ СН'!$F$17</f>
        <v>3565.2582225200003</v>
      </c>
      <c r="P32" s="37">
        <f>SUMIFS(СВЦЭМ!$C$34:$C$777,СВЦЭМ!$A$34:$A$777,$A32,СВЦЭМ!$B$34:$B$777,P$11)+'СЕТ СН'!$F$9+СВЦЭМ!$D$10+'СЕТ СН'!$F$5-'СЕТ СН'!$F$17</f>
        <v>3572.8984563399999</v>
      </c>
      <c r="Q32" s="37">
        <f>SUMIFS(СВЦЭМ!$C$34:$C$777,СВЦЭМ!$A$34:$A$777,$A32,СВЦЭМ!$B$34:$B$777,Q$11)+'СЕТ СН'!$F$9+СВЦЭМ!$D$10+'СЕТ СН'!$F$5-'СЕТ СН'!$F$17</f>
        <v>3569.3362177400004</v>
      </c>
      <c r="R32" s="37">
        <f>SUMIFS(СВЦЭМ!$C$34:$C$777,СВЦЭМ!$A$34:$A$777,$A32,СВЦЭМ!$B$34:$B$777,R$11)+'СЕТ СН'!$F$9+СВЦЭМ!$D$10+'СЕТ СН'!$F$5-'СЕТ СН'!$F$17</f>
        <v>3561.44757149</v>
      </c>
      <c r="S32" s="37">
        <f>SUMIFS(СВЦЭМ!$C$34:$C$777,СВЦЭМ!$A$34:$A$777,$A32,СВЦЭМ!$B$34:$B$777,S$11)+'СЕТ СН'!$F$9+СВЦЭМ!$D$10+'СЕТ СН'!$F$5-'СЕТ СН'!$F$17</f>
        <v>3565.4566173200001</v>
      </c>
      <c r="T32" s="37">
        <f>SUMIFS(СВЦЭМ!$C$34:$C$777,СВЦЭМ!$A$34:$A$777,$A32,СВЦЭМ!$B$34:$B$777,T$11)+'СЕТ СН'!$F$9+СВЦЭМ!$D$10+'СЕТ СН'!$F$5-'СЕТ СН'!$F$17</f>
        <v>3563.2864578799999</v>
      </c>
      <c r="U32" s="37">
        <f>SUMIFS(СВЦЭМ!$C$34:$C$777,СВЦЭМ!$A$34:$A$777,$A32,СВЦЭМ!$B$34:$B$777,U$11)+'СЕТ СН'!$F$9+СВЦЭМ!$D$10+'СЕТ СН'!$F$5-'СЕТ СН'!$F$17</f>
        <v>3569.0414179700001</v>
      </c>
      <c r="V32" s="37">
        <f>SUMIFS(СВЦЭМ!$C$34:$C$777,СВЦЭМ!$A$34:$A$777,$A32,СВЦЭМ!$B$34:$B$777,V$11)+'СЕТ СН'!$F$9+СВЦЭМ!$D$10+'СЕТ СН'!$F$5-'СЕТ СН'!$F$17</f>
        <v>3569.6718711800004</v>
      </c>
      <c r="W32" s="37">
        <f>SUMIFS(СВЦЭМ!$C$34:$C$777,СВЦЭМ!$A$34:$A$777,$A32,СВЦЭМ!$B$34:$B$777,W$11)+'СЕТ СН'!$F$9+СВЦЭМ!$D$10+'СЕТ СН'!$F$5-'СЕТ СН'!$F$17</f>
        <v>3569.2959333200001</v>
      </c>
      <c r="X32" s="37">
        <f>SUMIFS(СВЦЭМ!$C$34:$C$777,СВЦЭМ!$A$34:$A$777,$A32,СВЦЭМ!$B$34:$B$777,X$11)+'СЕТ СН'!$F$9+СВЦЭМ!$D$10+'СЕТ СН'!$F$5-'СЕТ СН'!$F$17</f>
        <v>3560.1943054800004</v>
      </c>
      <c r="Y32" s="37">
        <f>SUMIFS(СВЦЭМ!$C$34:$C$777,СВЦЭМ!$A$34:$A$777,$A32,СВЦЭМ!$B$34:$B$777,Y$11)+'СЕТ СН'!$F$9+СВЦЭМ!$D$10+'СЕТ СН'!$F$5-'СЕТ СН'!$F$17</f>
        <v>3592.4057527300001</v>
      </c>
    </row>
    <row r="33" spans="1:25" ht="15.75" x14ac:dyDescent="0.2">
      <c r="A33" s="36">
        <f t="shared" si="0"/>
        <v>43334</v>
      </c>
      <c r="B33" s="37">
        <f>SUMIFS(СВЦЭМ!$C$34:$C$777,СВЦЭМ!$A$34:$A$777,$A33,СВЦЭМ!$B$34:$B$777,B$11)+'СЕТ СН'!$F$9+СВЦЭМ!$D$10+'СЕТ СН'!$F$5-'СЕТ СН'!$F$17</f>
        <v>3733.4129283299999</v>
      </c>
      <c r="C33" s="37">
        <f>SUMIFS(СВЦЭМ!$C$34:$C$777,СВЦЭМ!$A$34:$A$777,$A33,СВЦЭМ!$B$34:$B$777,C$11)+'СЕТ СН'!$F$9+СВЦЭМ!$D$10+'СЕТ СН'!$F$5-'СЕТ СН'!$F$17</f>
        <v>3867.9974643300002</v>
      </c>
      <c r="D33" s="37">
        <f>SUMIFS(СВЦЭМ!$C$34:$C$777,СВЦЭМ!$A$34:$A$777,$A33,СВЦЭМ!$B$34:$B$777,D$11)+'СЕТ СН'!$F$9+СВЦЭМ!$D$10+'СЕТ СН'!$F$5-'СЕТ СН'!$F$17</f>
        <v>3958.13766682</v>
      </c>
      <c r="E33" s="37">
        <f>SUMIFS(СВЦЭМ!$C$34:$C$777,СВЦЭМ!$A$34:$A$777,$A33,СВЦЭМ!$B$34:$B$777,E$11)+'СЕТ СН'!$F$9+СВЦЭМ!$D$10+'СЕТ СН'!$F$5-'СЕТ СН'!$F$17</f>
        <v>4053.6432396800001</v>
      </c>
      <c r="F33" s="37">
        <f>SUMIFS(СВЦЭМ!$C$34:$C$777,СВЦЭМ!$A$34:$A$777,$A33,СВЦЭМ!$B$34:$B$777,F$11)+'СЕТ СН'!$F$9+СВЦЭМ!$D$10+'СЕТ СН'!$F$5-'СЕТ СН'!$F$17</f>
        <v>4057.2116119100001</v>
      </c>
      <c r="G33" s="37">
        <f>SUMIFS(СВЦЭМ!$C$34:$C$777,СВЦЭМ!$A$34:$A$777,$A33,СВЦЭМ!$B$34:$B$777,G$11)+'СЕТ СН'!$F$9+СВЦЭМ!$D$10+'СЕТ СН'!$F$5-'СЕТ СН'!$F$17</f>
        <v>4047.3712188899999</v>
      </c>
      <c r="H33" s="37">
        <f>SUMIFS(СВЦЭМ!$C$34:$C$777,СВЦЭМ!$A$34:$A$777,$A33,СВЦЭМ!$B$34:$B$777,H$11)+'СЕТ СН'!$F$9+СВЦЭМ!$D$10+'СЕТ СН'!$F$5-'СЕТ СН'!$F$17</f>
        <v>3981.1332639100001</v>
      </c>
      <c r="I33" s="37">
        <f>SUMIFS(СВЦЭМ!$C$34:$C$777,СВЦЭМ!$A$34:$A$777,$A33,СВЦЭМ!$B$34:$B$777,I$11)+'СЕТ СН'!$F$9+СВЦЭМ!$D$10+'СЕТ СН'!$F$5-'СЕТ СН'!$F$17</f>
        <v>3913.2291764800002</v>
      </c>
      <c r="J33" s="37">
        <f>SUMIFS(СВЦЭМ!$C$34:$C$777,СВЦЭМ!$A$34:$A$777,$A33,СВЦЭМ!$B$34:$B$777,J$11)+'СЕТ СН'!$F$9+СВЦЭМ!$D$10+'СЕТ СН'!$F$5-'СЕТ СН'!$F$17</f>
        <v>3814.61294937</v>
      </c>
      <c r="K33" s="37">
        <f>SUMIFS(СВЦЭМ!$C$34:$C$777,СВЦЭМ!$A$34:$A$777,$A33,СВЦЭМ!$B$34:$B$777,K$11)+'СЕТ СН'!$F$9+СВЦЭМ!$D$10+'СЕТ СН'!$F$5-'СЕТ СН'!$F$17</f>
        <v>3744.7712858100003</v>
      </c>
      <c r="L33" s="37">
        <f>SUMIFS(СВЦЭМ!$C$34:$C$777,СВЦЭМ!$A$34:$A$777,$A33,СВЦЭМ!$B$34:$B$777,L$11)+'СЕТ СН'!$F$9+СВЦЭМ!$D$10+'СЕТ СН'!$F$5-'СЕТ СН'!$F$17</f>
        <v>3673.7095770000005</v>
      </c>
      <c r="M33" s="37">
        <f>SUMIFS(СВЦЭМ!$C$34:$C$777,СВЦЭМ!$A$34:$A$777,$A33,СВЦЭМ!$B$34:$B$777,M$11)+'СЕТ СН'!$F$9+СВЦЭМ!$D$10+'СЕТ СН'!$F$5-'СЕТ СН'!$F$17</f>
        <v>3613.0723075100004</v>
      </c>
      <c r="N33" s="37">
        <f>SUMIFS(СВЦЭМ!$C$34:$C$777,СВЦЭМ!$A$34:$A$777,$A33,СВЦЭМ!$B$34:$B$777,N$11)+'СЕТ СН'!$F$9+СВЦЭМ!$D$10+'СЕТ СН'!$F$5-'СЕТ СН'!$F$17</f>
        <v>3590.5730408700001</v>
      </c>
      <c r="O33" s="37">
        <f>SUMIFS(СВЦЭМ!$C$34:$C$777,СВЦЭМ!$A$34:$A$777,$A33,СВЦЭМ!$B$34:$B$777,O$11)+'СЕТ СН'!$F$9+СВЦЭМ!$D$10+'СЕТ СН'!$F$5-'СЕТ СН'!$F$17</f>
        <v>3590.8112512799999</v>
      </c>
      <c r="P33" s="37">
        <f>SUMIFS(СВЦЭМ!$C$34:$C$777,СВЦЭМ!$A$34:$A$777,$A33,СВЦЭМ!$B$34:$B$777,P$11)+'СЕТ СН'!$F$9+СВЦЭМ!$D$10+'СЕТ СН'!$F$5-'СЕТ СН'!$F$17</f>
        <v>3594.1545575500004</v>
      </c>
      <c r="Q33" s="37">
        <f>SUMIFS(СВЦЭМ!$C$34:$C$777,СВЦЭМ!$A$34:$A$777,$A33,СВЦЭМ!$B$34:$B$777,Q$11)+'СЕТ СН'!$F$9+СВЦЭМ!$D$10+'СЕТ СН'!$F$5-'СЕТ СН'!$F$17</f>
        <v>3594.0528142000003</v>
      </c>
      <c r="R33" s="37">
        <f>SUMIFS(СВЦЭМ!$C$34:$C$777,СВЦЭМ!$A$34:$A$777,$A33,СВЦЭМ!$B$34:$B$777,R$11)+'СЕТ СН'!$F$9+СВЦЭМ!$D$10+'СЕТ СН'!$F$5-'СЕТ СН'!$F$17</f>
        <v>3590.2325558800003</v>
      </c>
      <c r="S33" s="37">
        <f>SUMIFS(СВЦЭМ!$C$34:$C$777,СВЦЭМ!$A$34:$A$777,$A33,СВЦЭМ!$B$34:$B$777,S$11)+'СЕТ СН'!$F$9+СВЦЭМ!$D$10+'СЕТ СН'!$F$5-'СЕТ СН'!$F$17</f>
        <v>3591.4185319000003</v>
      </c>
      <c r="T33" s="37">
        <f>SUMIFS(СВЦЭМ!$C$34:$C$777,СВЦЭМ!$A$34:$A$777,$A33,СВЦЭМ!$B$34:$B$777,T$11)+'СЕТ СН'!$F$9+СВЦЭМ!$D$10+'СЕТ СН'!$F$5-'СЕТ СН'!$F$17</f>
        <v>3593.6816990500001</v>
      </c>
      <c r="U33" s="37">
        <f>SUMIFS(СВЦЭМ!$C$34:$C$777,СВЦЭМ!$A$34:$A$777,$A33,СВЦЭМ!$B$34:$B$777,U$11)+'СЕТ СН'!$F$9+СВЦЭМ!$D$10+'СЕТ СН'!$F$5-'СЕТ СН'!$F$17</f>
        <v>3594.9705780200002</v>
      </c>
      <c r="V33" s="37">
        <f>SUMIFS(СВЦЭМ!$C$34:$C$777,СВЦЭМ!$A$34:$A$777,$A33,СВЦЭМ!$B$34:$B$777,V$11)+'СЕТ СН'!$F$9+СВЦЭМ!$D$10+'СЕТ СН'!$F$5-'СЕТ СН'!$F$17</f>
        <v>3594.7777207100003</v>
      </c>
      <c r="W33" s="37">
        <f>SUMIFS(СВЦЭМ!$C$34:$C$777,СВЦЭМ!$A$34:$A$777,$A33,СВЦЭМ!$B$34:$B$777,W$11)+'СЕТ СН'!$F$9+СВЦЭМ!$D$10+'СЕТ СН'!$F$5-'СЕТ СН'!$F$17</f>
        <v>3598.8904365900003</v>
      </c>
      <c r="X33" s="37">
        <f>SUMIFS(СВЦЭМ!$C$34:$C$777,СВЦЭМ!$A$34:$A$777,$A33,СВЦЭМ!$B$34:$B$777,X$11)+'СЕТ СН'!$F$9+СВЦЭМ!$D$10+'СЕТ СН'!$F$5-'СЕТ СН'!$F$17</f>
        <v>3583.3984490100001</v>
      </c>
      <c r="Y33" s="37">
        <f>SUMIFS(СВЦЭМ!$C$34:$C$777,СВЦЭМ!$A$34:$A$777,$A33,СВЦЭМ!$B$34:$B$777,Y$11)+'СЕТ СН'!$F$9+СВЦЭМ!$D$10+'СЕТ СН'!$F$5-'СЕТ СН'!$F$17</f>
        <v>3624.9713867200003</v>
      </c>
    </row>
    <row r="34" spans="1:25" ht="15.75" x14ac:dyDescent="0.2">
      <c r="A34" s="36">
        <f t="shared" si="0"/>
        <v>43335</v>
      </c>
      <c r="B34" s="37">
        <f>SUMIFS(СВЦЭМ!$C$34:$C$777,СВЦЭМ!$A$34:$A$777,$A34,СВЦЭМ!$B$34:$B$777,B$11)+'СЕТ СН'!$F$9+СВЦЭМ!$D$10+'СЕТ СН'!$F$5-'СЕТ СН'!$F$17</f>
        <v>3732.1396192299999</v>
      </c>
      <c r="C34" s="37">
        <f>SUMIFS(СВЦЭМ!$C$34:$C$777,СВЦЭМ!$A$34:$A$777,$A34,СВЦЭМ!$B$34:$B$777,C$11)+'СЕТ СН'!$F$9+СВЦЭМ!$D$10+'СЕТ СН'!$F$5-'СЕТ СН'!$F$17</f>
        <v>3860.6262752400007</v>
      </c>
      <c r="D34" s="37">
        <f>SUMIFS(СВЦЭМ!$C$34:$C$777,СВЦЭМ!$A$34:$A$777,$A34,СВЦЭМ!$B$34:$B$777,D$11)+'СЕТ СН'!$F$9+СВЦЭМ!$D$10+'СЕТ СН'!$F$5-'СЕТ СН'!$F$17</f>
        <v>3972.1093370600001</v>
      </c>
      <c r="E34" s="37">
        <f>SUMIFS(СВЦЭМ!$C$34:$C$777,СВЦЭМ!$A$34:$A$777,$A34,СВЦЭМ!$B$34:$B$777,E$11)+'СЕТ СН'!$F$9+СВЦЭМ!$D$10+'СЕТ СН'!$F$5-'СЕТ СН'!$F$17</f>
        <v>4039.4515184500005</v>
      </c>
      <c r="F34" s="37">
        <f>SUMIFS(СВЦЭМ!$C$34:$C$777,СВЦЭМ!$A$34:$A$777,$A34,СВЦЭМ!$B$34:$B$777,F$11)+'СЕТ СН'!$F$9+СВЦЭМ!$D$10+'СЕТ СН'!$F$5-'СЕТ СН'!$F$17</f>
        <v>4053.6733812000002</v>
      </c>
      <c r="G34" s="37">
        <f>SUMIFS(СВЦЭМ!$C$34:$C$777,СВЦЭМ!$A$34:$A$777,$A34,СВЦЭМ!$B$34:$B$777,G$11)+'СЕТ СН'!$F$9+СВЦЭМ!$D$10+'СЕТ СН'!$F$5-'СЕТ СН'!$F$17</f>
        <v>4053.4480120199996</v>
      </c>
      <c r="H34" s="37">
        <f>SUMIFS(СВЦЭМ!$C$34:$C$777,СВЦЭМ!$A$34:$A$777,$A34,СВЦЭМ!$B$34:$B$777,H$11)+'СЕТ СН'!$F$9+СВЦЭМ!$D$10+'СЕТ СН'!$F$5-'СЕТ СН'!$F$17</f>
        <v>4022.6652140800006</v>
      </c>
      <c r="I34" s="37">
        <f>SUMIFS(СВЦЭМ!$C$34:$C$777,СВЦЭМ!$A$34:$A$777,$A34,СВЦЭМ!$B$34:$B$777,I$11)+'СЕТ СН'!$F$9+СВЦЭМ!$D$10+'СЕТ СН'!$F$5-'СЕТ СН'!$F$17</f>
        <v>3930.6668354000003</v>
      </c>
      <c r="J34" s="37">
        <f>SUMIFS(СВЦЭМ!$C$34:$C$777,СВЦЭМ!$A$34:$A$777,$A34,СВЦЭМ!$B$34:$B$777,J$11)+'СЕТ СН'!$F$9+СВЦЭМ!$D$10+'СЕТ СН'!$F$5-'СЕТ СН'!$F$17</f>
        <v>3797.3034790400006</v>
      </c>
      <c r="K34" s="37">
        <f>SUMIFS(СВЦЭМ!$C$34:$C$777,СВЦЭМ!$A$34:$A$777,$A34,СВЦЭМ!$B$34:$B$777,K$11)+'СЕТ СН'!$F$9+СВЦЭМ!$D$10+'СЕТ СН'!$F$5-'СЕТ СН'!$F$17</f>
        <v>3738.6546256199999</v>
      </c>
      <c r="L34" s="37">
        <f>SUMIFS(СВЦЭМ!$C$34:$C$777,СВЦЭМ!$A$34:$A$777,$A34,СВЦЭМ!$B$34:$B$777,L$11)+'СЕТ СН'!$F$9+СВЦЭМ!$D$10+'СЕТ СН'!$F$5-'СЕТ СН'!$F$17</f>
        <v>3668.3622657400001</v>
      </c>
      <c r="M34" s="37">
        <f>SUMIFS(СВЦЭМ!$C$34:$C$777,СВЦЭМ!$A$34:$A$777,$A34,СВЦЭМ!$B$34:$B$777,M$11)+'СЕТ СН'!$F$9+СВЦЭМ!$D$10+'СЕТ СН'!$F$5-'СЕТ СН'!$F$17</f>
        <v>3601.84797592</v>
      </c>
      <c r="N34" s="37">
        <f>SUMIFS(СВЦЭМ!$C$34:$C$777,СВЦЭМ!$A$34:$A$777,$A34,СВЦЭМ!$B$34:$B$777,N$11)+'СЕТ СН'!$F$9+СВЦЭМ!$D$10+'СЕТ СН'!$F$5-'СЕТ СН'!$F$17</f>
        <v>3587.3043414800004</v>
      </c>
      <c r="O34" s="37">
        <f>SUMIFS(СВЦЭМ!$C$34:$C$777,СВЦЭМ!$A$34:$A$777,$A34,СВЦЭМ!$B$34:$B$777,O$11)+'СЕТ СН'!$F$9+СВЦЭМ!$D$10+'СЕТ СН'!$F$5-'СЕТ СН'!$F$17</f>
        <v>3590.90765121</v>
      </c>
      <c r="P34" s="37">
        <f>SUMIFS(СВЦЭМ!$C$34:$C$777,СВЦЭМ!$A$34:$A$777,$A34,СВЦЭМ!$B$34:$B$777,P$11)+'СЕТ СН'!$F$9+СВЦЭМ!$D$10+'СЕТ СН'!$F$5-'СЕТ СН'!$F$17</f>
        <v>3594.9163165500004</v>
      </c>
      <c r="Q34" s="37">
        <f>SUMIFS(СВЦЭМ!$C$34:$C$777,СВЦЭМ!$A$34:$A$777,$A34,СВЦЭМ!$B$34:$B$777,Q$11)+'СЕТ СН'!$F$9+СВЦЭМ!$D$10+'СЕТ СН'!$F$5-'СЕТ СН'!$F$17</f>
        <v>3594.2197086100005</v>
      </c>
      <c r="R34" s="37">
        <f>SUMIFS(СВЦЭМ!$C$34:$C$777,СВЦЭМ!$A$34:$A$777,$A34,СВЦЭМ!$B$34:$B$777,R$11)+'СЕТ СН'!$F$9+СВЦЭМ!$D$10+'СЕТ СН'!$F$5-'СЕТ СН'!$F$17</f>
        <v>3587.7391599100001</v>
      </c>
      <c r="S34" s="37">
        <f>SUMIFS(СВЦЭМ!$C$34:$C$777,СВЦЭМ!$A$34:$A$777,$A34,СВЦЭМ!$B$34:$B$777,S$11)+'СЕТ СН'!$F$9+СВЦЭМ!$D$10+'СЕТ СН'!$F$5-'СЕТ СН'!$F$17</f>
        <v>3589.35314466</v>
      </c>
      <c r="T34" s="37">
        <f>SUMIFS(СВЦЭМ!$C$34:$C$777,СВЦЭМ!$A$34:$A$777,$A34,СВЦЭМ!$B$34:$B$777,T$11)+'СЕТ СН'!$F$9+СВЦЭМ!$D$10+'СЕТ СН'!$F$5-'СЕТ СН'!$F$17</f>
        <v>3591.4742968600003</v>
      </c>
      <c r="U34" s="37">
        <f>SUMIFS(СВЦЭМ!$C$34:$C$777,СВЦЭМ!$A$34:$A$777,$A34,СВЦЭМ!$B$34:$B$777,U$11)+'СЕТ СН'!$F$9+СВЦЭМ!$D$10+'СЕТ СН'!$F$5-'СЕТ СН'!$F$17</f>
        <v>3594.0054420000001</v>
      </c>
      <c r="V34" s="37">
        <f>SUMIFS(СВЦЭМ!$C$34:$C$777,СВЦЭМ!$A$34:$A$777,$A34,СВЦЭМ!$B$34:$B$777,V$11)+'СЕТ СН'!$F$9+СВЦЭМ!$D$10+'СЕТ СН'!$F$5-'СЕТ СН'!$F$17</f>
        <v>3595.7145276800002</v>
      </c>
      <c r="W34" s="37">
        <f>SUMIFS(СВЦЭМ!$C$34:$C$777,СВЦЭМ!$A$34:$A$777,$A34,СВЦЭМ!$B$34:$B$777,W$11)+'СЕТ СН'!$F$9+СВЦЭМ!$D$10+'СЕТ СН'!$F$5-'СЕТ СН'!$F$17</f>
        <v>3597.3590248600003</v>
      </c>
      <c r="X34" s="37">
        <f>SUMIFS(СВЦЭМ!$C$34:$C$777,СВЦЭМ!$A$34:$A$777,$A34,СВЦЭМ!$B$34:$B$777,X$11)+'СЕТ СН'!$F$9+СВЦЭМ!$D$10+'СЕТ СН'!$F$5-'СЕТ СН'!$F$17</f>
        <v>3586.3557957200001</v>
      </c>
      <c r="Y34" s="37">
        <f>SUMIFS(СВЦЭМ!$C$34:$C$777,СВЦЭМ!$A$34:$A$777,$A34,СВЦЭМ!$B$34:$B$777,Y$11)+'СЕТ СН'!$F$9+СВЦЭМ!$D$10+'СЕТ СН'!$F$5-'СЕТ СН'!$F$17</f>
        <v>3638.0709418100005</v>
      </c>
    </row>
    <row r="35" spans="1:25" ht="15.75" x14ac:dyDescent="0.2">
      <c r="A35" s="36">
        <f t="shared" si="0"/>
        <v>43336</v>
      </c>
      <c r="B35" s="37">
        <f>SUMIFS(СВЦЭМ!$C$34:$C$777,СВЦЭМ!$A$34:$A$777,$A35,СВЦЭМ!$B$34:$B$777,B$11)+'СЕТ СН'!$F$9+СВЦЭМ!$D$10+'СЕТ СН'!$F$5-'СЕТ СН'!$F$17</f>
        <v>3694.7272685100006</v>
      </c>
      <c r="C35" s="37">
        <f>SUMIFS(СВЦЭМ!$C$34:$C$777,СВЦЭМ!$A$34:$A$777,$A35,СВЦЭМ!$B$34:$B$777,C$11)+'СЕТ СН'!$F$9+СВЦЭМ!$D$10+'СЕТ СН'!$F$5-'СЕТ СН'!$F$17</f>
        <v>3808.4181371200002</v>
      </c>
      <c r="D35" s="37">
        <f>SUMIFS(СВЦЭМ!$C$34:$C$777,СВЦЭМ!$A$34:$A$777,$A35,СВЦЭМ!$B$34:$B$777,D$11)+'СЕТ СН'!$F$9+СВЦЭМ!$D$10+'СЕТ СН'!$F$5-'СЕТ СН'!$F$17</f>
        <v>3912.8503765000005</v>
      </c>
      <c r="E35" s="37">
        <f>SUMIFS(СВЦЭМ!$C$34:$C$777,СВЦЭМ!$A$34:$A$777,$A35,СВЦЭМ!$B$34:$B$777,E$11)+'СЕТ СН'!$F$9+СВЦЭМ!$D$10+'СЕТ СН'!$F$5-'СЕТ СН'!$F$17</f>
        <v>3998.2078274200003</v>
      </c>
      <c r="F35" s="37">
        <f>SUMIFS(СВЦЭМ!$C$34:$C$777,СВЦЭМ!$A$34:$A$777,$A35,СВЦЭМ!$B$34:$B$777,F$11)+'СЕТ СН'!$F$9+СВЦЭМ!$D$10+'СЕТ СН'!$F$5-'СЕТ СН'!$F$17</f>
        <v>3999.4735347300002</v>
      </c>
      <c r="G35" s="37">
        <f>SUMIFS(СВЦЭМ!$C$34:$C$777,СВЦЭМ!$A$34:$A$777,$A35,СВЦЭМ!$B$34:$B$777,G$11)+'СЕТ СН'!$F$9+СВЦЭМ!$D$10+'СЕТ СН'!$F$5-'СЕТ СН'!$F$17</f>
        <v>3999.9340924199996</v>
      </c>
      <c r="H35" s="37">
        <f>SUMIFS(СВЦЭМ!$C$34:$C$777,СВЦЭМ!$A$34:$A$777,$A35,СВЦЭМ!$B$34:$B$777,H$11)+'СЕТ СН'!$F$9+СВЦЭМ!$D$10+'СЕТ СН'!$F$5-'СЕТ СН'!$F$17</f>
        <v>3947.0438834200004</v>
      </c>
      <c r="I35" s="37">
        <f>SUMIFS(СВЦЭМ!$C$34:$C$777,СВЦЭМ!$A$34:$A$777,$A35,СВЦЭМ!$B$34:$B$777,I$11)+'СЕТ СН'!$F$9+СВЦЭМ!$D$10+'СЕТ СН'!$F$5-'СЕТ СН'!$F$17</f>
        <v>3914.1535114200005</v>
      </c>
      <c r="J35" s="37">
        <f>SUMIFS(СВЦЭМ!$C$34:$C$777,СВЦЭМ!$A$34:$A$777,$A35,СВЦЭМ!$B$34:$B$777,J$11)+'СЕТ СН'!$F$9+СВЦЭМ!$D$10+'СЕТ СН'!$F$5-'СЕТ СН'!$F$17</f>
        <v>3805.4172118400002</v>
      </c>
      <c r="K35" s="37">
        <f>SUMIFS(СВЦЭМ!$C$34:$C$777,СВЦЭМ!$A$34:$A$777,$A35,СВЦЭМ!$B$34:$B$777,K$11)+'СЕТ СН'!$F$9+СВЦЭМ!$D$10+'СЕТ СН'!$F$5-'СЕТ СН'!$F$17</f>
        <v>3738.4405090999999</v>
      </c>
      <c r="L35" s="37">
        <f>SUMIFS(СВЦЭМ!$C$34:$C$777,СВЦЭМ!$A$34:$A$777,$A35,СВЦЭМ!$B$34:$B$777,L$11)+'СЕТ СН'!$F$9+СВЦЭМ!$D$10+'СЕТ СН'!$F$5-'СЕТ СН'!$F$17</f>
        <v>3656.9331059400001</v>
      </c>
      <c r="M35" s="37">
        <f>SUMIFS(СВЦЭМ!$C$34:$C$777,СВЦЭМ!$A$34:$A$777,$A35,СВЦЭМ!$B$34:$B$777,M$11)+'СЕТ СН'!$F$9+СВЦЭМ!$D$10+'СЕТ СН'!$F$5-'СЕТ СН'!$F$17</f>
        <v>3587.8434451200001</v>
      </c>
      <c r="N35" s="37">
        <f>SUMIFS(СВЦЭМ!$C$34:$C$777,СВЦЭМ!$A$34:$A$777,$A35,СВЦЭМ!$B$34:$B$777,N$11)+'СЕТ СН'!$F$9+СВЦЭМ!$D$10+'СЕТ СН'!$F$5-'СЕТ СН'!$F$17</f>
        <v>3561.8836551200002</v>
      </c>
      <c r="O35" s="37">
        <f>SUMIFS(СВЦЭМ!$C$34:$C$777,СВЦЭМ!$A$34:$A$777,$A35,СВЦЭМ!$B$34:$B$777,O$11)+'СЕТ СН'!$F$9+СВЦЭМ!$D$10+'СЕТ СН'!$F$5-'СЕТ СН'!$F$17</f>
        <v>3561.2614331499999</v>
      </c>
      <c r="P35" s="37">
        <f>SUMIFS(СВЦЭМ!$C$34:$C$777,СВЦЭМ!$A$34:$A$777,$A35,СВЦЭМ!$B$34:$B$777,P$11)+'СЕТ СН'!$F$9+СВЦЭМ!$D$10+'СЕТ СН'!$F$5-'СЕТ СН'!$F$17</f>
        <v>3560.8034826500002</v>
      </c>
      <c r="Q35" s="37">
        <f>SUMIFS(СВЦЭМ!$C$34:$C$777,СВЦЭМ!$A$34:$A$777,$A35,СВЦЭМ!$B$34:$B$777,Q$11)+'СЕТ СН'!$F$9+СВЦЭМ!$D$10+'СЕТ СН'!$F$5-'СЕТ СН'!$F$17</f>
        <v>3561.4567051100003</v>
      </c>
      <c r="R35" s="37">
        <f>SUMIFS(СВЦЭМ!$C$34:$C$777,СВЦЭМ!$A$34:$A$777,$A35,СВЦЭМ!$B$34:$B$777,R$11)+'СЕТ СН'!$F$9+СВЦЭМ!$D$10+'СЕТ СН'!$F$5-'СЕТ СН'!$F$17</f>
        <v>3555.87828481</v>
      </c>
      <c r="S35" s="37">
        <f>SUMIFS(СВЦЭМ!$C$34:$C$777,СВЦЭМ!$A$34:$A$777,$A35,СВЦЭМ!$B$34:$B$777,S$11)+'СЕТ СН'!$F$9+СВЦЭМ!$D$10+'СЕТ СН'!$F$5-'СЕТ СН'!$F$17</f>
        <v>3564.4981288500003</v>
      </c>
      <c r="T35" s="37">
        <f>SUMIFS(СВЦЭМ!$C$34:$C$777,СВЦЭМ!$A$34:$A$777,$A35,СВЦЭМ!$B$34:$B$777,T$11)+'СЕТ СН'!$F$9+СВЦЭМ!$D$10+'СЕТ СН'!$F$5-'СЕТ СН'!$F$17</f>
        <v>3564.4742378000001</v>
      </c>
      <c r="U35" s="37">
        <f>SUMIFS(СВЦЭМ!$C$34:$C$777,СВЦЭМ!$A$34:$A$777,$A35,СВЦЭМ!$B$34:$B$777,U$11)+'СЕТ СН'!$F$9+СВЦЭМ!$D$10+'СЕТ СН'!$F$5-'СЕТ СН'!$F$17</f>
        <v>3566.0647926199999</v>
      </c>
      <c r="V35" s="37">
        <f>SUMIFS(СВЦЭМ!$C$34:$C$777,СВЦЭМ!$A$34:$A$777,$A35,СВЦЭМ!$B$34:$B$777,V$11)+'СЕТ СН'!$F$9+СВЦЭМ!$D$10+'СЕТ СН'!$F$5-'СЕТ СН'!$F$17</f>
        <v>3574.6442677900004</v>
      </c>
      <c r="W35" s="37">
        <f>SUMIFS(СВЦЭМ!$C$34:$C$777,СВЦЭМ!$A$34:$A$777,$A35,СВЦЭМ!$B$34:$B$777,W$11)+'СЕТ СН'!$F$9+СВЦЭМ!$D$10+'СЕТ СН'!$F$5-'СЕТ СН'!$F$17</f>
        <v>3579.9378796800002</v>
      </c>
      <c r="X35" s="37">
        <f>SUMIFS(СВЦЭМ!$C$34:$C$777,СВЦЭМ!$A$34:$A$777,$A35,СВЦЭМ!$B$34:$B$777,X$11)+'СЕТ СН'!$F$9+СВЦЭМ!$D$10+'СЕТ СН'!$F$5-'СЕТ СН'!$F$17</f>
        <v>3563.6347645599999</v>
      </c>
      <c r="Y35" s="37">
        <f>SUMIFS(СВЦЭМ!$C$34:$C$777,СВЦЭМ!$A$34:$A$777,$A35,СВЦЭМ!$B$34:$B$777,Y$11)+'СЕТ СН'!$F$9+СВЦЭМ!$D$10+'СЕТ СН'!$F$5-'СЕТ СН'!$F$17</f>
        <v>3596.7900478300003</v>
      </c>
    </row>
    <row r="36" spans="1:25" ht="15.75" x14ac:dyDescent="0.2">
      <c r="A36" s="36">
        <f t="shared" si="0"/>
        <v>43337</v>
      </c>
      <c r="B36" s="37">
        <f>SUMIFS(СВЦЭМ!$C$34:$C$777,СВЦЭМ!$A$34:$A$777,$A36,СВЦЭМ!$B$34:$B$777,B$11)+'СЕТ СН'!$F$9+СВЦЭМ!$D$10+'СЕТ СН'!$F$5-'СЕТ СН'!$F$17</f>
        <v>3667.90847545</v>
      </c>
      <c r="C36" s="37">
        <f>SUMIFS(СВЦЭМ!$C$34:$C$777,СВЦЭМ!$A$34:$A$777,$A36,СВЦЭМ!$B$34:$B$777,C$11)+'СЕТ СН'!$F$9+СВЦЭМ!$D$10+'СЕТ СН'!$F$5-'СЕТ СН'!$F$17</f>
        <v>3790.4519938200001</v>
      </c>
      <c r="D36" s="37">
        <f>SUMIFS(СВЦЭМ!$C$34:$C$777,СВЦЭМ!$A$34:$A$777,$A36,СВЦЭМ!$B$34:$B$777,D$11)+'СЕТ СН'!$F$9+СВЦЭМ!$D$10+'СЕТ СН'!$F$5-'СЕТ СН'!$F$17</f>
        <v>3892.9691698500001</v>
      </c>
      <c r="E36" s="37">
        <f>SUMIFS(СВЦЭМ!$C$34:$C$777,СВЦЭМ!$A$34:$A$777,$A36,СВЦЭМ!$B$34:$B$777,E$11)+'СЕТ СН'!$F$9+СВЦЭМ!$D$10+'СЕТ СН'!$F$5-'СЕТ СН'!$F$17</f>
        <v>3997.5281383500005</v>
      </c>
      <c r="F36" s="37">
        <f>SUMIFS(СВЦЭМ!$C$34:$C$777,СВЦЭМ!$A$34:$A$777,$A36,СВЦЭМ!$B$34:$B$777,F$11)+'СЕТ СН'!$F$9+СВЦЭМ!$D$10+'СЕТ СН'!$F$5-'СЕТ СН'!$F$17</f>
        <v>4000.9575517700005</v>
      </c>
      <c r="G36" s="37">
        <f>SUMIFS(СВЦЭМ!$C$34:$C$777,СВЦЭМ!$A$34:$A$777,$A36,СВЦЭМ!$B$34:$B$777,G$11)+'СЕТ СН'!$F$9+СВЦЭМ!$D$10+'СЕТ СН'!$F$5-'СЕТ СН'!$F$17</f>
        <v>4000.5294887400005</v>
      </c>
      <c r="H36" s="37">
        <f>SUMIFS(СВЦЭМ!$C$34:$C$777,СВЦЭМ!$A$34:$A$777,$A36,СВЦЭМ!$B$34:$B$777,H$11)+'СЕТ СН'!$F$9+СВЦЭМ!$D$10+'СЕТ СН'!$F$5-'СЕТ СН'!$F$17</f>
        <v>3998.7746465299997</v>
      </c>
      <c r="I36" s="37">
        <f>SUMIFS(СВЦЭМ!$C$34:$C$777,СВЦЭМ!$A$34:$A$777,$A36,СВЦЭМ!$B$34:$B$777,I$11)+'СЕТ СН'!$F$9+СВЦЭМ!$D$10+'СЕТ СН'!$F$5-'СЕТ СН'!$F$17</f>
        <v>3968.1984470400002</v>
      </c>
      <c r="J36" s="37">
        <f>SUMIFS(СВЦЭМ!$C$34:$C$777,СВЦЭМ!$A$34:$A$777,$A36,СВЦЭМ!$B$34:$B$777,J$11)+'СЕТ СН'!$F$9+СВЦЭМ!$D$10+'СЕТ СН'!$F$5-'СЕТ СН'!$F$17</f>
        <v>3816.9247369300001</v>
      </c>
      <c r="K36" s="37">
        <f>SUMIFS(СВЦЭМ!$C$34:$C$777,СВЦЭМ!$A$34:$A$777,$A36,СВЦЭМ!$B$34:$B$777,K$11)+'СЕТ СН'!$F$9+СВЦЭМ!$D$10+'СЕТ СН'!$F$5-'СЕТ СН'!$F$17</f>
        <v>3686.81831375</v>
      </c>
      <c r="L36" s="37">
        <f>SUMIFS(СВЦЭМ!$C$34:$C$777,СВЦЭМ!$A$34:$A$777,$A36,СВЦЭМ!$B$34:$B$777,L$11)+'СЕТ СН'!$F$9+СВЦЭМ!$D$10+'СЕТ СН'!$F$5-'СЕТ СН'!$F$17</f>
        <v>3598.2230309699999</v>
      </c>
      <c r="M36" s="37">
        <f>SUMIFS(СВЦЭМ!$C$34:$C$777,СВЦЭМ!$A$34:$A$777,$A36,СВЦЭМ!$B$34:$B$777,M$11)+'СЕТ СН'!$F$9+СВЦЭМ!$D$10+'СЕТ СН'!$F$5-'СЕТ СН'!$F$17</f>
        <v>3559.4922465600002</v>
      </c>
      <c r="N36" s="37">
        <f>SUMIFS(СВЦЭМ!$C$34:$C$777,СВЦЭМ!$A$34:$A$777,$A36,СВЦЭМ!$B$34:$B$777,N$11)+'СЕТ СН'!$F$9+СВЦЭМ!$D$10+'СЕТ СН'!$F$5-'СЕТ СН'!$F$17</f>
        <v>3544.0646308100004</v>
      </c>
      <c r="O36" s="37">
        <f>SUMIFS(СВЦЭМ!$C$34:$C$777,СВЦЭМ!$A$34:$A$777,$A36,СВЦЭМ!$B$34:$B$777,O$11)+'СЕТ СН'!$F$9+СВЦЭМ!$D$10+'СЕТ СН'!$F$5-'СЕТ СН'!$F$17</f>
        <v>3545.6526048000001</v>
      </c>
      <c r="P36" s="37">
        <f>SUMIFS(СВЦЭМ!$C$34:$C$777,СВЦЭМ!$A$34:$A$777,$A36,СВЦЭМ!$B$34:$B$777,P$11)+'СЕТ СН'!$F$9+СВЦЭМ!$D$10+'СЕТ СН'!$F$5-'СЕТ СН'!$F$17</f>
        <v>3546.0728407800002</v>
      </c>
      <c r="Q36" s="37">
        <f>SUMIFS(СВЦЭМ!$C$34:$C$777,СВЦЭМ!$A$34:$A$777,$A36,СВЦЭМ!$B$34:$B$777,Q$11)+'СЕТ СН'!$F$9+СВЦЭМ!$D$10+'СЕТ СН'!$F$5-'СЕТ СН'!$F$17</f>
        <v>3548.6186188000001</v>
      </c>
      <c r="R36" s="37">
        <f>SUMIFS(СВЦЭМ!$C$34:$C$777,СВЦЭМ!$A$34:$A$777,$A36,СВЦЭМ!$B$34:$B$777,R$11)+'СЕТ СН'!$F$9+СВЦЭМ!$D$10+'СЕТ СН'!$F$5-'СЕТ СН'!$F$17</f>
        <v>3545.2301936500003</v>
      </c>
      <c r="S36" s="37">
        <f>SUMIFS(СВЦЭМ!$C$34:$C$777,СВЦЭМ!$A$34:$A$777,$A36,СВЦЭМ!$B$34:$B$777,S$11)+'СЕТ СН'!$F$9+СВЦЭМ!$D$10+'СЕТ СН'!$F$5-'СЕТ СН'!$F$17</f>
        <v>3548.3420578100004</v>
      </c>
      <c r="T36" s="37">
        <f>SUMIFS(СВЦЭМ!$C$34:$C$777,СВЦЭМ!$A$34:$A$777,$A36,СВЦЭМ!$B$34:$B$777,T$11)+'СЕТ СН'!$F$9+СВЦЭМ!$D$10+'СЕТ СН'!$F$5-'СЕТ СН'!$F$17</f>
        <v>3547.49014145</v>
      </c>
      <c r="U36" s="37">
        <f>SUMIFS(СВЦЭМ!$C$34:$C$777,СВЦЭМ!$A$34:$A$777,$A36,СВЦЭМ!$B$34:$B$777,U$11)+'СЕТ СН'!$F$9+СВЦЭМ!$D$10+'СЕТ СН'!$F$5-'СЕТ СН'!$F$17</f>
        <v>3546.8630151500001</v>
      </c>
      <c r="V36" s="37">
        <f>SUMIFS(СВЦЭМ!$C$34:$C$777,СВЦЭМ!$A$34:$A$777,$A36,СВЦЭМ!$B$34:$B$777,V$11)+'СЕТ СН'!$F$9+СВЦЭМ!$D$10+'СЕТ СН'!$F$5-'СЕТ СН'!$F$17</f>
        <v>3544.2718766100002</v>
      </c>
      <c r="W36" s="37">
        <f>SUMIFS(СВЦЭМ!$C$34:$C$777,СВЦЭМ!$A$34:$A$777,$A36,СВЦЭМ!$B$34:$B$777,W$11)+'СЕТ СН'!$F$9+СВЦЭМ!$D$10+'СЕТ СН'!$F$5-'СЕТ СН'!$F$17</f>
        <v>3548.5400705000002</v>
      </c>
      <c r="X36" s="37">
        <f>SUMIFS(СВЦЭМ!$C$34:$C$777,СВЦЭМ!$A$34:$A$777,$A36,СВЦЭМ!$B$34:$B$777,X$11)+'СЕТ СН'!$F$9+СВЦЭМ!$D$10+'СЕТ СН'!$F$5-'СЕТ СН'!$F$17</f>
        <v>3550.6838146500004</v>
      </c>
      <c r="Y36" s="37">
        <f>SUMIFS(СВЦЭМ!$C$34:$C$777,СВЦЭМ!$A$34:$A$777,$A36,СВЦЭМ!$B$34:$B$777,Y$11)+'СЕТ СН'!$F$9+СВЦЭМ!$D$10+'СЕТ СН'!$F$5-'СЕТ СН'!$F$17</f>
        <v>3594.5349165300004</v>
      </c>
    </row>
    <row r="37" spans="1:25" ht="15.75" x14ac:dyDescent="0.2">
      <c r="A37" s="36">
        <f t="shared" si="0"/>
        <v>43338</v>
      </c>
      <c r="B37" s="37">
        <f>SUMIFS(СВЦЭМ!$C$34:$C$777,СВЦЭМ!$A$34:$A$777,$A37,СВЦЭМ!$B$34:$B$777,B$11)+'СЕТ СН'!$F$9+СВЦЭМ!$D$10+'СЕТ СН'!$F$5-'СЕТ СН'!$F$17</f>
        <v>3704.7457484400002</v>
      </c>
      <c r="C37" s="37">
        <f>SUMIFS(СВЦЭМ!$C$34:$C$777,СВЦЭМ!$A$34:$A$777,$A37,СВЦЭМ!$B$34:$B$777,C$11)+'СЕТ СН'!$F$9+СВЦЭМ!$D$10+'СЕТ СН'!$F$5-'СЕТ СН'!$F$17</f>
        <v>3835.17484221</v>
      </c>
      <c r="D37" s="37">
        <f>SUMIFS(СВЦЭМ!$C$34:$C$777,СВЦЭМ!$A$34:$A$777,$A37,СВЦЭМ!$B$34:$B$777,D$11)+'СЕТ СН'!$F$9+СВЦЭМ!$D$10+'СЕТ СН'!$F$5-'СЕТ СН'!$F$17</f>
        <v>3954.9462071900007</v>
      </c>
      <c r="E37" s="37">
        <f>SUMIFS(СВЦЭМ!$C$34:$C$777,СВЦЭМ!$A$34:$A$777,$A37,СВЦЭМ!$B$34:$B$777,E$11)+'СЕТ СН'!$F$9+СВЦЭМ!$D$10+'СЕТ СН'!$F$5-'СЕТ СН'!$F$17</f>
        <v>4084.29389851</v>
      </c>
      <c r="F37" s="37">
        <f>SUMIFS(СВЦЭМ!$C$34:$C$777,СВЦЭМ!$A$34:$A$777,$A37,СВЦЭМ!$B$34:$B$777,F$11)+'СЕТ СН'!$F$9+СВЦЭМ!$D$10+'СЕТ СН'!$F$5-'СЕТ СН'!$F$17</f>
        <v>4094.3616932300001</v>
      </c>
      <c r="G37" s="37">
        <f>SUMIFS(СВЦЭМ!$C$34:$C$777,СВЦЭМ!$A$34:$A$777,$A37,СВЦЭМ!$B$34:$B$777,G$11)+'СЕТ СН'!$F$9+СВЦЭМ!$D$10+'СЕТ СН'!$F$5-'СЕТ СН'!$F$17</f>
        <v>4063.0520748899999</v>
      </c>
      <c r="H37" s="37">
        <f>SUMIFS(СВЦЭМ!$C$34:$C$777,СВЦЭМ!$A$34:$A$777,$A37,СВЦЭМ!$B$34:$B$777,H$11)+'СЕТ СН'!$F$9+СВЦЭМ!$D$10+'СЕТ СН'!$F$5-'СЕТ СН'!$F$17</f>
        <v>4036.7967448999998</v>
      </c>
      <c r="I37" s="37">
        <f>SUMIFS(СВЦЭМ!$C$34:$C$777,СВЦЭМ!$A$34:$A$777,$A37,СВЦЭМ!$B$34:$B$777,I$11)+'СЕТ СН'!$F$9+СВЦЭМ!$D$10+'СЕТ СН'!$F$5-'СЕТ СН'!$F$17</f>
        <v>3990.9485517200001</v>
      </c>
      <c r="J37" s="37">
        <f>SUMIFS(СВЦЭМ!$C$34:$C$777,СВЦЭМ!$A$34:$A$777,$A37,СВЦЭМ!$B$34:$B$777,J$11)+'СЕТ СН'!$F$9+СВЦЭМ!$D$10+'СЕТ СН'!$F$5-'СЕТ СН'!$F$17</f>
        <v>3812.2316940800001</v>
      </c>
      <c r="K37" s="37">
        <f>SUMIFS(СВЦЭМ!$C$34:$C$777,СВЦЭМ!$A$34:$A$777,$A37,СВЦЭМ!$B$34:$B$777,K$11)+'СЕТ СН'!$F$9+СВЦЭМ!$D$10+'СЕТ СН'!$F$5-'СЕТ СН'!$F$17</f>
        <v>3689.4880002300006</v>
      </c>
      <c r="L37" s="37">
        <f>SUMIFS(СВЦЭМ!$C$34:$C$777,СВЦЭМ!$A$34:$A$777,$A37,СВЦЭМ!$B$34:$B$777,L$11)+'СЕТ СН'!$F$9+СВЦЭМ!$D$10+'СЕТ СН'!$F$5-'СЕТ СН'!$F$17</f>
        <v>3593.5395305299999</v>
      </c>
      <c r="M37" s="37">
        <f>SUMIFS(СВЦЭМ!$C$34:$C$777,СВЦЭМ!$A$34:$A$777,$A37,СВЦЭМ!$B$34:$B$777,M$11)+'СЕТ СН'!$F$9+СВЦЭМ!$D$10+'СЕТ СН'!$F$5-'СЕТ СН'!$F$17</f>
        <v>3535.9529966</v>
      </c>
      <c r="N37" s="37">
        <f>SUMIFS(СВЦЭМ!$C$34:$C$777,СВЦЭМ!$A$34:$A$777,$A37,СВЦЭМ!$B$34:$B$777,N$11)+'СЕТ СН'!$F$9+СВЦЭМ!$D$10+'СЕТ СН'!$F$5-'СЕТ СН'!$F$17</f>
        <v>3520.7382153500002</v>
      </c>
      <c r="O37" s="37">
        <f>SUMIFS(СВЦЭМ!$C$34:$C$777,СВЦЭМ!$A$34:$A$777,$A37,СВЦЭМ!$B$34:$B$777,O$11)+'СЕТ СН'!$F$9+СВЦЭМ!$D$10+'СЕТ СН'!$F$5-'СЕТ СН'!$F$17</f>
        <v>3528.1445394600005</v>
      </c>
      <c r="P37" s="37">
        <f>SUMIFS(СВЦЭМ!$C$34:$C$777,СВЦЭМ!$A$34:$A$777,$A37,СВЦЭМ!$B$34:$B$777,P$11)+'СЕТ СН'!$F$9+СВЦЭМ!$D$10+'СЕТ СН'!$F$5-'СЕТ СН'!$F$17</f>
        <v>3528.0254956700001</v>
      </c>
      <c r="Q37" s="37">
        <f>SUMIFS(СВЦЭМ!$C$34:$C$777,СВЦЭМ!$A$34:$A$777,$A37,СВЦЭМ!$B$34:$B$777,Q$11)+'СЕТ СН'!$F$9+СВЦЭМ!$D$10+'СЕТ СН'!$F$5-'СЕТ СН'!$F$17</f>
        <v>3530.1454855300003</v>
      </c>
      <c r="R37" s="37">
        <f>SUMIFS(СВЦЭМ!$C$34:$C$777,СВЦЭМ!$A$34:$A$777,$A37,СВЦЭМ!$B$34:$B$777,R$11)+'СЕТ СН'!$F$9+СВЦЭМ!$D$10+'СЕТ СН'!$F$5-'СЕТ СН'!$F$17</f>
        <v>3530.0005528800002</v>
      </c>
      <c r="S37" s="37">
        <f>SUMIFS(СВЦЭМ!$C$34:$C$777,СВЦЭМ!$A$34:$A$777,$A37,СВЦЭМ!$B$34:$B$777,S$11)+'СЕТ СН'!$F$9+СВЦЭМ!$D$10+'СЕТ СН'!$F$5-'СЕТ СН'!$F$17</f>
        <v>3529.08919272</v>
      </c>
      <c r="T37" s="37">
        <f>SUMIFS(СВЦЭМ!$C$34:$C$777,СВЦЭМ!$A$34:$A$777,$A37,СВЦЭМ!$B$34:$B$777,T$11)+'СЕТ СН'!$F$9+СВЦЭМ!$D$10+'СЕТ СН'!$F$5-'СЕТ СН'!$F$17</f>
        <v>3528.6246994800003</v>
      </c>
      <c r="U37" s="37">
        <f>SUMIFS(СВЦЭМ!$C$34:$C$777,СВЦЭМ!$A$34:$A$777,$A37,СВЦЭМ!$B$34:$B$777,U$11)+'СЕТ СН'!$F$9+СВЦЭМ!$D$10+'СЕТ СН'!$F$5-'СЕТ СН'!$F$17</f>
        <v>3533.22136469</v>
      </c>
      <c r="V37" s="37">
        <f>SUMIFS(СВЦЭМ!$C$34:$C$777,СВЦЭМ!$A$34:$A$777,$A37,СВЦЭМ!$B$34:$B$777,V$11)+'СЕТ СН'!$F$9+СВЦЭМ!$D$10+'СЕТ СН'!$F$5-'СЕТ СН'!$F$17</f>
        <v>3540.5276317400003</v>
      </c>
      <c r="W37" s="37">
        <f>SUMIFS(СВЦЭМ!$C$34:$C$777,СВЦЭМ!$A$34:$A$777,$A37,СВЦЭМ!$B$34:$B$777,W$11)+'СЕТ СН'!$F$9+СВЦЭМ!$D$10+'СЕТ СН'!$F$5-'СЕТ СН'!$F$17</f>
        <v>3549.3413902400002</v>
      </c>
      <c r="X37" s="37">
        <f>SUMIFS(СВЦЭМ!$C$34:$C$777,СВЦЭМ!$A$34:$A$777,$A37,СВЦЭМ!$B$34:$B$777,X$11)+'СЕТ СН'!$F$9+СВЦЭМ!$D$10+'СЕТ СН'!$F$5-'СЕТ СН'!$F$17</f>
        <v>3526.0970754200002</v>
      </c>
      <c r="Y37" s="37">
        <f>SUMIFS(СВЦЭМ!$C$34:$C$777,СВЦЭМ!$A$34:$A$777,$A37,СВЦЭМ!$B$34:$B$777,Y$11)+'СЕТ СН'!$F$9+СВЦЭМ!$D$10+'СЕТ СН'!$F$5-'СЕТ СН'!$F$17</f>
        <v>3584.6459012300002</v>
      </c>
    </row>
    <row r="38" spans="1:25" ht="15.75" x14ac:dyDescent="0.2">
      <c r="A38" s="36">
        <f t="shared" si="0"/>
        <v>43339</v>
      </c>
      <c r="B38" s="37">
        <f>SUMIFS(СВЦЭМ!$C$34:$C$777,СВЦЭМ!$A$34:$A$777,$A38,СВЦЭМ!$B$34:$B$777,B$11)+'СЕТ СН'!$F$9+СВЦЭМ!$D$10+'СЕТ СН'!$F$5-'СЕТ СН'!$F$17</f>
        <v>3703.9199623800005</v>
      </c>
      <c r="C38" s="37">
        <f>SUMIFS(СВЦЭМ!$C$34:$C$777,СВЦЭМ!$A$34:$A$777,$A38,СВЦЭМ!$B$34:$B$777,C$11)+'СЕТ СН'!$F$9+СВЦЭМ!$D$10+'СЕТ СН'!$F$5-'СЕТ СН'!$F$17</f>
        <v>3837.4385488400003</v>
      </c>
      <c r="D38" s="37">
        <f>SUMIFS(СВЦЭМ!$C$34:$C$777,СВЦЭМ!$A$34:$A$777,$A38,СВЦЭМ!$B$34:$B$777,D$11)+'СЕТ СН'!$F$9+СВЦЭМ!$D$10+'СЕТ СН'!$F$5-'СЕТ СН'!$F$17</f>
        <v>3947.35435323</v>
      </c>
      <c r="E38" s="37">
        <f>SUMIFS(СВЦЭМ!$C$34:$C$777,СВЦЭМ!$A$34:$A$777,$A38,СВЦЭМ!$B$34:$B$777,E$11)+'СЕТ СН'!$F$9+СВЦЭМ!$D$10+'СЕТ СН'!$F$5-'СЕТ СН'!$F$17</f>
        <v>4056.7172525200003</v>
      </c>
      <c r="F38" s="37">
        <f>SUMIFS(СВЦЭМ!$C$34:$C$777,СВЦЭМ!$A$34:$A$777,$A38,СВЦЭМ!$B$34:$B$777,F$11)+'СЕТ СН'!$F$9+СВЦЭМ!$D$10+'СЕТ СН'!$F$5-'СЕТ СН'!$F$17</f>
        <v>4054.21708941</v>
      </c>
      <c r="G38" s="37">
        <f>SUMIFS(СВЦЭМ!$C$34:$C$777,СВЦЭМ!$A$34:$A$777,$A38,СВЦЭМ!$B$34:$B$777,G$11)+'СЕТ СН'!$F$9+СВЦЭМ!$D$10+'СЕТ СН'!$F$5-'СЕТ СН'!$F$17</f>
        <v>4039.9537052400001</v>
      </c>
      <c r="H38" s="37">
        <f>SUMIFS(СВЦЭМ!$C$34:$C$777,СВЦЭМ!$A$34:$A$777,$A38,СВЦЭМ!$B$34:$B$777,H$11)+'СЕТ СН'!$F$9+СВЦЭМ!$D$10+'СЕТ СН'!$F$5-'СЕТ СН'!$F$17</f>
        <v>3996.3081181799998</v>
      </c>
      <c r="I38" s="37">
        <f>SUMIFS(СВЦЭМ!$C$34:$C$777,СВЦЭМ!$A$34:$A$777,$A38,СВЦЭМ!$B$34:$B$777,I$11)+'СЕТ СН'!$F$9+СВЦЭМ!$D$10+'СЕТ СН'!$F$5-'СЕТ СН'!$F$17</f>
        <v>3949.0236098699997</v>
      </c>
      <c r="J38" s="37">
        <f>SUMIFS(СВЦЭМ!$C$34:$C$777,СВЦЭМ!$A$34:$A$777,$A38,СВЦЭМ!$B$34:$B$777,J$11)+'СЕТ СН'!$F$9+СВЦЭМ!$D$10+'СЕТ СН'!$F$5-'СЕТ СН'!$F$17</f>
        <v>3827.9166722400005</v>
      </c>
      <c r="K38" s="37">
        <f>SUMIFS(СВЦЭМ!$C$34:$C$777,СВЦЭМ!$A$34:$A$777,$A38,СВЦЭМ!$B$34:$B$777,K$11)+'СЕТ СН'!$F$9+СВЦЭМ!$D$10+'СЕТ СН'!$F$5-'СЕТ СН'!$F$17</f>
        <v>3738.1704967300002</v>
      </c>
      <c r="L38" s="37">
        <f>SUMIFS(СВЦЭМ!$C$34:$C$777,СВЦЭМ!$A$34:$A$777,$A38,СВЦЭМ!$B$34:$B$777,L$11)+'СЕТ СН'!$F$9+СВЦЭМ!$D$10+'СЕТ СН'!$F$5-'СЕТ СН'!$F$17</f>
        <v>3665.3859595900003</v>
      </c>
      <c r="M38" s="37">
        <f>SUMIFS(СВЦЭМ!$C$34:$C$777,СВЦЭМ!$A$34:$A$777,$A38,СВЦЭМ!$B$34:$B$777,M$11)+'СЕТ СН'!$F$9+СВЦЭМ!$D$10+'СЕТ СН'!$F$5-'СЕТ СН'!$F$17</f>
        <v>3602.8644266300003</v>
      </c>
      <c r="N38" s="37">
        <f>SUMIFS(СВЦЭМ!$C$34:$C$777,СВЦЭМ!$A$34:$A$777,$A38,СВЦЭМ!$B$34:$B$777,N$11)+'СЕТ СН'!$F$9+СВЦЭМ!$D$10+'СЕТ СН'!$F$5-'СЕТ СН'!$F$17</f>
        <v>3575.6926151500002</v>
      </c>
      <c r="O38" s="37">
        <f>SUMIFS(СВЦЭМ!$C$34:$C$777,СВЦЭМ!$A$34:$A$777,$A38,СВЦЭМ!$B$34:$B$777,O$11)+'СЕТ СН'!$F$9+СВЦЭМ!$D$10+'СЕТ СН'!$F$5-'СЕТ СН'!$F$17</f>
        <v>3578.4443297799999</v>
      </c>
      <c r="P38" s="37">
        <f>SUMIFS(СВЦЭМ!$C$34:$C$777,СВЦЭМ!$A$34:$A$777,$A38,СВЦЭМ!$B$34:$B$777,P$11)+'СЕТ СН'!$F$9+СВЦЭМ!$D$10+'СЕТ СН'!$F$5-'СЕТ СН'!$F$17</f>
        <v>3584.23294738</v>
      </c>
      <c r="Q38" s="37">
        <f>SUMIFS(СВЦЭМ!$C$34:$C$777,СВЦЭМ!$A$34:$A$777,$A38,СВЦЭМ!$B$34:$B$777,Q$11)+'СЕТ СН'!$F$9+СВЦЭМ!$D$10+'СЕТ СН'!$F$5-'СЕТ СН'!$F$17</f>
        <v>3578.1789860100002</v>
      </c>
      <c r="R38" s="37">
        <f>SUMIFS(СВЦЭМ!$C$34:$C$777,СВЦЭМ!$A$34:$A$777,$A38,СВЦЭМ!$B$34:$B$777,R$11)+'СЕТ СН'!$F$9+СВЦЭМ!$D$10+'СЕТ СН'!$F$5-'СЕТ СН'!$F$17</f>
        <v>3577.2647496400004</v>
      </c>
      <c r="S38" s="37">
        <f>SUMIFS(СВЦЭМ!$C$34:$C$777,СВЦЭМ!$A$34:$A$777,$A38,СВЦЭМ!$B$34:$B$777,S$11)+'СЕТ СН'!$F$9+СВЦЭМ!$D$10+'СЕТ СН'!$F$5-'СЕТ СН'!$F$17</f>
        <v>3577.7732293100003</v>
      </c>
      <c r="T38" s="37">
        <f>SUMIFS(СВЦЭМ!$C$34:$C$777,СВЦЭМ!$A$34:$A$777,$A38,СВЦЭМ!$B$34:$B$777,T$11)+'СЕТ СН'!$F$9+СВЦЭМ!$D$10+'СЕТ СН'!$F$5-'СЕТ СН'!$F$17</f>
        <v>3583.3664920300002</v>
      </c>
      <c r="U38" s="37">
        <f>SUMIFS(СВЦЭМ!$C$34:$C$777,СВЦЭМ!$A$34:$A$777,$A38,СВЦЭМ!$B$34:$B$777,U$11)+'СЕТ СН'!$F$9+СВЦЭМ!$D$10+'СЕТ СН'!$F$5-'СЕТ СН'!$F$17</f>
        <v>3585.1297487700003</v>
      </c>
      <c r="V38" s="37">
        <f>SUMIFS(СВЦЭМ!$C$34:$C$777,СВЦЭМ!$A$34:$A$777,$A38,СВЦЭМ!$B$34:$B$777,V$11)+'СЕТ СН'!$F$9+СВЦЭМ!$D$10+'СЕТ СН'!$F$5-'СЕТ СН'!$F$17</f>
        <v>3596.5641979100001</v>
      </c>
      <c r="W38" s="37">
        <f>SUMIFS(СВЦЭМ!$C$34:$C$777,СВЦЭМ!$A$34:$A$777,$A38,СВЦЭМ!$B$34:$B$777,W$11)+'СЕТ СН'!$F$9+СВЦЭМ!$D$10+'СЕТ СН'!$F$5-'СЕТ СН'!$F$17</f>
        <v>3596.60165564</v>
      </c>
      <c r="X38" s="37">
        <f>SUMIFS(СВЦЭМ!$C$34:$C$777,СВЦЭМ!$A$34:$A$777,$A38,СВЦЭМ!$B$34:$B$777,X$11)+'СЕТ СН'!$F$9+СВЦЭМ!$D$10+'СЕТ СН'!$F$5-'СЕТ СН'!$F$17</f>
        <v>3575.3429493399999</v>
      </c>
      <c r="Y38" s="37">
        <f>SUMIFS(СВЦЭМ!$C$34:$C$777,СВЦЭМ!$A$34:$A$777,$A38,СВЦЭМ!$B$34:$B$777,Y$11)+'СЕТ СН'!$F$9+СВЦЭМ!$D$10+'СЕТ СН'!$F$5-'СЕТ СН'!$F$17</f>
        <v>3610.4436534000001</v>
      </c>
    </row>
    <row r="39" spans="1:25" ht="15.75" x14ac:dyDescent="0.2">
      <c r="A39" s="36">
        <f t="shared" si="0"/>
        <v>43340</v>
      </c>
      <c r="B39" s="37">
        <f>SUMIFS(СВЦЭМ!$C$34:$C$777,СВЦЭМ!$A$34:$A$777,$A39,СВЦЭМ!$B$34:$B$777,B$11)+'СЕТ СН'!$F$9+СВЦЭМ!$D$10+'СЕТ СН'!$F$5-'СЕТ СН'!$F$17</f>
        <v>3720.6602383500003</v>
      </c>
      <c r="C39" s="37">
        <f>SUMIFS(СВЦЭМ!$C$34:$C$777,СВЦЭМ!$A$34:$A$777,$A39,СВЦЭМ!$B$34:$B$777,C$11)+'СЕТ СН'!$F$9+СВЦЭМ!$D$10+'СЕТ СН'!$F$5-'СЕТ СН'!$F$17</f>
        <v>3853.2947796899998</v>
      </c>
      <c r="D39" s="37">
        <f>SUMIFS(СВЦЭМ!$C$34:$C$777,СВЦЭМ!$A$34:$A$777,$A39,СВЦЭМ!$B$34:$B$777,D$11)+'СЕТ СН'!$F$9+СВЦЭМ!$D$10+'СЕТ СН'!$F$5-'СЕТ СН'!$F$17</f>
        <v>3982.20507112</v>
      </c>
      <c r="E39" s="37">
        <f>SUMIFS(СВЦЭМ!$C$34:$C$777,СВЦЭМ!$A$34:$A$777,$A39,СВЦЭМ!$B$34:$B$777,E$11)+'СЕТ СН'!$F$9+СВЦЭМ!$D$10+'СЕТ СН'!$F$5-'СЕТ СН'!$F$17</f>
        <v>4070.6466686499998</v>
      </c>
      <c r="F39" s="37">
        <f>SUMIFS(СВЦЭМ!$C$34:$C$777,СВЦЭМ!$A$34:$A$777,$A39,СВЦЭМ!$B$34:$B$777,F$11)+'СЕТ СН'!$F$9+СВЦЭМ!$D$10+'СЕТ СН'!$F$5-'СЕТ СН'!$F$17</f>
        <v>4077.9509194299999</v>
      </c>
      <c r="G39" s="37">
        <f>SUMIFS(СВЦЭМ!$C$34:$C$777,СВЦЭМ!$A$34:$A$777,$A39,СВЦЭМ!$B$34:$B$777,G$11)+'СЕТ СН'!$F$9+СВЦЭМ!$D$10+'СЕТ СН'!$F$5-'СЕТ СН'!$F$17</f>
        <v>4040.9530270300002</v>
      </c>
      <c r="H39" s="37">
        <f>SUMIFS(СВЦЭМ!$C$34:$C$777,СВЦЭМ!$A$34:$A$777,$A39,СВЦЭМ!$B$34:$B$777,H$11)+'СЕТ СН'!$F$9+СВЦЭМ!$D$10+'СЕТ СН'!$F$5-'СЕТ СН'!$F$17</f>
        <v>4019.1765886500007</v>
      </c>
      <c r="I39" s="37">
        <f>SUMIFS(СВЦЭМ!$C$34:$C$777,СВЦЭМ!$A$34:$A$777,$A39,СВЦЭМ!$B$34:$B$777,I$11)+'СЕТ СН'!$F$9+СВЦЭМ!$D$10+'СЕТ СН'!$F$5-'СЕТ СН'!$F$17</f>
        <v>3944.9939059899998</v>
      </c>
      <c r="J39" s="37">
        <f>SUMIFS(СВЦЭМ!$C$34:$C$777,СВЦЭМ!$A$34:$A$777,$A39,СВЦЭМ!$B$34:$B$777,J$11)+'СЕТ СН'!$F$9+СВЦЭМ!$D$10+'СЕТ СН'!$F$5-'СЕТ СН'!$F$17</f>
        <v>3811.79364678</v>
      </c>
      <c r="K39" s="37">
        <f>SUMIFS(СВЦЭМ!$C$34:$C$777,СВЦЭМ!$A$34:$A$777,$A39,СВЦЭМ!$B$34:$B$777,K$11)+'СЕТ СН'!$F$9+СВЦЭМ!$D$10+'СЕТ СН'!$F$5-'СЕТ СН'!$F$17</f>
        <v>3734.2051162899998</v>
      </c>
      <c r="L39" s="37">
        <f>SUMIFS(СВЦЭМ!$C$34:$C$777,СВЦЭМ!$A$34:$A$777,$A39,СВЦЭМ!$B$34:$B$777,L$11)+'СЕТ СН'!$F$9+СВЦЭМ!$D$10+'СЕТ СН'!$F$5-'СЕТ СН'!$F$17</f>
        <v>3678.27655211</v>
      </c>
      <c r="M39" s="37">
        <f>SUMIFS(СВЦЭМ!$C$34:$C$777,СВЦЭМ!$A$34:$A$777,$A39,СВЦЭМ!$B$34:$B$777,M$11)+'СЕТ СН'!$F$9+СВЦЭМ!$D$10+'СЕТ СН'!$F$5-'СЕТ СН'!$F$17</f>
        <v>3605.8987879599999</v>
      </c>
      <c r="N39" s="37">
        <f>SUMIFS(СВЦЭМ!$C$34:$C$777,СВЦЭМ!$A$34:$A$777,$A39,СВЦЭМ!$B$34:$B$777,N$11)+'СЕТ СН'!$F$9+СВЦЭМ!$D$10+'СЕТ СН'!$F$5-'СЕТ СН'!$F$17</f>
        <v>3594.0958000400001</v>
      </c>
      <c r="O39" s="37">
        <f>SUMIFS(СВЦЭМ!$C$34:$C$777,СВЦЭМ!$A$34:$A$777,$A39,СВЦЭМ!$B$34:$B$777,O$11)+'СЕТ СН'!$F$9+СВЦЭМ!$D$10+'СЕТ СН'!$F$5-'СЕТ СН'!$F$17</f>
        <v>3597.8302537600002</v>
      </c>
      <c r="P39" s="37">
        <f>SUMIFS(СВЦЭМ!$C$34:$C$777,СВЦЭМ!$A$34:$A$777,$A39,СВЦЭМ!$B$34:$B$777,P$11)+'СЕТ СН'!$F$9+СВЦЭМ!$D$10+'СЕТ СН'!$F$5-'СЕТ СН'!$F$17</f>
        <v>3593.5441375200003</v>
      </c>
      <c r="Q39" s="37">
        <f>SUMIFS(СВЦЭМ!$C$34:$C$777,СВЦЭМ!$A$34:$A$777,$A39,СВЦЭМ!$B$34:$B$777,Q$11)+'СЕТ СН'!$F$9+СВЦЭМ!$D$10+'СЕТ СН'!$F$5-'СЕТ СН'!$F$17</f>
        <v>3592.7112352100003</v>
      </c>
      <c r="R39" s="37">
        <f>SUMIFS(СВЦЭМ!$C$34:$C$777,СВЦЭМ!$A$34:$A$777,$A39,СВЦЭМ!$B$34:$B$777,R$11)+'СЕТ СН'!$F$9+СВЦЭМ!$D$10+'СЕТ СН'!$F$5-'СЕТ СН'!$F$17</f>
        <v>3591.1758544000004</v>
      </c>
      <c r="S39" s="37">
        <f>SUMIFS(СВЦЭМ!$C$34:$C$777,СВЦЭМ!$A$34:$A$777,$A39,СВЦЭМ!$B$34:$B$777,S$11)+'СЕТ СН'!$F$9+СВЦЭМ!$D$10+'СЕТ СН'!$F$5-'СЕТ СН'!$F$17</f>
        <v>3584.0497041300005</v>
      </c>
      <c r="T39" s="37">
        <f>SUMIFS(СВЦЭМ!$C$34:$C$777,СВЦЭМ!$A$34:$A$777,$A39,СВЦЭМ!$B$34:$B$777,T$11)+'СЕТ СН'!$F$9+СВЦЭМ!$D$10+'СЕТ СН'!$F$5-'СЕТ СН'!$F$17</f>
        <v>3578.4069245300002</v>
      </c>
      <c r="U39" s="37">
        <f>SUMIFS(СВЦЭМ!$C$34:$C$777,СВЦЭМ!$A$34:$A$777,$A39,СВЦЭМ!$B$34:$B$777,U$11)+'СЕТ СН'!$F$9+СВЦЭМ!$D$10+'СЕТ СН'!$F$5-'СЕТ СН'!$F$17</f>
        <v>3574.5860005800005</v>
      </c>
      <c r="V39" s="37">
        <f>SUMIFS(СВЦЭМ!$C$34:$C$777,СВЦЭМ!$A$34:$A$777,$A39,СВЦЭМ!$B$34:$B$777,V$11)+'СЕТ СН'!$F$9+СВЦЭМ!$D$10+'СЕТ СН'!$F$5-'СЕТ СН'!$F$17</f>
        <v>3594.7291549900001</v>
      </c>
      <c r="W39" s="37">
        <f>SUMIFS(СВЦЭМ!$C$34:$C$777,СВЦЭМ!$A$34:$A$777,$A39,СВЦЭМ!$B$34:$B$777,W$11)+'СЕТ СН'!$F$9+СВЦЭМ!$D$10+'СЕТ СН'!$F$5-'СЕТ СН'!$F$17</f>
        <v>3592.9144000400001</v>
      </c>
      <c r="X39" s="37">
        <f>SUMIFS(СВЦЭМ!$C$34:$C$777,СВЦЭМ!$A$34:$A$777,$A39,СВЦЭМ!$B$34:$B$777,X$11)+'СЕТ СН'!$F$9+СВЦЭМ!$D$10+'СЕТ СН'!$F$5-'СЕТ СН'!$F$17</f>
        <v>3579.2529688000004</v>
      </c>
      <c r="Y39" s="37">
        <f>SUMIFS(СВЦЭМ!$C$34:$C$777,СВЦЭМ!$A$34:$A$777,$A39,СВЦЭМ!$B$34:$B$777,Y$11)+'СЕТ СН'!$F$9+СВЦЭМ!$D$10+'СЕТ СН'!$F$5-'СЕТ СН'!$F$17</f>
        <v>3631.0531169300002</v>
      </c>
    </row>
    <row r="40" spans="1:25" ht="15.75" x14ac:dyDescent="0.2">
      <c r="A40" s="36">
        <f t="shared" si="0"/>
        <v>43341</v>
      </c>
      <c r="B40" s="37">
        <f>SUMIFS(СВЦЭМ!$C$34:$C$777,СВЦЭМ!$A$34:$A$777,$A40,СВЦЭМ!$B$34:$B$777,B$11)+'СЕТ СН'!$F$9+СВЦЭМ!$D$10+'СЕТ СН'!$F$5-'СЕТ СН'!$F$17</f>
        <v>3797.6261878599998</v>
      </c>
      <c r="C40" s="37">
        <f>SUMIFS(СВЦЭМ!$C$34:$C$777,СВЦЭМ!$A$34:$A$777,$A40,СВЦЭМ!$B$34:$B$777,C$11)+'СЕТ СН'!$F$9+СВЦЭМ!$D$10+'СЕТ СН'!$F$5-'СЕТ СН'!$F$17</f>
        <v>3942.6754326400005</v>
      </c>
      <c r="D40" s="37">
        <f>SUMIFS(СВЦЭМ!$C$34:$C$777,СВЦЭМ!$A$34:$A$777,$A40,СВЦЭМ!$B$34:$B$777,D$11)+'СЕТ СН'!$F$9+СВЦЭМ!$D$10+'СЕТ СН'!$F$5-'СЕТ СН'!$F$17</f>
        <v>4038.3214098600001</v>
      </c>
      <c r="E40" s="37">
        <f>SUMIFS(СВЦЭМ!$C$34:$C$777,СВЦЭМ!$A$34:$A$777,$A40,СВЦЭМ!$B$34:$B$777,E$11)+'СЕТ СН'!$F$9+СВЦЭМ!$D$10+'СЕТ СН'!$F$5-'СЕТ СН'!$F$17</f>
        <v>4158.2754449700005</v>
      </c>
      <c r="F40" s="37">
        <f>SUMIFS(СВЦЭМ!$C$34:$C$777,СВЦЭМ!$A$34:$A$777,$A40,СВЦЭМ!$B$34:$B$777,F$11)+'СЕТ СН'!$F$9+СВЦЭМ!$D$10+'СЕТ СН'!$F$5-'СЕТ СН'!$F$17</f>
        <v>4152.85340292</v>
      </c>
      <c r="G40" s="37">
        <f>SUMIFS(СВЦЭМ!$C$34:$C$777,СВЦЭМ!$A$34:$A$777,$A40,СВЦЭМ!$B$34:$B$777,G$11)+'СЕТ СН'!$F$9+СВЦЭМ!$D$10+'СЕТ СН'!$F$5-'СЕТ СН'!$F$17</f>
        <v>4160.6645368899999</v>
      </c>
      <c r="H40" s="37">
        <f>SUMIFS(СВЦЭМ!$C$34:$C$777,СВЦЭМ!$A$34:$A$777,$A40,СВЦЭМ!$B$34:$B$777,H$11)+'СЕТ СН'!$F$9+СВЦЭМ!$D$10+'СЕТ СН'!$F$5-'СЕТ СН'!$F$17</f>
        <v>4185.1028918300008</v>
      </c>
      <c r="I40" s="37">
        <f>SUMIFS(СВЦЭМ!$C$34:$C$777,СВЦЭМ!$A$34:$A$777,$A40,СВЦЭМ!$B$34:$B$777,I$11)+'СЕТ СН'!$F$9+СВЦЭМ!$D$10+'СЕТ СН'!$F$5-'СЕТ СН'!$F$17</f>
        <v>4168.2740746099998</v>
      </c>
      <c r="J40" s="37">
        <f>SUMIFS(СВЦЭМ!$C$34:$C$777,СВЦЭМ!$A$34:$A$777,$A40,СВЦЭМ!$B$34:$B$777,J$11)+'СЕТ СН'!$F$9+СВЦЭМ!$D$10+'СЕТ СН'!$F$5-'СЕТ СН'!$F$17</f>
        <v>4003.6524603900007</v>
      </c>
      <c r="K40" s="37">
        <f>SUMIFS(СВЦЭМ!$C$34:$C$777,СВЦЭМ!$A$34:$A$777,$A40,СВЦЭМ!$B$34:$B$777,K$11)+'СЕТ СН'!$F$9+СВЦЭМ!$D$10+'СЕТ СН'!$F$5-'СЕТ СН'!$F$17</f>
        <v>3908.5428630300003</v>
      </c>
      <c r="L40" s="37">
        <f>SUMIFS(СВЦЭМ!$C$34:$C$777,СВЦЭМ!$A$34:$A$777,$A40,СВЦЭМ!$B$34:$B$777,L$11)+'СЕТ СН'!$F$9+СВЦЭМ!$D$10+'СЕТ СН'!$F$5-'СЕТ СН'!$F$17</f>
        <v>3821.2825849700002</v>
      </c>
      <c r="M40" s="37">
        <f>SUMIFS(СВЦЭМ!$C$34:$C$777,СВЦЭМ!$A$34:$A$777,$A40,СВЦЭМ!$B$34:$B$777,M$11)+'СЕТ СН'!$F$9+СВЦЭМ!$D$10+'СЕТ СН'!$F$5-'СЕТ СН'!$F$17</f>
        <v>3748.2351795900004</v>
      </c>
      <c r="N40" s="37">
        <f>SUMIFS(СВЦЭМ!$C$34:$C$777,СВЦЭМ!$A$34:$A$777,$A40,СВЦЭМ!$B$34:$B$777,N$11)+'СЕТ СН'!$F$9+СВЦЭМ!$D$10+'СЕТ СН'!$F$5-'СЕТ СН'!$F$17</f>
        <v>3720.3329878600007</v>
      </c>
      <c r="O40" s="37">
        <f>SUMIFS(СВЦЭМ!$C$34:$C$777,СВЦЭМ!$A$34:$A$777,$A40,СВЦЭМ!$B$34:$B$777,O$11)+'СЕТ СН'!$F$9+СВЦЭМ!$D$10+'СЕТ СН'!$F$5-'СЕТ СН'!$F$17</f>
        <v>3722.96175494</v>
      </c>
      <c r="P40" s="37">
        <f>SUMIFS(СВЦЭМ!$C$34:$C$777,СВЦЭМ!$A$34:$A$777,$A40,СВЦЭМ!$B$34:$B$777,P$11)+'СЕТ СН'!$F$9+СВЦЭМ!$D$10+'СЕТ СН'!$F$5-'СЕТ СН'!$F$17</f>
        <v>3717.0211906300001</v>
      </c>
      <c r="Q40" s="37">
        <f>SUMIFS(СВЦЭМ!$C$34:$C$777,СВЦЭМ!$A$34:$A$777,$A40,СВЦЭМ!$B$34:$B$777,Q$11)+'СЕТ СН'!$F$9+СВЦЭМ!$D$10+'СЕТ СН'!$F$5-'СЕТ СН'!$F$17</f>
        <v>3714.1409803400002</v>
      </c>
      <c r="R40" s="37">
        <f>SUMIFS(СВЦЭМ!$C$34:$C$777,СВЦЭМ!$A$34:$A$777,$A40,СВЦЭМ!$B$34:$B$777,R$11)+'СЕТ СН'!$F$9+СВЦЭМ!$D$10+'СЕТ СН'!$F$5-'СЕТ СН'!$F$17</f>
        <v>3717.2191376600003</v>
      </c>
      <c r="S40" s="37">
        <f>SUMIFS(СВЦЭМ!$C$34:$C$777,СВЦЭМ!$A$34:$A$777,$A40,СВЦЭМ!$B$34:$B$777,S$11)+'СЕТ СН'!$F$9+СВЦЭМ!$D$10+'СЕТ СН'!$F$5-'СЕТ СН'!$F$17</f>
        <v>3733.2493826500004</v>
      </c>
      <c r="T40" s="37">
        <f>SUMIFS(СВЦЭМ!$C$34:$C$777,СВЦЭМ!$A$34:$A$777,$A40,СВЦЭМ!$B$34:$B$777,T$11)+'СЕТ СН'!$F$9+СВЦЭМ!$D$10+'СЕТ СН'!$F$5-'СЕТ СН'!$F$17</f>
        <v>3736.80360759</v>
      </c>
      <c r="U40" s="37">
        <f>SUMIFS(СВЦЭМ!$C$34:$C$777,СВЦЭМ!$A$34:$A$777,$A40,СВЦЭМ!$B$34:$B$777,U$11)+'СЕТ СН'!$F$9+СВЦЭМ!$D$10+'СЕТ СН'!$F$5-'СЕТ СН'!$F$17</f>
        <v>3734.9012681100003</v>
      </c>
      <c r="V40" s="37">
        <f>SUMIFS(СВЦЭМ!$C$34:$C$777,СВЦЭМ!$A$34:$A$777,$A40,СВЦЭМ!$B$34:$B$777,V$11)+'СЕТ СН'!$F$9+СВЦЭМ!$D$10+'СЕТ СН'!$F$5-'СЕТ СН'!$F$17</f>
        <v>3718.6885763199998</v>
      </c>
      <c r="W40" s="37">
        <f>SUMIFS(СВЦЭМ!$C$34:$C$777,СВЦЭМ!$A$34:$A$777,$A40,СВЦЭМ!$B$34:$B$777,W$11)+'СЕТ СН'!$F$9+СВЦЭМ!$D$10+'СЕТ СН'!$F$5-'СЕТ СН'!$F$17</f>
        <v>3719.7530371599996</v>
      </c>
      <c r="X40" s="37">
        <f>SUMIFS(СВЦЭМ!$C$34:$C$777,СВЦЭМ!$A$34:$A$777,$A40,СВЦЭМ!$B$34:$B$777,X$11)+'СЕТ СН'!$F$9+СВЦЭМ!$D$10+'СЕТ СН'!$F$5-'СЕТ СН'!$F$17</f>
        <v>3740.1280684000003</v>
      </c>
      <c r="Y40" s="37">
        <f>SUMIFS(СВЦЭМ!$C$34:$C$777,СВЦЭМ!$A$34:$A$777,$A40,СВЦЭМ!$B$34:$B$777,Y$11)+'СЕТ СН'!$F$9+СВЦЭМ!$D$10+'СЕТ СН'!$F$5-'СЕТ СН'!$F$17</f>
        <v>3824.32783948</v>
      </c>
    </row>
    <row r="41" spans="1:25" ht="15.75" x14ac:dyDescent="0.2">
      <c r="A41" s="36">
        <f t="shared" si="0"/>
        <v>43342</v>
      </c>
      <c r="B41" s="37">
        <f>SUMIFS(СВЦЭМ!$C$34:$C$777,СВЦЭМ!$A$34:$A$777,$A41,СВЦЭМ!$B$34:$B$777,B$11)+'СЕТ СН'!$F$9+СВЦЭМ!$D$10+'СЕТ СН'!$F$5-'СЕТ СН'!$F$17</f>
        <v>3901.7141521800004</v>
      </c>
      <c r="C41" s="37">
        <f>SUMIFS(СВЦЭМ!$C$34:$C$777,СВЦЭМ!$A$34:$A$777,$A41,СВЦЭМ!$B$34:$B$777,C$11)+'СЕТ СН'!$F$9+СВЦЭМ!$D$10+'СЕТ СН'!$F$5-'СЕТ СН'!$F$17</f>
        <v>4030.7441133100001</v>
      </c>
      <c r="D41" s="37">
        <f>SUMIFS(СВЦЭМ!$C$34:$C$777,СВЦЭМ!$A$34:$A$777,$A41,СВЦЭМ!$B$34:$B$777,D$11)+'СЕТ СН'!$F$9+СВЦЭМ!$D$10+'СЕТ СН'!$F$5-'СЕТ СН'!$F$17</f>
        <v>4140.2471344800006</v>
      </c>
      <c r="E41" s="37">
        <f>SUMIFS(СВЦЭМ!$C$34:$C$777,СВЦЭМ!$A$34:$A$777,$A41,СВЦЭМ!$B$34:$B$777,E$11)+'СЕТ СН'!$F$9+СВЦЭМ!$D$10+'СЕТ СН'!$F$5-'СЕТ СН'!$F$17</f>
        <v>4166.4509097400005</v>
      </c>
      <c r="F41" s="37">
        <f>SUMIFS(СВЦЭМ!$C$34:$C$777,СВЦЭМ!$A$34:$A$777,$A41,СВЦЭМ!$B$34:$B$777,F$11)+'СЕТ СН'!$F$9+СВЦЭМ!$D$10+'СЕТ СН'!$F$5-'СЕТ СН'!$F$17</f>
        <v>4161.9984600300004</v>
      </c>
      <c r="G41" s="37">
        <f>SUMIFS(СВЦЭМ!$C$34:$C$777,СВЦЭМ!$A$34:$A$777,$A41,СВЦЭМ!$B$34:$B$777,G$11)+'СЕТ СН'!$F$9+СВЦЭМ!$D$10+'СЕТ СН'!$F$5-'СЕТ СН'!$F$17</f>
        <v>4170.75235574</v>
      </c>
      <c r="H41" s="37">
        <f>SUMIFS(СВЦЭМ!$C$34:$C$777,СВЦЭМ!$A$34:$A$777,$A41,СВЦЭМ!$B$34:$B$777,H$11)+'СЕТ СН'!$F$9+СВЦЭМ!$D$10+'СЕТ СН'!$F$5-'СЕТ СН'!$F$17</f>
        <v>4195.3317363200003</v>
      </c>
      <c r="I41" s="37">
        <f>SUMIFS(СВЦЭМ!$C$34:$C$777,СВЦЭМ!$A$34:$A$777,$A41,СВЦЭМ!$B$34:$B$777,I$11)+'СЕТ СН'!$F$9+СВЦЭМ!$D$10+'СЕТ СН'!$F$5-'СЕТ СН'!$F$17</f>
        <v>4171.64372181</v>
      </c>
      <c r="J41" s="37">
        <f>SUMIFS(СВЦЭМ!$C$34:$C$777,СВЦЭМ!$A$34:$A$777,$A41,СВЦЭМ!$B$34:$B$777,J$11)+'СЕТ СН'!$F$9+СВЦЭМ!$D$10+'СЕТ СН'!$F$5-'СЕТ СН'!$F$17</f>
        <v>4005.6148466000004</v>
      </c>
      <c r="K41" s="37">
        <f>SUMIFS(СВЦЭМ!$C$34:$C$777,СВЦЭМ!$A$34:$A$777,$A41,СВЦЭМ!$B$34:$B$777,K$11)+'СЕТ СН'!$F$9+СВЦЭМ!$D$10+'СЕТ СН'!$F$5-'СЕТ СН'!$F$17</f>
        <v>3883.8324897400007</v>
      </c>
      <c r="L41" s="37">
        <f>SUMIFS(СВЦЭМ!$C$34:$C$777,СВЦЭМ!$A$34:$A$777,$A41,СВЦЭМ!$B$34:$B$777,L$11)+'СЕТ СН'!$F$9+СВЦЭМ!$D$10+'СЕТ СН'!$F$5-'СЕТ СН'!$F$17</f>
        <v>3789.2299593100006</v>
      </c>
      <c r="M41" s="37">
        <f>SUMIFS(СВЦЭМ!$C$34:$C$777,СВЦЭМ!$A$34:$A$777,$A41,СВЦЭМ!$B$34:$B$777,M$11)+'СЕТ СН'!$F$9+СВЦЭМ!$D$10+'СЕТ СН'!$F$5-'СЕТ СН'!$F$17</f>
        <v>3718.8384249300007</v>
      </c>
      <c r="N41" s="37">
        <f>SUMIFS(СВЦЭМ!$C$34:$C$777,СВЦЭМ!$A$34:$A$777,$A41,СВЦЭМ!$B$34:$B$777,N$11)+'СЕТ СН'!$F$9+СВЦЭМ!$D$10+'СЕТ СН'!$F$5-'СЕТ СН'!$F$17</f>
        <v>3699.5173806600005</v>
      </c>
      <c r="O41" s="37">
        <f>SUMIFS(СВЦЭМ!$C$34:$C$777,СВЦЭМ!$A$34:$A$777,$A41,СВЦЭМ!$B$34:$B$777,O$11)+'СЕТ СН'!$F$9+СВЦЭМ!$D$10+'СЕТ СН'!$F$5-'СЕТ СН'!$F$17</f>
        <v>3701.65361949</v>
      </c>
      <c r="P41" s="37">
        <f>SUMIFS(СВЦЭМ!$C$34:$C$777,СВЦЭМ!$A$34:$A$777,$A41,СВЦЭМ!$B$34:$B$777,P$11)+'СЕТ СН'!$F$9+СВЦЭМ!$D$10+'СЕТ СН'!$F$5-'СЕТ СН'!$F$17</f>
        <v>3701.7613259099999</v>
      </c>
      <c r="Q41" s="37">
        <f>SUMIFS(СВЦЭМ!$C$34:$C$777,СВЦЭМ!$A$34:$A$777,$A41,СВЦЭМ!$B$34:$B$777,Q$11)+'СЕТ СН'!$F$9+СВЦЭМ!$D$10+'СЕТ СН'!$F$5-'СЕТ СН'!$F$17</f>
        <v>3700.0727590300003</v>
      </c>
      <c r="R41" s="37">
        <f>SUMIFS(СВЦЭМ!$C$34:$C$777,СВЦЭМ!$A$34:$A$777,$A41,СВЦЭМ!$B$34:$B$777,R$11)+'СЕТ СН'!$F$9+СВЦЭМ!$D$10+'СЕТ СН'!$F$5-'СЕТ СН'!$F$17</f>
        <v>3709.3670294399999</v>
      </c>
      <c r="S41" s="37">
        <f>SUMIFS(СВЦЭМ!$C$34:$C$777,СВЦЭМ!$A$34:$A$777,$A41,СВЦЭМ!$B$34:$B$777,S$11)+'СЕТ СН'!$F$9+СВЦЭМ!$D$10+'СЕТ СН'!$F$5-'СЕТ СН'!$F$17</f>
        <v>3693.3974981300007</v>
      </c>
      <c r="T41" s="37">
        <f>SUMIFS(СВЦЭМ!$C$34:$C$777,СВЦЭМ!$A$34:$A$777,$A41,СВЦЭМ!$B$34:$B$777,T$11)+'СЕТ СН'!$F$9+СВЦЭМ!$D$10+'СЕТ СН'!$F$5-'СЕТ СН'!$F$17</f>
        <v>3693.5349727700004</v>
      </c>
      <c r="U41" s="37">
        <f>SUMIFS(СВЦЭМ!$C$34:$C$777,СВЦЭМ!$A$34:$A$777,$A41,СВЦЭМ!$B$34:$B$777,U$11)+'СЕТ СН'!$F$9+СВЦЭМ!$D$10+'СЕТ СН'!$F$5-'СЕТ СН'!$F$17</f>
        <v>3700.71819916</v>
      </c>
      <c r="V41" s="37">
        <f>SUMIFS(СВЦЭМ!$C$34:$C$777,СВЦЭМ!$A$34:$A$777,$A41,СВЦЭМ!$B$34:$B$777,V$11)+'СЕТ СН'!$F$9+СВЦЭМ!$D$10+'СЕТ СН'!$F$5-'СЕТ СН'!$F$17</f>
        <v>3691.8909127300003</v>
      </c>
      <c r="W41" s="37">
        <f>SUMIFS(СВЦЭМ!$C$34:$C$777,СВЦЭМ!$A$34:$A$777,$A41,СВЦЭМ!$B$34:$B$777,W$11)+'СЕТ СН'!$F$9+СВЦЭМ!$D$10+'СЕТ СН'!$F$5-'СЕТ СН'!$F$17</f>
        <v>3693.5531900100004</v>
      </c>
      <c r="X41" s="37">
        <f>SUMIFS(СВЦЭМ!$C$34:$C$777,СВЦЭМ!$A$34:$A$777,$A41,СВЦЭМ!$B$34:$B$777,X$11)+'СЕТ СН'!$F$9+СВЦЭМ!$D$10+'СЕТ СН'!$F$5-'СЕТ СН'!$F$17</f>
        <v>3721.1312318999999</v>
      </c>
      <c r="Y41" s="37">
        <f>SUMIFS(СВЦЭМ!$C$34:$C$777,СВЦЭМ!$A$34:$A$777,$A41,СВЦЭМ!$B$34:$B$777,Y$11)+'СЕТ СН'!$F$9+СВЦЭМ!$D$10+'СЕТ СН'!$F$5-'СЕТ СН'!$F$17</f>
        <v>3795.1326087099997</v>
      </c>
    </row>
    <row r="42" spans="1:25" ht="15.75" x14ac:dyDescent="0.2">
      <c r="A42" s="36">
        <f t="shared" si="0"/>
        <v>43343</v>
      </c>
      <c r="B42" s="37">
        <f>SUMIFS(СВЦЭМ!$C$34:$C$777,СВЦЭМ!$A$34:$A$777,$A42,СВЦЭМ!$B$34:$B$777,B$11)+'СЕТ СН'!$F$9+СВЦЭМ!$D$10+'СЕТ СН'!$F$5-'СЕТ СН'!$F$17</f>
        <v>3885.8781614099998</v>
      </c>
      <c r="C42" s="37">
        <f>SUMIFS(СВЦЭМ!$C$34:$C$777,СВЦЭМ!$A$34:$A$777,$A42,СВЦЭМ!$B$34:$B$777,C$11)+'СЕТ СН'!$F$9+СВЦЭМ!$D$10+'СЕТ СН'!$F$5-'СЕТ СН'!$F$17</f>
        <v>4035.5214866899996</v>
      </c>
      <c r="D42" s="37">
        <f>SUMIFS(СВЦЭМ!$C$34:$C$777,СВЦЭМ!$A$34:$A$777,$A42,СВЦЭМ!$B$34:$B$777,D$11)+'СЕТ СН'!$F$9+СВЦЭМ!$D$10+'СЕТ СН'!$F$5-'СЕТ СН'!$F$17</f>
        <v>4132.2622250600007</v>
      </c>
      <c r="E42" s="37">
        <f>SUMIFS(СВЦЭМ!$C$34:$C$777,СВЦЭМ!$A$34:$A$777,$A42,СВЦЭМ!$B$34:$B$777,E$11)+'СЕТ СН'!$F$9+СВЦЭМ!$D$10+'СЕТ СН'!$F$5-'СЕТ СН'!$F$17</f>
        <v>4171.0141524000001</v>
      </c>
      <c r="F42" s="37">
        <f>SUMIFS(СВЦЭМ!$C$34:$C$777,СВЦЭМ!$A$34:$A$777,$A42,СВЦЭМ!$B$34:$B$777,F$11)+'СЕТ СН'!$F$9+СВЦЭМ!$D$10+'СЕТ СН'!$F$5-'СЕТ СН'!$F$17</f>
        <v>4167.9443149799999</v>
      </c>
      <c r="G42" s="37">
        <f>SUMIFS(СВЦЭМ!$C$34:$C$777,СВЦЭМ!$A$34:$A$777,$A42,СВЦЭМ!$B$34:$B$777,G$11)+'СЕТ СН'!$F$9+СВЦЭМ!$D$10+'СЕТ СН'!$F$5-'СЕТ СН'!$F$17</f>
        <v>4175.08464783</v>
      </c>
      <c r="H42" s="37">
        <f>SUMIFS(СВЦЭМ!$C$34:$C$777,СВЦЭМ!$A$34:$A$777,$A42,СВЦЭМ!$B$34:$B$777,H$11)+'СЕТ СН'!$F$9+СВЦЭМ!$D$10+'СЕТ СН'!$F$5-'СЕТ СН'!$F$17</f>
        <v>4194.7524373900005</v>
      </c>
      <c r="I42" s="37">
        <f>SUMIFS(СВЦЭМ!$C$34:$C$777,СВЦЭМ!$A$34:$A$777,$A42,СВЦЭМ!$B$34:$B$777,I$11)+'СЕТ СН'!$F$9+СВЦЭМ!$D$10+'СЕТ СН'!$F$5-'СЕТ СН'!$F$17</f>
        <v>4134.8010236700002</v>
      </c>
      <c r="J42" s="37">
        <f>SUMIFS(СВЦЭМ!$C$34:$C$777,СВЦЭМ!$A$34:$A$777,$A42,СВЦЭМ!$B$34:$B$777,J$11)+'СЕТ СН'!$F$9+СВЦЭМ!$D$10+'СЕТ СН'!$F$5-'СЕТ СН'!$F$17</f>
        <v>3966.9879140800003</v>
      </c>
      <c r="K42" s="37">
        <f>SUMIFS(СВЦЭМ!$C$34:$C$777,СВЦЭМ!$A$34:$A$777,$A42,СВЦЭМ!$B$34:$B$777,K$11)+'СЕТ СН'!$F$9+СВЦЭМ!$D$10+'СЕТ СН'!$F$5-'СЕТ СН'!$F$17</f>
        <v>3863.98023904</v>
      </c>
      <c r="L42" s="37">
        <f>SUMIFS(СВЦЭМ!$C$34:$C$777,СВЦЭМ!$A$34:$A$777,$A42,СВЦЭМ!$B$34:$B$777,L$11)+'СЕТ СН'!$F$9+СВЦЭМ!$D$10+'СЕТ СН'!$F$5-'СЕТ СН'!$F$17</f>
        <v>3777.1926452799999</v>
      </c>
      <c r="M42" s="37">
        <f>SUMIFS(СВЦЭМ!$C$34:$C$777,СВЦЭМ!$A$34:$A$777,$A42,СВЦЭМ!$B$34:$B$777,M$11)+'СЕТ СН'!$F$9+СВЦЭМ!$D$10+'СЕТ СН'!$F$5-'СЕТ СН'!$F$17</f>
        <v>3703.84942615</v>
      </c>
      <c r="N42" s="37">
        <f>SUMIFS(СВЦЭМ!$C$34:$C$777,СВЦЭМ!$A$34:$A$777,$A42,СВЦЭМ!$B$34:$B$777,N$11)+'СЕТ СН'!$F$9+СВЦЭМ!$D$10+'СЕТ СН'!$F$5-'СЕТ СН'!$F$17</f>
        <v>3683.4582534400006</v>
      </c>
      <c r="O42" s="37">
        <f>SUMIFS(СВЦЭМ!$C$34:$C$777,СВЦЭМ!$A$34:$A$777,$A42,СВЦЭМ!$B$34:$B$777,O$11)+'СЕТ СН'!$F$9+СВЦЭМ!$D$10+'СЕТ СН'!$F$5-'СЕТ СН'!$F$17</f>
        <v>3679.8200208099997</v>
      </c>
      <c r="P42" s="37">
        <f>SUMIFS(СВЦЭМ!$C$34:$C$777,СВЦЭМ!$A$34:$A$777,$A42,СВЦЭМ!$B$34:$B$777,P$11)+'СЕТ СН'!$F$9+СВЦЭМ!$D$10+'СЕТ СН'!$F$5-'СЕТ СН'!$F$17</f>
        <v>3676.6383688200003</v>
      </c>
      <c r="Q42" s="37">
        <f>SUMIFS(СВЦЭМ!$C$34:$C$777,СВЦЭМ!$A$34:$A$777,$A42,СВЦЭМ!$B$34:$B$777,Q$11)+'СЕТ СН'!$F$9+СВЦЭМ!$D$10+'СЕТ СН'!$F$5-'СЕТ СН'!$F$17</f>
        <v>3686.3727505200004</v>
      </c>
      <c r="R42" s="37">
        <f>SUMIFS(СВЦЭМ!$C$34:$C$777,СВЦЭМ!$A$34:$A$777,$A42,СВЦЭМ!$B$34:$B$777,R$11)+'СЕТ СН'!$F$9+СВЦЭМ!$D$10+'СЕТ СН'!$F$5-'СЕТ СН'!$F$17</f>
        <v>3683.0019964000003</v>
      </c>
      <c r="S42" s="37">
        <f>SUMIFS(СВЦЭМ!$C$34:$C$777,СВЦЭМ!$A$34:$A$777,$A42,СВЦЭМ!$B$34:$B$777,S$11)+'СЕТ СН'!$F$9+СВЦЭМ!$D$10+'СЕТ СН'!$F$5-'СЕТ СН'!$F$17</f>
        <v>3679.56242148</v>
      </c>
      <c r="T42" s="37">
        <f>SUMIFS(СВЦЭМ!$C$34:$C$777,СВЦЭМ!$A$34:$A$777,$A42,СВЦЭМ!$B$34:$B$777,T$11)+'СЕТ СН'!$F$9+СВЦЭМ!$D$10+'СЕТ СН'!$F$5-'СЕТ СН'!$F$17</f>
        <v>3677.1332627800002</v>
      </c>
      <c r="U42" s="37">
        <f>SUMIFS(СВЦЭМ!$C$34:$C$777,СВЦЭМ!$A$34:$A$777,$A42,СВЦЭМ!$B$34:$B$777,U$11)+'СЕТ СН'!$F$9+СВЦЭМ!$D$10+'СЕТ СН'!$F$5-'СЕТ СН'!$F$17</f>
        <v>3673.4117750599999</v>
      </c>
      <c r="V42" s="37">
        <f>SUMIFS(СВЦЭМ!$C$34:$C$777,СВЦЭМ!$A$34:$A$777,$A42,СВЦЭМ!$B$34:$B$777,V$11)+'СЕТ СН'!$F$9+СВЦЭМ!$D$10+'СЕТ СН'!$F$5-'СЕТ СН'!$F$17</f>
        <v>3653.3785339100004</v>
      </c>
      <c r="W42" s="37">
        <f>SUMIFS(СВЦЭМ!$C$34:$C$777,СВЦЭМ!$A$34:$A$777,$A42,СВЦЭМ!$B$34:$B$777,W$11)+'СЕТ СН'!$F$9+СВЦЭМ!$D$10+'СЕТ СН'!$F$5-'СЕТ СН'!$F$17</f>
        <v>3642.41548676</v>
      </c>
      <c r="X42" s="37">
        <f>SUMIFS(СВЦЭМ!$C$34:$C$777,СВЦЭМ!$A$34:$A$777,$A42,СВЦЭМ!$B$34:$B$777,X$11)+'СЕТ СН'!$F$9+СВЦЭМ!$D$10+'СЕТ СН'!$F$5-'СЕТ СН'!$F$17</f>
        <v>3677.2580649800002</v>
      </c>
      <c r="Y42" s="37">
        <f>SUMIFS(СВЦЭМ!$C$34:$C$777,СВЦЭМ!$A$34:$A$777,$A42,СВЦЭМ!$B$34:$B$777,Y$11)+'СЕТ СН'!$F$9+СВЦЭМ!$D$10+'СЕТ СН'!$F$5-'СЕТ СН'!$F$17</f>
        <v>3754.1361203100005</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01.08.2018</v>
      </c>
      <c r="B48" s="37">
        <f>SUMIFS(СВЦЭМ!$C$34:$C$777,СВЦЭМ!$A$34:$A$777,$A48,СВЦЭМ!$B$34:$B$777,B$47)+'СЕТ СН'!$G$9+СВЦЭМ!$D$10+'СЕТ СН'!$G$5-'СЕТ СН'!$G$17</f>
        <v>4087.71002228</v>
      </c>
      <c r="C48" s="37">
        <f>SUMIFS(СВЦЭМ!$C$34:$C$777,СВЦЭМ!$A$34:$A$777,$A48,СВЦЭМ!$B$34:$B$777,C$47)+'СЕТ СН'!$G$9+СВЦЭМ!$D$10+'СЕТ СН'!$G$5-'СЕТ СН'!$G$17</f>
        <v>4137.1762010299999</v>
      </c>
      <c r="D48" s="37">
        <f>SUMIFS(СВЦЭМ!$C$34:$C$777,СВЦЭМ!$A$34:$A$777,$A48,СВЦЭМ!$B$34:$B$777,D$47)+'СЕТ СН'!$G$9+СВЦЭМ!$D$10+'СЕТ СН'!$G$5-'СЕТ СН'!$G$17</f>
        <v>4252.7195909900001</v>
      </c>
      <c r="E48" s="37">
        <f>SUMIFS(СВЦЭМ!$C$34:$C$777,СВЦЭМ!$A$34:$A$777,$A48,СВЦЭМ!$B$34:$B$777,E$47)+'СЕТ СН'!$G$9+СВЦЭМ!$D$10+'СЕТ СН'!$G$5-'СЕТ СН'!$G$17</f>
        <v>4405.5106647599996</v>
      </c>
      <c r="F48" s="37">
        <f>SUMIFS(СВЦЭМ!$C$34:$C$777,СВЦЭМ!$A$34:$A$777,$A48,СВЦЭМ!$B$34:$B$777,F$47)+'СЕТ СН'!$G$9+СВЦЭМ!$D$10+'СЕТ СН'!$G$5-'СЕТ СН'!$G$17</f>
        <v>4487.5680107999997</v>
      </c>
      <c r="G48" s="37">
        <f>SUMIFS(СВЦЭМ!$C$34:$C$777,СВЦЭМ!$A$34:$A$777,$A48,СВЦЭМ!$B$34:$B$777,G$47)+'СЕТ СН'!$G$9+СВЦЭМ!$D$10+'СЕТ СН'!$G$5-'СЕТ СН'!$G$17</f>
        <v>4480.94478746</v>
      </c>
      <c r="H48" s="37">
        <f>SUMIFS(СВЦЭМ!$C$34:$C$777,СВЦЭМ!$A$34:$A$777,$A48,СВЦЭМ!$B$34:$B$777,H$47)+'СЕТ СН'!$G$9+СВЦЭМ!$D$10+'СЕТ СН'!$G$5-'СЕТ СН'!$G$17</f>
        <v>4377.6709745799999</v>
      </c>
      <c r="I48" s="37">
        <f>SUMIFS(СВЦЭМ!$C$34:$C$777,СВЦЭМ!$A$34:$A$777,$A48,СВЦЭМ!$B$34:$B$777,I$47)+'СЕТ СН'!$G$9+СВЦЭМ!$D$10+'СЕТ СН'!$G$5-'СЕТ СН'!$G$17</f>
        <v>4328.3363266899996</v>
      </c>
      <c r="J48" s="37">
        <f>SUMIFS(СВЦЭМ!$C$34:$C$777,СВЦЭМ!$A$34:$A$777,$A48,СВЦЭМ!$B$34:$B$777,J$47)+'СЕТ СН'!$G$9+СВЦЭМ!$D$10+'СЕТ СН'!$G$5-'СЕТ СН'!$G$17</f>
        <v>4165.4914045100004</v>
      </c>
      <c r="K48" s="37">
        <f>SUMIFS(СВЦЭМ!$C$34:$C$777,СВЦЭМ!$A$34:$A$777,$A48,СВЦЭМ!$B$34:$B$777,K$47)+'СЕТ СН'!$G$9+СВЦЭМ!$D$10+'СЕТ СН'!$G$5-'СЕТ СН'!$G$17</f>
        <v>4070.3598446900005</v>
      </c>
      <c r="L48" s="37">
        <f>SUMIFS(СВЦЭМ!$C$34:$C$777,СВЦЭМ!$A$34:$A$777,$A48,СВЦЭМ!$B$34:$B$777,L$47)+'СЕТ СН'!$G$9+СВЦЭМ!$D$10+'СЕТ СН'!$G$5-'СЕТ СН'!$G$17</f>
        <v>3988.9847741100002</v>
      </c>
      <c r="M48" s="37">
        <f>SUMIFS(СВЦЭМ!$C$34:$C$777,СВЦЭМ!$A$34:$A$777,$A48,СВЦЭМ!$B$34:$B$777,M$47)+'СЕТ СН'!$G$9+СВЦЭМ!$D$10+'СЕТ СН'!$G$5-'СЕТ СН'!$G$17</f>
        <v>3933.8393954499998</v>
      </c>
      <c r="N48" s="37">
        <f>SUMIFS(СВЦЭМ!$C$34:$C$777,СВЦЭМ!$A$34:$A$777,$A48,СВЦЭМ!$B$34:$B$777,N$47)+'СЕТ СН'!$G$9+СВЦЭМ!$D$10+'СЕТ СН'!$G$5-'СЕТ СН'!$G$17</f>
        <v>3926.7017032100002</v>
      </c>
      <c r="O48" s="37">
        <f>SUMIFS(СВЦЭМ!$C$34:$C$777,СВЦЭМ!$A$34:$A$777,$A48,СВЦЭМ!$B$34:$B$777,O$47)+'СЕТ СН'!$G$9+СВЦЭМ!$D$10+'СЕТ СН'!$G$5-'СЕТ СН'!$G$17</f>
        <v>3926.1024183099998</v>
      </c>
      <c r="P48" s="37">
        <f>SUMIFS(СВЦЭМ!$C$34:$C$777,СВЦЭМ!$A$34:$A$777,$A48,СВЦЭМ!$B$34:$B$777,P$47)+'СЕТ СН'!$G$9+СВЦЭМ!$D$10+'СЕТ СН'!$G$5-'СЕТ СН'!$G$17</f>
        <v>3927.8341566899999</v>
      </c>
      <c r="Q48" s="37">
        <f>SUMIFS(СВЦЭМ!$C$34:$C$777,СВЦЭМ!$A$34:$A$777,$A48,СВЦЭМ!$B$34:$B$777,Q$47)+'СЕТ СН'!$G$9+СВЦЭМ!$D$10+'СЕТ СН'!$G$5-'СЕТ СН'!$G$17</f>
        <v>3930.6008186600002</v>
      </c>
      <c r="R48" s="37">
        <f>SUMIFS(СВЦЭМ!$C$34:$C$777,СВЦЭМ!$A$34:$A$777,$A48,СВЦЭМ!$B$34:$B$777,R$47)+'СЕТ СН'!$G$9+СВЦЭМ!$D$10+'СЕТ СН'!$G$5-'СЕТ СН'!$G$17</f>
        <v>3931.8078557099998</v>
      </c>
      <c r="S48" s="37">
        <f>SUMIFS(СВЦЭМ!$C$34:$C$777,СВЦЭМ!$A$34:$A$777,$A48,СВЦЭМ!$B$34:$B$777,S$47)+'СЕТ СН'!$G$9+СВЦЭМ!$D$10+'СЕТ СН'!$G$5-'СЕТ СН'!$G$17</f>
        <v>3929.3617459099996</v>
      </c>
      <c r="T48" s="37">
        <f>SUMIFS(СВЦЭМ!$C$34:$C$777,СВЦЭМ!$A$34:$A$777,$A48,СВЦЭМ!$B$34:$B$777,T$47)+'СЕТ СН'!$G$9+СВЦЭМ!$D$10+'СЕТ СН'!$G$5-'СЕТ СН'!$G$17</f>
        <v>3924.7489614899996</v>
      </c>
      <c r="U48" s="37">
        <f>SUMIFS(СВЦЭМ!$C$34:$C$777,СВЦЭМ!$A$34:$A$777,$A48,СВЦЭМ!$B$34:$B$777,U$47)+'СЕТ СН'!$G$9+СВЦЭМ!$D$10+'СЕТ СН'!$G$5-'СЕТ СН'!$G$17</f>
        <v>3918.5961790700003</v>
      </c>
      <c r="V48" s="37">
        <f>SUMIFS(СВЦЭМ!$C$34:$C$777,СВЦЭМ!$A$34:$A$777,$A48,СВЦЭМ!$B$34:$B$777,V$47)+'СЕТ СН'!$G$9+СВЦЭМ!$D$10+'СЕТ СН'!$G$5-'СЕТ СН'!$G$17</f>
        <v>3911.2568454800003</v>
      </c>
      <c r="W48" s="37">
        <f>SUMIFS(СВЦЭМ!$C$34:$C$777,СВЦЭМ!$A$34:$A$777,$A48,СВЦЭМ!$B$34:$B$777,W$47)+'СЕТ СН'!$G$9+СВЦЭМ!$D$10+'СЕТ СН'!$G$5-'СЕТ СН'!$G$17</f>
        <v>3957.8764490599997</v>
      </c>
      <c r="X48" s="37">
        <f>SUMIFS(СВЦЭМ!$C$34:$C$777,СВЦЭМ!$A$34:$A$777,$A48,СВЦЭМ!$B$34:$B$777,X$47)+'СЕТ СН'!$G$9+СВЦЭМ!$D$10+'СЕТ СН'!$G$5-'СЕТ СН'!$G$17</f>
        <v>3971.5281704600002</v>
      </c>
      <c r="Y48" s="37">
        <f>SUMIFS(СВЦЭМ!$C$34:$C$777,СВЦЭМ!$A$34:$A$777,$A48,СВЦЭМ!$B$34:$B$777,Y$47)+'СЕТ СН'!$G$9+СВЦЭМ!$D$10+'СЕТ СН'!$G$5-'СЕТ СН'!$G$17</f>
        <v>4014.7561956600002</v>
      </c>
    </row>
    <row r="49" spans="1:25" ht="15.75" x14ac:dyDescent="0.2">
      <c r="A49" s="36">
        <f>A48+1</f>
        <v>43314</v>
      </c>
      <c r="B49" s="37">
        <f>SUMIFS(СВЦЭМ!$C$34:$C$777,СВЦЭМ!$A$34:$A$777,$A49,СВЦЭМ!$B$34:$B$777,B$47)+'СЕТ СН'!$G$9+СВЦЭМ!$D$10+'СЕТ СН'!$G$5-'СЕТ СН'!$G$17</f>
        <v>4150.4725774600001</v>
      </c>
      <c r="C49" s="37">
        <f>SUMIFS(СВЦЭМ!$C$34:$C$777,СВЦЭМ!$A$34:$A$777,$A49,СВЦЭМ!$B$34:$B$777,C$47)+'СЕТ СН'!$G$9+СВЦЭМ!$D$10+'СЕТ СН'!$G$5-'СЕТ СН'!$G$17</f>
        <v>4303.7786060999997</v>
      </c>
      <c r="D49" s="37">
        <f>SUMIFS(СВЦЭМ!$C$34:$C$777,СВЦЭМ!$A$34:$A$777,$A49,СВЦЭМ!$B$34:$B$777,D$47)+'СЕТ СН'!$G$9+СВЦЭМ!$D$10+'СЕТ СН'!$G$5-'СЕТ СН'!$G$17</f>
        <v>4422.11882117</v>
      </c>
      <c r="E49" s="37">
        <f>SUMIFS(СВЦЭМ!$C$34:$C$777,СВЦЭМ!$A$34:$A$777,$A49,СВЦЭМ!$B$34:$B$777,E$47)+'СЕТ СН'!$G$9+СВЦЭМ!$D$10+'СЕТ СН'!$G$5-'СЕТ СН'!$G$17</f>
        <v>4532.5401179099999</v>
      </c>
      <c r="F49" s="37">
        <f>SUMIFS(СВЦЭМ!$C$34:$C$777,СВЦЭМ!$A$34:$A$777,$A49,СВЦЭМ!$B$34:$B$777,F$47)+'СЕТ СН'!$G$9+СВЦЭМ!$D$10+'СЕТ СН'!$G$5-'СЕТ СН'!$G$17</f>
        <v>4530.8624457699998</v>
      </c>
      <c r="G49" s="37">
        <f>SUMIFS(СВЦЭМ!$C$34:$C$777,СВЦЭМ!$A$34:$A$777,$A49,СВЦЭМ!$B$34:$B$777,G$47)+'СЕТ СН'!$G$9+СВЦЭМ!$D$10+'СЕТ СН'!$G$5-'СЕТ СН'!$G$17</f>
        <v>4517.7761578700001</v>
      </c>
      <c r="H49" s="37">
        <f>SUMIFS(СВЦЭМ!$C$34:$C$777,СВЦЭМ!$A$34:$A$777,$A49,СВЦЭМ!$B$34:$B$777,H$47)+'СЕТ СН'!$G$9+СВЦЭМ!$D$10+'СЕТ СН'!$G$5-'СЕТ СН'!$G$17</f>
        <v>4473.4412696899999</v>
      </c>
      <c r="I49" s="37">
        <f>SUMIFS(СВЦЭМ!$C$34:$C$777,СВЦЭМ!$A$34:$A$777,$A49,СВЦЭМ!$B$34:$B$777,I$47)+'СЕТ СН'!$G$9+СВЦЭМ!$D$10+'СЕТ СН'!$G$5-'СЕТ СН'!$G$17</f>
        <v>4360.5972407299996</v>
      </c>
      <c r="J49" s="37">
        <f>SUMIFS(СВЦЭМ!$C$34:$C$777,СВЦЭМ!$A$34:$A$777,$A49,СВЦЭМ!$B$34:$B$777,J$47)+'СЕТ СН'!$G$9+СВЦЭМ!$D$10+'СЕТ СН'!$G$5-'СЕТ СН'!$G$17</f>
        <v>4196.25009735</v>
      </c>
      <c r="K49" s="37">
        <f>SUMIFS(СВЦЭМ!$C$34:$C$777,СВЦЭМ!$A$34:$A$777,$A49,СВЦЭМ!$B$34:$B$777,K$47)+'СЕТ СН'!$G$9+СВЦЭМ!$D$10+'СЕТ СН'!$G$5-'СЕТ СН'!$G$17</f>
        <v>4064.0856578000003</v>
      </c>
      <c r="L49" s="37">
        <f>SUMIFS(СВЦЭМ!$C$34:$C$777,СВЦЭМ!$A$34:$A$777,$A49,СВЦЭМ!$B$34:$B$777,L$47)+'СЕТ СН'!$G$9+СВЦЭМ!$D$10+'СЕТ СН'!$G$5-'СЕТ СН'!$G$17</f>
        <v>3985.86790655</v>
      </c>
      <c r="M49" s="37">
        <f>SUMIFS(СВЦЭМ!$C$34:$C$777,СВЦЭМ!$A$34:$A$777,$A49,СВЦЭМ!$B$34:$B$777,M$47)+'СЕТ СН'!$G$9+СВЦЭМ!$D$10+'СЕТ СН'!$G$5-'СЕТ СН'!$G$17</f>
        <v>3939.5033953100001</v>
      </c>
      <c r="N49" s="37">
        <f>SUMIFS(СВЦЭМ!$C$34:$C$777,СВЦЭМ!$A$34:$A$777,$A49,СВЦЭМ!$B$34:$B$777,N$47)+'СЕТ СН'!$G$9+СВЦЭМ!$D$10+'СЕТ СН'!$G$5-'СЕТ СН'!$G$17</f>
        <v>3928.0603799999999</v>
      </c>
      <c r="O49" s="37">
        <f>SUMIFS(СВЦЭМ!$C$34:$C$777,СВЦЭМ!$A$34:$A$777,$A49,СВЦЭМ!$B$34:$B$777,O$47)+'СЕТ СН'!$G$9+СВЦЭМ!$D$10+'СЕТ СН'!$G$5-'СЕТ СН'!$G$17</f>
        <v>3943.48028617</v>
      </c>
      <c r="P49" s="37">
        <f>SUMIFS(СВЦЭМ!$C$34:$C$777,СВЦЭМ!$A$34:$A$777,$A49,СВЦЭМ!$B$34:$B$777,P$47)+'СЕТ СН'!$G$9+СВЦЭМ!$D$10+'СЕТ СН'!$G$5-'СЕТ СН'!$G$17</f>
        <v>3930.4951181300003</v>
      </c>
      <c r="Q49" s="37">
        <f>SUMIFS(СВЦЭМ!$C$34:$C$777,СВЦЭМ!$A$34:$A$777,$A49,СВЦЭМ!$B$34:$B$777,Q$47)+'СЕТ СН'!$G$9+СВЦЭМ!$D$10+'СЕТ СН'!$G$5-'СЕТ СН'!$G$17</f>
        <v>3930.0628976600001</v>
      </c>
      <c r="R49" s="37">
        <f>SUMIFS(СВЦЭМ!$C$34:$C$777,СВЦЭМ!$A$34:$A$777,$A49,СВЦЭМ!$B$34:$B$777,R$47)+'СЕТ СН'!$G$9+СВЦЭМ!$D$10+'СЕТ СН'!$G$5-'СЕТ СН'!$G$17</f>
        <v>3933.0788099199999</v>
      </c>
      <c r="S49" s="37">
        <f>SUMIFS(СВЦЭМ!$C$34:$C$777,СВЦЭМ!$A$34:$A$777,$A49,СВЦЭМ!$B$34:$B$777,S$47)+'СЕТ СН'!$G$9+СВЦЭМ!$D$10+'СЕТ СН'!$G$5-'СЕТ СН'!$G$17</f>
        <v>3927.9120762699995</v>
      </c>
      <c r="T49" s="37">
        <f>SUMIFS(СВЦЭМ!$C$34:$C$777,СВЦЭМ!$A$34:$A$777,$A49,СВЦЭМ!$B$34:$B$777,T$47)+'СЕТ СН'!$G$9+СВЦЭМ!$D$10+'СЕТ СН'!$G$5-'СЕТ СН'!$G$17</f>
        <v>3915.2355879099996</v>
      </c>
      <c r="U49" s="37">
        <f>SUMIFS(СВЦЭМ!$C$34:$C$777,СВЦЭМ!$A$34:$A$777,$A49,СВЦЭМ!$B$34:$B$777,U$47)+'СЕТ СН'!$G$9+СВЦЭМ!$D$10+'СЕТ СН'!$G$5-'СЕТ СН'!$G$17</f>
        <v>3921.6027028600001</v>
      </c>
      <c r="V49" s="37">
        <f>SUMIFS(СВЦЭМ!$C$34:$C$777,СВЦЭМ!$A$34:$A$777,$A49,СВЦЭМ!$B$34:$B$777,V$47)+'СЕТ СН'!$G$9+СВЦЭМ!$D$10+'СЕТ СН'!$G$5-'СЕТ СН'!$G$17</f>
        <v>3914.3229163200003</v>
      </c>
      <c r="W49" s="37">
        <f>SUMIFS(СВЦЭМ!$C$34:$C$777,СВЦЭМ!$A$34:$A$777,$A49,СВЦЭМ!$B$34:$B$777,W$47)+'СЕТ СН'!$G$9+СВЦЭМ!$D$10+'СЕТ СН'!$G$5-'СЕТ СН'!$G$17</f>
        <v>3917.6047341900003</v>
      </c>
      <c r="X49" s="37">
        <f>SUMIFS(СВЦЭМ!$C$34:$C$777,СВЦЭМ!$A$34:$A$777,$A49,СВЦЭМ!$B$34:$B$777,X$47)+'СЕТ СН'!$G$9+СВЦЭМ!$D$10+'СЕТ СН'!$G$5-'СЕТ СН'!$G$17</f>
        <v>3936.2142365199998</v>
      </c>
      <c r="Y49" s="37">
        <f>SUMIFS(СВЦЭМ!$C$34:$C$777,СВЦЭМ!$A$34:$A$777,$A49,СВЦЭМ!$B$34:$B$777,Y$47)+'СЕТ СН'!$G$9+СВЦЭМ!$D$10+'СЕТ СН'!$G$5-'СЕТ СН'!$G$17</f>
        <v>4012.4315034900001</v>
      </c>
    </row>
    <row r="50" spans="1:25" ht="15.75" x14ac:dyDescent="0.2">
      <c r="A50" s="36">
        <f t="shared" ref="A50:A78" si="1">A49+1</f>
        <v>43315</v>
      </c>
      <c r="B50" s="37">
        <f>SUMIFS(СВЦЭМ!$C$34:$C$777,СВЦЭМ!$A$34:$A$777,$A50,СВЦЭМ!$B$34:$B$777,B$47)+'СЕТ СН'!$G$9+СВЦЭМ!$D$10+'СЕТ СН'!$G$5-'СЕТ СН'!$G$17</f>
        <v>4106.5737621799999</v>
      </c>
      <c r="C50" s="37">
        <f>SUMIFS(СВЦЭМ!$C$34:$C$777,СВЦЭМ!$A$34:$A$777,$A50,СВЦЭМ!$B$34:$B$777,C$47)+'СЕТ СН'!$G$9+СВЦЭМ!$D$10+'СЕТ СН'!$G$5-'СЕТ СН'!$G$17</f>
        <v>4246.1420814900002</v>
      </c>
      <c r="D50" s="37">
        <f>SUMIFS(СВЦЭМ!$C$34:$C$777,СВЦЭМ!$A$34:$A$777,$A50,СВЦЭМ!$B$34:$B$777,D$47)+'СЕТ СН'!$G$9+СВЦЭМ!$D$10+'СЕТ СН'!$G$5-'СЕТ СН'!$G$17</f>
        <v>4360.5412896899998</v>
      </c>
      <c r="E50" s="37">
        <f>SUMIFS(СВЦЭМ!$C$34:$C$777,СВЦЭМ!$A$34:$A$777,$A50,СВЦЭМ!$B$34:$B$777,E$47)+'СЕТ СН'!$G$9+СВЦЭМ!$D$10+'СЕТ СН'!$G$5-'СЕТ СН'!$G$17</f>
        <v>4467.0420051800002</v>
      </c>
      <c r="F50" s="37">
        <f>SUMIFS(СВЦЭМ!$C$34:$C$777,СВЦЭМ!$A$34:$A$777,$A50,СВЦЭМ!$B$34:$B$777,F$47)+'СЕТ СН'!$G$9+СВЦЭМ!$D$10+'СЕТ СН'!$G$5-'СЕТ СН'!$G$17</f>
        <v>4467.9269059200005</v>
      </c>
      <c r="G50" s="37">
        <f>SUMIFS(СВЦЭМ!$C$34:$C$777,СВЦЭМ!$A$34:$A$777,$A50,СВЦЭМ!$B$34:$B$777,G$47)+'СЕТ СН'!$G$9+СВЦЭМ!$D$10+'СЕТ СН'!$G$5-'СЕТ СН'!$G$17</f>
        <v>4434.6175066099995</v>
      </c>
      <c r="H50" s="37">
        <f>SUMIFS(СВЦЭМ!$C$34:$C$777,СВЦЭМ!$A$34:$A$777,$A50,СВЦЭМ!$B$34:$B$777,H$47)+'СЕТ СН'!$G$9+СВЦЭМ!$D$10+'СЕТ СН'!$G$5-'СЕТ СН'!$G$17</f>
        <v>4396.0531911999997</v>
      </c>
      <c r="I50" s="37">
        <f>SUMIFS(СВЦЭМ!$C$34:$C$777,СВЦЭМ!$A$34:$A$777,$A50,СВЦЭМ!$B$34:$B$777,I$47)+'СЕТ СН'!$G$9+СВЦЭМ!$D$10+'СЕТ СН'!$G$5-'СЕТ СН'!$G$17</f>
        <v>4278.5924797999996</v>
      </c>
      <c r="J50" s="37">
        <f>SUMIFS(СВЦЭМ!$C$34:$C$777,СВЦЭМ!$A$34:$A$777,$A50,СВЦЭМ!$B$34:$B$777,J$47)+'СЕТ СН'!$G$9+СВЦЭМ!$D$10+'СЕТ СН'!$G$5-'СЕТ СН'!$G$17</f>
        <v>4193.8114412699997</v>
      </c>
      <c r="K50" s="37">
        <f>SUMIFS(СВЦЭМ!$C$34:$C$777,СВЦЭМ!$A$34:$A$777,$A50,СВЦЭМ!$B$34:$B$777,K$47)+'СЕТ СН'!$G$9+СВЦЭМ!$D$10+'СЕТ СН'!$G$5-'СЕТ СН'!$G$17</f>
        <v>4108.7463704399997</v>
      </c>
      <c r="L50" s="37">
        <f>SUMIFS(СВЦЭМ!$C$34:$C$777,СВЦЭМ!$A$34:$A$777,$A50,СВЦЭМ!$B$34:$B$777,L$47)+'СЕТ СН'!$G$9+СВЦЭМ!$D$10+'СЕТ СН'!$G$5-'СЕТ СН'!$G$17</f>
        <v>4019.5795004399997</v>
      </c>
      <c r="M50" s="37">
        <f>SUMIFS(СВЦЭМ!$C$34:$C$777,СВЦЭМ!$A$34:$A$777,$A50,СВЦЭМ!$B$34:$B$777,M$47)+'СЕТ СН'!$G$9+СВЦЭМ!$D$10+'СЕТ СН'!$G$5-'СЕТ СН'!$G$17</f>
        <v>3968.1040272299997</v>
      </c>
      <c r="N50" s="37">
        <f>SUMIFS(СВЦЭМ!$C$34:$C$777,СВЦЭМ!$A$34:$A$777,$A50,СВЦЭМ!$B$34:$B$777,N$47)+'СЕТ СН'!$G$9+СВЦЭМ!$D$10+'СЕТ СН'!$G$5-'СЕТ СН'!$G$17</f>
        <v>3955.8936370500005</v>
      </c>
      <c r="O50" s="37">
        <f>SUMIFS(СВЦЭМ!$C$34:$C$777,СВЦЭМ!$A$34:$A$777,$A50,СВЦЭМ!$B$34:$B$777,O$47)+'СЕТ СН'!$G$9+СВЦЭМ!$D$10+'СЕТ СН'!$G$5-'СЕТ СН'!$G$17</f>
        <v>3965.2054229799996</v>
      </c>
      <c r="P50" s="37">
        <f>SUMIFS(СВЦЭМ!$C$34:$C$777,СВЦЭМ!$A$34:$A$777,$A50,СВЦЭМ!$B$34:$B$777,P$47)+'СЕТ СН'!$G$9+СВЦЭМ!$D$10+'СЕТ СН'!$G$5-'СЕТ СН'!$G$17</f>
        <v>3961.3217049999994</v>
      </c>
      <c r="Q50" s="37">
        <f>SUMIFS(СВЦЭМ!$C$34:$C$777,СВЦЭМ!$A$34:$A$777,$A50,СВЦЭМ!$B$34:$B$777,Q$47)+'СЕТ СН'!$G$9+СВЦЭМ!$D$10+'СЕТ СН'!$G$5-'СЕТ СН'!$G$17</f>
        <v>3955.4077633099996</v>
      </c>
      <c r="R50" s="37">
        <f>SUMIFS(СВЦЭМ!$C$34:$C$777,СВЦЭМ!$A$34:$A$777,$A50,СВЦЭМ!$B$34:$B$777,R$47)+'СЕТ СН'!$G$9+СВЦЭМ!$D$10+'СЕТ СН'!$G$5-'СЕТ СН'!$G$17</f>
        <v>3946.5017070499998</v>
      </c>
      <c r="S50" s="37">
        <f>SUMIFS(СВЦЭМ!$C$34:$C$777,СВЦЭМ!$A$34:$A$777,$A50,СВЦЭМ!$B$34:$B$777,S$47)+'СЕТ СН'!$G$9+СВЦЭМ!$D$10+'СЕТ СН'!$G$5-'СЕТ СН'!$G$17</f>
        <v>3953.1134057600002</v>
      </c>
      <c r="T50" s="37">
        <f>SUMIFS(СВЦЭМ!$C$34:$C$777,СВЦЭМ!$A$34:$A$777,$A50,СВЦЭМ!$B$34:$B$777,T$47)+'СЕТ СН'!$G$9+СВЦЭМ!$D$10+'СЕТ СН'!$G$5-'СЕТ СН'!$G$17</f>
        <v>3952.8045523600003</v>
      </c>
      <c r="U50" s="37">
        <f>SUMIFS(СВЦЭМ!$C$34:$C$777,СВЦЭМ!$A$34:$A$777,$A50,СВЦЭМ!$B$34:$B$777,U$47)+'СЕТ СН'!$G$9+СВЦЭМ!$D$10+'СЕТ СН'!$G$5-'СЕТ СН'!$G$17</f>
        <v>3948.7827724600002</v>
      </c>
      <c r="V50" s="37">
        <f>SUMIFS(СВЦЭМ!$C$34:$C$777,СВЦЭМ!$A$34:$A$777,$A50,СВЦЭМ!$B$34:$B$777,V$47)+'СЕТ СН'!$G$9+СВЦЭМ!$D$10+'СЕТ СН'!$G$5-'СЕТ СН'!$G$17</f>
        <v>3937.8024695399999</v>
      </c>
      <c r="W50" s="37">
        <f>SUMIFS(СВЦЭМ!$C$34:$C$777,СВЦЭМ!$A$34:$A$777,$A50,СВЦЭМ!$B$34:$B$777,W$47)+'СЕТ СН'!$G$9+СВЦЭМ!$D$10+'СЕТ СН'!$G$5-'СЕТ СН'!$G$17</f>
        <v>3928.27463162</v>
      </c>
      <c r="X50" s="37">
        <f>SUMIFS(СВЦЭМ!$C$34:$C$777,СВЦЭМ!$A$34:$A$777,$A50,СВЦЭМ!$B$34:$B$777,X$47)+'СЕТ СН'!$G$9+СВЦЭМ!$D$10+'СЕТ СН'!$G$5-'СЕТ СН'!$G$17</f>
        <v>3946.6499469600003</v>
      </c>
      <c r="Y50" s="37">
        <f>SUMIFS(СВЦЭМ!$C$34:$C$777,СВЦЭМ!$A$34:$A$777,$A50,СВЦЭМ!$B$34:$B$777,Y$47)+'СЕТ СН'!$G$9+СВЦЭМ!$D$10+'СЕТ СН'!$G$5-'СЕТ СН'!$G$17</f>
        <v>4010.6307218499996</v>
      </c>
    </row>
    <row r="51" spans="1:25" ht="15.75" x14ac:dyDescent="0.2">
      <c r="A51" s="36">
        <f t="shared" si="1"/>
        <v>43316</v>
      </c>
      <c r="B51" s="37">
        <f>SUMIFS(СВЦЭМ!$C$34:$C$777,СВЦЭМ!$A$34:$A$777,$A51,СВЦЭМ!$B$34:$B$777,B$47)+'СЕТ СН'!$G$9+СВЦЭМ!$D$10+'СЕТ СН'!$G$5-'СЕТ СН'!$G$17</f>
        <v>4142.74375633</v>
      </c>
      <c r="C51" s="37">
        <f>SUMIFS(СВЦЭМ!$C$34:$C$777,СВЦЭМ!$A$34:$A$777,$A51,СВЦЭМ!$B$34:$B$777,C$47)+'СЕТ СН'!$G$9+СВЦЭМ!$D$10+'СЕТ СН'!$G$5-'СЕТ СН'!$G$17</f>
        <v>4239.4892454999999</v>
      </c>
      <c r="D51" s="37">
        <f>SUMIFS(СВЦЭМ!$C$34:$C$777,СВЦЭМ!$A$34:$A$777,$A51,СВЦЭМ!$B$34:$B$777,D$47)+'СЕТ СН'!$G$9+СВЦЭМ!$D$10+'СЕТ СН'!$G$5-'СЕТ СН'!$G$17</f>
        <v>4325.1861945600003</v>
      </c>
      <c r="E51" s="37">
        <f>SUMIFS(СВЦЭМ!$C$34:$C$777,СВЦЭМ!$A$34:$A$777,$A51,СВЦЭМ!$B$34:$B$777,E$47)+'СЕТ СН'!$G$9+СВЦЭМ!$D$10+'СЕТ СН'!$G$5-'СЕТ СН'!$G$17</f>
        <v>4440.31099696</v>
      </c>
      <c r="F51" s="37">
        <f>SUMIFS(СВЦЭМ!$C$34:$C$777,СВЦЭМ!$A$34:$A$777,$A51,СВЦЭМ!$B$34:$B$777,F$47)+'СЕТ СН'!$G$9+СВЦЭМ!$D$10+'СЕТ СН'!$G$5-'СЕТ СН'!$G$17</f>
        <v>4442.0087387900003</v>
      </c>
      <c r="G51" s="37">
        <f>SUMIFS(СВЦЭМ!$C$34:$C$777,СВЦЭМ!$A$34:$A$777,$A51,СВЦЭМ!$B$34:$B$777,G$47)+'СЕТ СН'!$G$9+СВЦЭМ!$D$10+'СЕТ СН'!$G$5-'СЕТ СН'!$G$17</f>
        <v>4421.6286858599997</v>
      </c>
      <c r="H51" s="37">
        <f>SUMIFS(СВЦЭМ!$C$34:$C$777,СВЦЭМ!$A$34:$A$777,$A51,СВЦЭМ!$B$34:$B$777,H$47)+'СЕТ СН'!$G$9+СВЦЭМ!$D$10+'СЕТ СН'!$G$5-'СЕТ СН'!$G$17</f>
        <v>4379.8094946299998</v>
      </c>
      <c r="I51" s="37">
        <f>SUMIFS(СВЦЭМ!$C$34:$C$777,СВЦЭМ!$A$34:$A$777,$A51,СВЦЭМ!$B$34:$B$777,I$47)+'СЕТ СН'!$G$9+СВЦЭМ!$D$10+'СЕТ СН'!$G$5-'СЕТ СН'!$G$17</f>
        <v>4351.4839141599996</v>
      </c>
      <c r="J51" s="37">
        <f>SUMIFS(СВЦЭМ!$C$34:$C$777,СВЦЭМ!$A$34:$A$777,$A51,СВЦЭМ!$B$34:$B$777,J$47)+'СЕТ СН'!$G$9+СВЦЭМ!$D$10+'СЕТ СН'!$G$5-'СЕТ СН'!$G$17</f>
        <v>4193.3785147199997</v>
      </c>
      <c r="K51" s="37">
        <f>SUMIFS(СВЦЭМ!$C$34:$C$777,СВЦЭМ!$A$34:$A$777,$A51,СВЦЭМ!$B$34:$B$777,K$47)+'СЕТ СН'!$G$9+СВЦЭМ!$D$10+'СЕТ СН'!$G$5-'СЕТ СН'!$G$17</f>
        <v>4080.86102286</v>
      </c>
      <c r="L51" s="37">
        <f>SUMIFS(СВЦЭМ!$C$34:$C$777,СВЦЭМ!$A$34:$A$777,$A51,СВЦЭМ!$B$34:$B$777,L$47)+'СЕТ СН'!$G$9+СВЦЭМ!$D$10+'СЕТ СН'!$G$5-'СЕТ СН'!$G$17</f>
        <v>3962.2341416299996</v>
      </c>
      <c r="M51" s="37">
        <f>SUMIFS(СВЦЭМ!$C$34:$C$777,СВЦЭМ!$A$34:$A$777,$A51,СВЦЭМ!$B$34:$B$777,M$47)+'СЕТ СН'!$G$9+СВЦЭМ!$D$10+'СЕТ СН'!$G$5-'СЕТ СН'!$G$17</f>
        <v>3912.2551529800003</v>
      </c>
      <c r="N51" s="37">
        <f>SUMIFS(СВЦЭМ!$C$34:$C$777,СВЦЭМ!$A$34:$A$777,$A51,СВЦЭМ!$B$34:$B$777,N$47)+'СЕТ СН'!$G$9+СВЦЭМ!$D$10+'СЕТ СН'!$G$5-'СЕТ СН'!$G$17</f>
        <v>3913.58272278</v>
      </c>
      <c r="O51" s="37">
        <f>SUMIFS(СВЦЭМ!$C$34:$C$777,СВЦЭМ!$A$34:$A$777,$A51,СВЦЭМ!$B$34:$B$777,O$47)+'СЕТ СН'!$G$9+СВЦЭМ!$D$10+'СЕТ СН'!$G$5-'СЕТ СН'!$G$17</f>
        <v>3916.7242681600001</v>
      </c>
      <c r="P51" s="37">
        <f>SUMIFS(СВЦЭМ!$C$34:$C$777,СВЦЭМ!$A$34:$A$777,$A51,СВЦЭМ!$B$34:$B$777,P$47)+'СЕТ СН'!$G$9+СВЦЭМ!$D$10+'СЕТ СН'!$G$5-'СЕТ СН'!$G$17</f>
        <v>3924.1098678199996</v>
      </c>
      <c r="Q51" s="37">
        <f>SUMIFS(СВЦЭМ!$C$34:$C$777,СВЦЭМ!$A$34:$A$777,$A51,СВЦЭМ!$B$34:$B$777,Q$47)+'СЕТ СН'!$G$9+СВЦЭМ!$D$10+'СЕТ СН'!$G$5-'СЕТ СН'!$G$17</f>
        <v>3922.5671963100003</v>
      </c>
      <c r="R51" s="37">
        <f>SUMIFS(СВЦЭМ!$C$34:$C$777,СВЦЭМ!$A$34:$A$777,$A51,СВЦЭМ!$B$34:$B$777,R$47)+'СЕТ СН'!$G$9+СВЦЭМ!$D$10+'СЕТ СН'!$G$5-'СЕТ СН'!$G$17</f>
        <v>3916.9445790600003</v>
      </c>
      <c r="S51" s="37">
        <f>SUMIFS(СВЦЭМ!$C$34:$C$777,СВЦЭМ!$A$34:$A$777,$A51,СВЦЭМ!$B$34:$B$777,S$47)+'СЕТ СН'!$G$9+СВЦЭМ!$D$10+'СЕТ СН'!$G$5-'СЕТ СН'!$G$17</f>
        <v>3913.5409713700001</v>
      </c>
      <c r="T51" s="37">
        <f>SUMIFS(СВЦЭМ!$C$34:$C$777,СВЦЭМ!$A$34:$A$777,$A51,СВЦЭМ!$B$34:$B$777,T$47)+'СЕТ СН'!$G$9+СВЦЭМ!$D$10+'СЕТ СН'!$G$5-'СЕТ СН'!$G$17</f>
        <v>3910.2043760999995</v>
      </c>
      <c r="U51" s="37">
        <f>SUMIFS(СВЦЭМ!$C$34:$C$777,СВЦЭМ!$A$34:$A$777,$A51,СВЦЭМ!$B$34:$B$777,U$47)+'СЕТ СН'!$G$9+СВЦЭМ!$D$10+'СЕТ СН'!$G$5-'СЕТ СН'!$G$17</f>
        <v>3920.5163956200004</v>
      </c>
      <c r="V51" s="37">
        <f>SUMIFS(СВЦЭМ!$C$34:$C$777,СВЦЭМ!$A$34:$A$777,$A51,СВЦЭМ!$B$34:$B$777,V$47)+'СЕТ СН'!$G$9+СВЦЭМ!$D$10+'СЕТ СН'!$G$5-'СЕТ СН'!$G$17</f>
        <v>3911.7684793399994</v>
      </c>
      <c r="W51" s="37">
        <f>SUMIFS(СВЦЭМ!$C$34:$C$777,СВЦЭМ!$A$34:$A$777,$A51,СВЦЭМ!$B$34:$B$777,W$47)+'СЕТ СН'!$G$9+СВЦЭМ!$D$10+'СЕТ СН'!$G$5-'СЕТ СН'!$G$17</f>
        <v>3909.0268609699997</v>
      </c>
      <c r="X51" s="37">
        <f>SUMIFS(СВЦЭМ!$C$34:$C$777,СВЦЭМ!$A$34:$A$777,$A51,СВЦЭМ!$B$34:$B$777,X$47)+'СЕТ СН'!$G$9+СВЦЭМ!$D$10+'СЕТ СН'!$G$5-'СЕТ СН'!$G$17</f>
        <v>3918.2973212500001</v>
      </c>
      <c r="Y51" s="37">
        <f>SUMIFS(СВЦЭМ!$C$34:$C$777,СВЦЭМ!$A$34:$A$777,$A51,СВЦЭМ!$B$34:$B$777,Y$47)+'СЕТ СН'!$G$9+СВЦЭМ!$D$10+'СЕТ СН'!$G$5-'СЕТ СН'!$G$17</f>
        <v>3962.3913321600003</v>
      </c>
    </row>
    <row r="52" spans="1:25" ht="15.75" x14ac:dyDescent="0.2">
      <c r="A52" s="36">
        <f t="shared" si="1"/>
        <v>43317</v>
      </c>
      <c r="B52" s="37">
        <f>SUMIFS(СВЦЭМ!$C$34:$C$777,СВЦЭМ!$A$34:$A$777,$A52,СВЦЭМ!$B$34:$B$777,B$47)+'СЕТ СН'!$G$9+СВЦЭМ!$D$10+'СЕТ СН'!$G$5-'СЕТ СН'!$G$17</f>
        <v>4035.63198526</v>
      </c>
      <c r="C52" s="37">
        <f>SUMIFS(СВЦЭМ!$C$34:$C$777,СВЦЭМ!$A$34:$A$777,$A52,СВЦЭМ!$B$34:$B$777,C$47)+'СЕТ СН'!$G$9+СВЦЭМ!$D$10+'СЕТ СН'!$G$5-'СЕТ СН'!$G$17</f>
        <v>4155.3401548800002</v>
      </c>
      <c r="D52" s="37">
        <f>SUMIFS(СВЦЭМ!$C$34:$C$777,СВЦЭМ!$A$34:$A$777,$A52,СВЦЭМ!$B$34:$B$777,D$47)+'СЕТ СН'!$G$9+СВЦЭМ!$D$10+'СЕТ СН'!$G$5-'СЕТ СН'!$G$17</f>
        <v>4261.1798563499997</v>
      </c>
      <c r="E52" s="37">
        <f>SUMIFS(СВЦЭМ!$C$34:$C$777,СВЦЭМ!$A$34:$A$777,$A52,СВЦЭМ!$B$34:$B$777,E$47)+'СЕТ СН'!$G$9+СВЦЭМ!$D$10+'СЕТ СН'!$G$5-'СЕТ СН'!$G$17</f>
        <v>4345.6331867199997</v>
      </c>
      <c r="F52" s="37">
        <f>SUMIFS(СВЦЭМ!$C$34:$C$777,СВЦЭМ!$A$34:$A$777,$A52,СВЦЭМ!$B$34:$B$777,F$47)+'СЕТ СН'!$G$9+СВЦЭМ!$D$10+'СЕТ СН'!$G$5-'СЕТ СН'!$G$17</f>
        <v>4344.0428884299999</v>
      </c>
      <c r="G52" s="37">
        <f>SUMIFS(СВЦЭМ!$C$34:$C$777,СВЦЭМ!$A$34:$A$777,$A52,СВЦЭМ!$B$34:$B$777,G$47)+'СЕТ СН'!$G$9+СВЦЭМ!$D$10+'СЕТ СН'!$G$5-'СЕТ СН'!$G$17</f>
        <v>4368.7703762900001</v>
      </c>
      <c r="H52" s="37">
        <f>SUMIFS(СВЦЭМ!$C$34:$C$777,СВЦЭМ!$A$34:$A$777,$A52,СВЦЭМ!$B$34:$B$777,H$47)+'СЕТ СН'!$G$9+СВЦЭМ!$D$10+'СЕТ СН'!$G$5-'СЕТ СН'!$G$17</f>
        <v>4379.0780369200002</v>
      </c>
      <c r="I52" s="37">
        <f>SUMIFS(СВЦЭМ!$C$34:$C$777,СВЦЭМ!$A$34:$A$777,$A52,СВЦЭМ!$B$34:$B$777,I$47)+'СЕТ СН'!$G$9+СВЦЭМ!$D$10+'СЕТ СН'!$G$5-'СЕТ СН'!$G$17</f>
        <v>4342.4835797999995</v>
      </c>
      <c r="J52" s="37">
        <f>SUMIFS(СВЦЭМ!$C$34:$C$777,СВЦЭМ!$A$34:$A$777,$A52,СВЦЭМ!$B$34:$B$777,J$47)+'СЕТ СН'!$G$9+СВЦЭМ!$D$10+'СЕТ СН'!$G$5-'СЕТ СН'!$G$17</f>
        <v>4198.2906759500001</v>
      </c>
      <c r="K52" s="37">
        <f>SUMIFS(СВЦЭМ!$C$34:$C$777,СВЦЭМ!$A$34:$A$777,$A52,СВЦЭМ!$B$34:$B$777,K$47)+'СЕТ СН'!$G$9+СВЦЭМ!$D$10+'СЕТ СН'!$G$5-'СЕТ СН'!$G$17</f>
        <v>4077.9853206600001</v>
      </c>
      <c r="L52" s="37">
        <f>SUMIFS(СВЦЭМ!$C$34:$C$777,СВЦЭМ!$A$34:$A$777,$A52,СВЦЭМ!$B$34:$B$777,L$47)+'СЕТ СН'!$G$9+СВЦЭМ!$D$10+'СЕТ СН'!$G$5-'СЕТ СН'!$G$17</f>
        <v>4023.7301250600003</v>
      </c>
      <c r="M52" s="37">
        <f>SUMIFS(СВЦЭМ!$C$34:$C$777,СВЦЭМ!$A$34:$A$777,$A52,СВЦЭМ!$B$34:$B$777,M$47)+'СЕТ СН'!$G$9+СВЦЭМ!$D$10+'СЕТ СН'!$G$5-'СЕТ СН'!$G$17</f>
        <v>3991.6663640899997</v>
      </c>
      <c r="N52" s="37">
        <f>SUMIFS(СВЦЭМ!$C$34:$C$777,СВЦЭМ!$A$34:$A$777,$A52,СВЦЭМ!$B$34:$B$777,N$47)+'СЕТ СН'!$G$9+СВЦЭМ!$D$10+'СЕТ СН'!$G$5-'СЕТ СН'!$G$17</f>
        <v>3986.1942819099995</v>
      </c>
      <c r="O52" s="37">
        <f>SUMIFS(СВЦЭМ!$C$34:$C$777,СВЦЭМ!$A$34:$A$777,$A52,СВЦЭМ!$B$34:$B$777,O$47)+'СЕТ СН'!$G$9+СВЦЭМ!$D$10+'СЕТ СН'!$G$5-'СЕТ СН'!$G$17</f>
        <v>3962.2057860300001</v>
      </c>
      <c r="P52" s="37">
        <f>SUMIFS(СВЦЭМ!$C$34:$C$777,СВЦЭМ!$A$34:$A$777,$A52,СВЦЭМ!$B$34:$B$777,P$47)+'СЕТ СН'!$G$9+СВЦЭМ!$D$10+'СЕТ СН'!$G$5-'СЕТ СН'!$G$17</f>
        <v>3921.9751037699998</v>
      </c>
      <c r="Q52" s="37">
        <f>SUMIFS(СВЦЭМ!$C$34:$C$777,СВЦЭМ!$A$34:$A$777,$A52,СВЦЭМ!$B$34:$B$777,Q$47)+'СЕТ СН'!$G$9+СВЦЭМ!$D$10+'СЕТ СН'!$G$5-'СЕТ СН'!$G$17</f>
        <v>3935.3460096299996</v>
      </c>
      <c r="R52" s="37">
        <f>SUMIFS(СВЦЭМ!$C$34:$C$777,СВЦЭМ!$A$34:$A$777,$A52,СВЦЭМ!$B$34:$B$777,R$47)+'СЕТ СН'!$G$9+СВЦЭМ!$D$10+'СЕТ СН'!$G$5-'СЕТ СН'!$G$17</f>
        <v>3931.6307292399997</v>
      </c>
      <c r="S52" s="37">
        <f>SUMIFS(СВЦЭМ!$C$34:$C$777,СВЦЭМ!$A$34:$A$777,$A52,СВЦЭМ!$B$34:$B$777,S$47)+'СЕТ СН'!$G$9+СВЦЭМ!$D$10+'СЕТ СН'!$G$5-'СЕТ СН'!$G$17</f>
        <v>3927.5895619399998</v>
      </c>
      <c r="T52" s="37">
        <f>SUMIFS(СВЦЭМ!$C$34:$C$777,СВЦЭМ!$A$34:$A$777,$A52,СВЦЭМ!$B$34:$B$777,T$47)+'СЕТ СН'!$G$9+СВЦЭМ!$D$10+'СЕТ СН'!$G$5-'СЕТ СН'!$G$17</f>
        <v>3917.0218919199997</v>
      </c>
      <c r="U52" s="37">
        <f>SUMIFS(СВЦЭМ!$C$34:$C$777,СВЦЭМ!$A$34:$A$777,$A52,СВЦЭМ!$B$34:$B$777,U$47)+'СЕТ СН'!$G$9+СВЦЭМ!$D$10+'СЕТ СН'!$G$5-'СЕТ СН'!$G$17</f>
        <v>3919.3782259600002</v>
      </c>
      <c r="V52" s="37">
        <f>SUMIFS(СВЦЭМ!$C$34:$C$777,СВЦЭМ!$A$34:$A$777,$A52,СВЦЭМ!$B$34:$B$777,V$47)+'СЕТ СН'!$G$9+СВЦЭМ!$D$10+'СЕТ СН'!$G$5-'СЕТ СН'!$G$17</f>
        <v>3905.9344366200003</v>
      </c>
      <c r="W52" s="37">
        <f>SUMIFS(СВЦЭМ!$C$34:$C$777,СВЦЭМ!$A$34:$A$777,$A52,СВЦЭМ!$B$34:$B$777,W$47)+'СЕТ СН'!$G$9+СВЦЭМ!$D$10+'СЕТ СН'!$G$5-'СЕТ СН'!$G$17</f>
        <v>3898.5882087199998</v>
      </c>
      <c r="X52" s="37">
        <f>SUMIFS(СВЦЭМ!$C$34:$C$777,СВЦЭМ!$A$34:$A$777,$A52,СВЦЭМ!$B$34:$B$777,X$47)+'СЕТ СН'!$G$9+СВЦЭМ!$D$10+'СЕТ СН'!$G$5-'СЕТ СН'!$G$17</f>
        <v>3913.2556131600004</v>
      </c>
      <c r="Y52" s="37">
        <f>SUMIFS(СВЦЭМ!$C$34:$C$777,СВЦЭМ!$A$34:$A$777,$A52,СВЦЭМ!$B$34:$B$777,Y$47)+'СЕТ СН'!$G$9+СВЦЭМ!$D$10+'СЕТ СН'!$G$5-'СЕТ СН'!$G$17</f>
        <v>3949.24170486</v>
      </c>
    </row>
    <row r="53" spans="1:25" ht="15.75" x14ac:dyDescent="0.2">
      <c r="A53" s="36">
        <f t="shared" si="1"/>
        <v>43318</v>
      </c>
      <c r="B53" s="37">
        <f>SUMIFS(СВЦЭМ!$C$34:$C$777,СВЦЭМ!$A$34:$A$777,$A53,СВЦЭМ!$B$34:$B$777,B$47)+'СЕТ СН'!$G$9+СВЦЭМ!$D$10+'СЕТ СН'!$G$5-'СЕТ СН'!$G$17</f>
        <v>4038.3444123999998</v>
      </c>
      <c r="C53" s="37">
        <f>SUMIFS(СВЦЭМ!$C$34:$C$777,СВЦЭМ!$A$34:$A$777,$A53,СВЦЭМ!$B$34:$B$777,C$47)+'СЕТ СН'!$G$9+СВЦЭМ!$D$10+'СЕТ СН'!$G$5-'СЕТ СН'!$G$17</f>
        <v>4137.7708108400002</v>
      </c>
      <c r="D53" s="37">
        <f>SUMIFS(СВЦЭМ!$C$34:$C$777,СВЦЭМ!$A$34:$A$777,$A53,СВЦЭМ!$B$34:$B$777,D$47)+'СЕТ СН'!$G$9+СВЦЭМ!$D$10+'СЕТ СН'!$G$5-'СЕТ СН'!$G$17</f>
        <v>4246.9550622699999</v>
      </c>
      <c r="E53" s="37">
        <f>SUMIFS(СВЦЭМ!$C$34:$C$777,СВЦЭМ!$A$34:$A$777,$A53,СВЦЭМ!$B$34:$B$777,E$47)+'СЕТ СН'!$G$9+СВЦЭМ!$D$10+'СЕТ СН'!$G$5-'СЕТ СН'!$G$17</f>
        <v>4356.23615015</v>
      </c>
      <c r="F53" s="37">
        <f>SUMIFS(СВЦЭМ!$C$34:$C$777,СВЦЭМ!$A$34:$A$777,$A53,СВЦЭМ!$B$34:$B$777,F$47)+'СЕТ СН'!$G$9+СВЦЭМ!$D$10+'СЕТ СН'!$G$5-'СЕТ СН'!$G$17</f>
        <v>4347.3470253900005</v>
      </c>
      <c r="G53" s="37">
        <f>SUMIFS(СВЦЭМ!$C$34:$C$777,СВЦЭМ!$A$34:$A$777,$A53,СВЦЭМ!$B$34:$B$777,G$47)+'СЕТ СН'!$G$9+СВЦЭМ!$D$10+'СЕТ СН'!$G$5-'СЕТ СН'!$G$17</f>
        <v>4359.2992929900001</v>
      </c>
      <c r="H53" s="37">
        <f>SUMIFS(СВЦЭМ!$C$34:$C$777,СВЦЭМ!$A$34:$A$777,$A53,СВЦЭМ!$B$34:$B$777,H$47)+'СЕТ СН'!$G$9+СВЦЭМ!$D$10+'СЕТ СН'!$G$5-'СЕТ СН'!$G$17</f>
        <v>4372.3343261800001</v>
      </c>
      <c r="I53" s="37">
        <f>SUMIFS(СВЦЭМ!$C$34:$C$777,СВЦЭМ!$A$34:$A$777,$A53,СВЦЭМ!$B$34:$B$777,I$47)+'СЕТ СН'!$G$9+СВЦЭМ!$D$10+'СЕТ СН'!$G$5-'СЕТ СН'!$G$17</f>
        <v>4353.2580366000002</v>
      </c>
      <c r="J53" s="37">
        <f>SUMIFS(СВЦЭМ!$C$34:$C$777,СВЦЭМ!$A$34:$A$777,$A53,СВЦЭМ!$B$34:$B$777,J$47)+'СЕТ СН'!$G$9+СВЦЭМ!$D$10+'СЕТ СН'!$G$5-'СЕТ СН'!$G$17</f>
        <v>4212.6628461600003</v>
      </c>
      <c r="K53" s="37">
        <f>SUMIFS(СВЦЭМ!$C$34:$C$777,СВЦЭМ!$A$34:$A$777,$A53,СВЦЭМ!$B$34:$B$777,K$47)+'СЕТ СН'!$G$9+СВЦЭМ!$D$10+'СЕТ СН'!$G$5-'СЕТ СН'!$G$17</f>
        <v>4096.6084202399998</v>
      </c>
      <c r="L53" s="37">
        <f>SUMIFS(СВЦЭМ!$C$34:$C$777,СВЦЭМ!$A$34:$A$777,$A53,СВЦЭМ!$B$34:$B$777,L$47)+'СЕТ СН'!$G$9+СВЦЭМ!$D$10+'СЕТ СН'!$G$5-'СЕТ СН'!$G$17</f>
        <v>4019.4261802800002</v>
      </c>
      <c r="M53" s="37">
        <f>SUMIFS(СВЦЭМ!$C$34:$C$777,СВЦЭМ!$A$34:$A$777,$A53,СВЦЭМ!$B$34:$B$777,M$47)+'СЕТ СН'!$G$9+СВЦЭМ!$D$10+'СЕТ СН'!$G$5-'СЕТ СН'!$G$17</f>
        <v>3971.0268759000001</v>
      </c>
      <c r="N53" s="37">
        <f>SUMIFS(СВЦЭМ!$C$34:$C$777,СВЦЭМ!$A$34:$A$777,$A53,СВЦЭМ!$B$34:$B$777,N$47)+'СЕТ СН'!$G$9+СВЦЭМ!$D$10+'СЕТ СН'!$G$5-'СЕТ СН'!$G$17</f>
        <v>3977.7323348700002</v>
      </c>
      <c r="O53" s="37">
        <f>SUMIFS(СВЦЭМ!$C$34:$C$777,СВЦЭМ!$A$34:$A$777,$A53,СВЦЭМ!$B$34:$B$777,O$47)+'СЕТ СН'!$G$9+СВЦЭМ!$D$10+'СЕТ СН'!$G$5-'СЕТ СН'!$G$17</f>
        <v>3979.3032172499998</v>
      </c>
      <c r="P53" s="37">
        <f>SUMIFS(СВЦЭМ!$C$34:$C$777,СВЦЭМ!$A$34:$A$777,$A53,СВЦЭМ!$B$34:$B$777,P$47)+'СЕТ СН'!$G$9+СВЦЭМ!$D$10+'СЕТ СН'!$G$5-'СЕТ СН'!$G$17</f>
        <v>3978.3433762599998</v>
      </c>
      <c r="Q53" s="37">
        <f>SUMIFS(СВЦЭМ!$C$34:$C$777,СВЦЭМ!$A$34:$A$777,$A53,СВЦЭМ!$B$34:$B$777,Q$47)+'СЕТ СН'!$G$9+СВЦЭМ!$D$10+'СЕТ СН'!$G$5-'СЕТ СН'!$G$17</f>
        <v>3979.7121222899996</v>
      </c>
      <c r="R53" s="37">
        <f>SUMIFS(СВЦЭМ!$C$34:$C$777,СВЦЭМ!$A$34:$A$777,$A53,СВЦЭМ!$B$34:$B$777,R$47)+'СЕТ СН'!$G$9+СВЦЭМ!$D$10+'СЕТ СН'!$G$5-'СЕТ СН'!$G$17</f>
        <v>3978.7345765999999</v>
      </c>
      <c r="S53" s="37">
        <f>SUMIFS(СВЦЭМ!$C$34:$C$777,СВЦЭМ!$A$34:$A$777,$A53,СВЦЭМ!$B$34:$B$777,S$47)+'СЕТ СН'!$G$9+СВЦЭМ!$D$10+'СЕТ СН'!$G$5-'СЕТ СН'!$G$17</f>
        <v>3980.7180158299998</v>
      </c>
      <c r="T53" s="37">
        <f>SUMIFS(СВЦЭМ!$C$34:$C$777,СВЦЭМ!$A$34:$A$777,$A53,СВЦЭМ!$B$34:$B$777,T$47)+'СЕТ СН'!$G$9+СВЦЭМ!$D$10+'СЕТ СН'!$G$5-'СЕТ СН'!$G$17</f>
        <v>3971.7281538099996</v>
      </c>
      <c r="U53" s="37">
        <f>SUMIFS(СВЦЭМ!$C$34:$C$777,СВЦЭМ!$A$34:$A$777,$A53,СВЦЭМ!$B$34:$B$777,U$47)+'СЕТ СН'!$G$9+СВЦЭМ!$D$10+'СЕТ СН'!$G$5-'СЕТ СН'!$G$17</f>
        <v>3969.8291942400001</v>
      </c>
      <c r="V53" s="37">
        <f>SUMIFS(СВЦЭМ!$C$34:$C$777,СВЦЭМ!$A$34:$A$777,$A53,СВЦЭМ!$B$34:$B$777,V$47)+'СЕТ СН'!$G$9+СВЦЭМ!$D$10+'СЕТ СН'!$G$5-'СЕТ СН'!$G$17</f>
        <v>3963.6477687199995</v>
      </c>
      <c r="W53" s="37">
        <f>SUMIFS(СВЦЭМ!$C$34:$C$777,СВЦЭМ!$A$34:$A$777,$A53,СВЦЭМ!$B$34:$B$777,W$47)+'СЕТ СН'!$G$9+СВЦЭМ!$D$10+'СЕТ СН'!$G$5-'СЕТ СН'!$G$17</f>
        <v>3962.2429813700001</v>
      </c>
      <c r="X53" s="37">
        <f>SUMIFS(СВЦЭМ!$C$34:$C$777,СВЦЭМ!$A$34:$A$777,$A53,СВЦЭМ!$B$34:$B$777,X$47)+'СЕТ СН'!$G$9+СВЦЭМ!$D$10+'СЕТ СН'!$G$5-'СЕТ СН'!$G$17</f>
        <v>3953.6996141199998</v>
      </c>
      <c r="Y53" s="37">
        <f>SUMIFS(СВЦЭМ!$C$34:$C$777,СВЦЭМ!$A$34:$A$777,$A53,СВЦЭМ!$B$34:$B$777,Y$47)+'СЕТ СН'!$G$9+СВЦЭМ!$D$10+'СЕТ СН'!$G$5-'СЕТ СН'!$G$17</f>
        <v>4000.84726237</v>
      </c>
    </row>
    <row r="54" spans="1:25" ht="15.75" x14ac:dyDescent="0.2">
      <c r="A54" s="36">
        <f t="shared" si="1"/>
        <v>43319</v>
      </c>
      <c r="B54" s="37">
        <f>SUMIFS(СВЦЭМ!$C$34:$C$777,СВЦЭМ!$A$34:$A$777,$A54,СВЦЭМ!$B$34:$B$777,B$47)+'СЕТ СН'!$G$9+СВЦЭМ!$D$10+'СЕТ СН'!$G$5-'СЕТ СН'!$G$17</f>
        <v>4086.5225503299998</v>
      </c>
      <c r="C54" s="37">
        <f>SUMIFS(СВЦЭМ!$C$34:$C$777,СВЦЭМ!$A$34:$A$777,$A54,СВЦЭМ!$B$34:$B$777,C$47)+'СЕТ СН'!$G$9+СВЦЭМ!$D$10+'СЕТ СН'!$G$5-'СЕТ СН'!$G$17</f>
        <v>4220.5086363299997</v>
      </c>
      <c r="D54" s="37">
        <f>SUMIFS(СВЦЭМ!$C$34:$C$777,СВЦЭМ!$A$34:$A$777,$A54,СВЦЭМ!$B$34:$B$777,D$47)+'СЕТ СН'!$G$9+СВЦЭМ!$D$10+'СЕТ СН'!$G$5-'СЕТ СН'!$G$17</f>
        <v>4304.4724885799997</v>
      </c>
      <c r="E54" s="37">
        <f>SUMIFS(СВЦЭМ!$C$34:$C$777,СВЦЭМ!$A$34:$A$777,$A54,СВЦЭМ!$B$34:$B$777,E$47)+'СЕТ СН'!$G$9+СВЦЭМ!$D$10+'СЕТ СН'!$G$5-'СЕТ СН'!$G$17</f>
        <v>4416.5151727299999</v>
      </c>
      <c r="F54" s="37">
        <f>SUMIFS(СВЦЭМ!$C$34:$C$777,СВЦЭМ!$A$34:$A$777,$A54,СВЦЭМ!$B$34:$B$777,F$47)+'СЕТ СН'!$G$9+СВЦЭМ!$D$10+'СЕТ СН'!$G$5-'СЕТ СН'!$G$17</f>
        <v>4410.6137233099998</v>
      </c>
      <c r="G54" s="37">
        <f>SUMIFS(СВЦЭМ!$C$34:$C$777,СВЦЭМ!$A$34:$A$777,$A54,СВЦЭМ!$B$34:$B$777,G$47)+'СЕТ СН'!$G$9+СВЦЭМ!$D$10+'СЕТ СН'!$G$5-'СЕТ СН'!$G$17</f>
        <v>4417.6649628499999</v>
      </c>
      <c r="H54" s="37">
        <f>SUMIFS(СВЦЭМ!$C$34:$C$777,СВЦЭМ!$A$34:$A$777,$A54,СВЦЭМ!$B$34:$B$777,H$47)+'СЕТ СН'!$G$9+СВЦЭМ!$D$10+'СЕТ СН'!$G$5-'СЕТ СН'!$G$17</f>
        <v>4413.3686781899996</v>
      </c>
      <c r="I54" s="37">
        <f>SUMIFS(СВЦЭМ!$C$34:$C$777,СВЦЭМ!$A$34:$A$777,$A54,СВЦЭМ!$B$34:$B$777,I$47)+'СЕТ СН'!$G$9+СВЦЭМ!$D$10+'СЕТ СН'!$G$5-'СЕТ СН'!$G$17</f>
        <v>4309.4759569299995</v>
      </c>
      <c r="J54" s="37">
        <f>SUMIFS(СВЦЭМ!$C$34:$C$777,СВЦЭМ!$A$34:$A$777,$A54,СВЦЭМ!$B$34:$B$777,J$47)+'СЕТ СН'!$G$9+СВЦЭМ!$D$10+'СЕТ СН'!$G$5-'СЕТ СН'!$G$17</f>
        <v>4159.8717220400003</v>
      </c>
      <c r="K54" s="37">
        <f>SUMIFS(СВЦЭМ!$C$34:$C$777,СВЦЭМ!$A$34:$A$777,$A54,СВЦЭМ!$B$34:$B$777,K$47)+'СЕТ СН'!$G$9+СВЦЭМ!$D$10+'СЕТ СН'!$G$5-'СЕТ СН'!$G$17</f>
        <v>4077.5566931700005</v>
      </c>
      <c r="L54" s="37">
        <f>SUMIFS(СВЦЭМ!$C$34:$C$777,СВЦЭМ!$A$34:$A$777,$A54,СВЦЭМ!$B$34:$B$777,L$47)+'СЕТ СН'!$G$9+СВЦЭМ!$D$10+'СЕТ СН'!$G$5-'СЕТ СН'!$G$17</f>
        <v>3998.69312859</v>
      </c>
      <c r="M54" s="37">
        <f>SUMIFS(СВЦЭМ!$C$34:$C$777,СВЦЭМ!$A$34:$A$777,$A54,СВЦЭМ!$B$34:$B$777,M$47)+'СЕТ СН'!$G$9+СВЦЭМ!$D$10+'СЕТ СН'!$G$5-'СЕТ СН'!$G$17</f>
        <v>3952.7743132099995</v>
      </c>
      <c r="N54" s="37">
        <f>SUMIFS(СВЦЭМ!$C$34:$C$777,СВЦЭМ!$A$34:$A$777,$A54,СВЦЭМ!$B$34:$B$777,N$47)+'СЕТ СН'!$G$9+СВЦЭМ!$D$10+'СЕТ СН'!$G$5-'СЕТ СН'!$G$17</f>
        <v>3938.35825716</v>
      </c>
      <c r="O54" s="37">
        <f>SUMIFS(СВЦЭМ!$C$34:$C$777,СВЦЭМ!$A$34:$A$777,$A54,СВЦЭМ!$B$34:$B$777,O$47)+'СЕТ СН'!$G$9+СВЦЭМ!$D$10+'СЕТ СН'!$G$5-'СЕТ СН'!$G$17</f>
        <v>3949.4447857999994</v>
      </c>
      <c r="P54" s="37">
        <f>SUMIFS(СВЦЭМ!$C$34:$C$777,СВЦЭМ!$A$34:$A$777,$A54,СВЦЭМ!$B$34:$B$777,P$47)+'СЕТ СН'!$G$9+СВЦЭМ!$D$10+'СЕТ СН'!$G$5-'СЕТ СН'!$G$17</f>
        <v>3948.4985757000004</v>
      </c>
      <c r="Q54" s="37">
        <f>SUMIFS(СВЦЭМ!$C$34:$C$777,СВЦЭМ!$A$34:$A$777,$A54,СВЦЭМ!$B$34:$B$777,Q$47)+'СЕТ СН'!$G$9+СВЦЭМ!$D$10+'СЕТ СН'!$G$5-'СЕТ СН'!$G$17</f>
        <v>3949.8632738699998</v>
      </c>
      <c r="R54" s="37">
        <f>SUMIFS(СВЦЭМ!$C$34:$C$777,СВЦЭМ!$A$34:$A$777,$A54,СВЦЭМ!$B$34:$B$777,R$47)+'СЕТ СН'!$G$9+СВЦЭМ!$D$10+'СЕТ СН'!$G$5-'СЕТ СН'!$G$17</f>
        <v>3951.5049414499999</v>
      </c>
      <c r="S54" s="37">
        <f>SUMIFS(СВЦЭМ!$C$34:$C$777,СВЦЭМ!$A$34:$A$777,$A54,СВЦЭМ!$B$34:$B$777,S$47)+'СЕТ СН'!$G$9+СВЦЭМ!$D$10+'СЕТ СН'!$G$5-'СЕТ СН'!$G$17</f>
        <v>3951.5808761600001</v>
      </c>
      <c r="T54" s="37">
        <f>SUMIFS(СВЦЭМ!$C$34:$C$777,СВЦЭМ!$A$34:$A$777,$A54,СВЦЭМ!$B$34:$B$777,T$47)+'СЕТ СН'!$G$9+СВЦЭМ!$D$10+'СЕТ СН'!$G$5-'СЕТ СН'!$G$17</f>
        <v>3938.7249289700003</v>
      </c>
      <c r="U54" s="37">
        <f>SUMIFS(СВЦЭМ!$C$34:$C$777,СВЦЭМ!$A$34:$A$777,$A54,СВЦЭМ!$B$34:$B$777,U$47)+'СЕТ СН'!$G$9+СВЦЭМ!$D$10+'СЕТ СН'!$G$5-'СЕТ СН'!$G$17</f>
        <v>3943.04147483</v>
      </c>
      <c r="V54" s="37">
        <f>SUMIFS(СВЦЭМ!$C$34:$C$777,СВЦЭМ!$A$34:$A$777,$A54,СВЦЭМ!$B$34:$B$777,V$47)+'СЕТ СН'!$G$9+СВЦЭМ!$D$10+'СЕТ СН'!$G$5-'СЕТ СН'!$G$17</f>
        <v>3933.6918802199998</v>
      </c>
      <c r="W54" s="37">
        <f>SUMIFS(СВЦЭМ!$C$34:$C$777,СВЦЭМ!$A$34:$A$777,$A54,СВЦЭМ!$B$34:$B$777,W$47)+'СЕТ СН'!$G$9+СВЦЭМ!$D$10+'СЕТ СН'!$G$5-'СЕТ СН'!$G$17</f>
        <v>3935.3397130799995</v>
      </c>
      <c r="X54" s="37">
        <f>SUMIFS(СВЦЭМ!$C$34:$C$777,СВЦЭМ!$A$34:$A$777,$A54,СВЦЭМ!$B$34:$B$777,X$47)+'СЕТ СН'!$G$9+СВЦЭМ!$D$10+'СЕТ СН'!$G$5-'СЕТ СН'!$G$17</f>
        <v>3926.9174427600001</v>
      </c>
      <c r="Y54" s="37">
        <f>SUMIFS(СВЦЭМ!$C$34:$C$777,СВЦЭМ!$A$34:$A$777,$A54,СВЦЭМ!$B$34:$B$777,Y$47)+'СЕТ СН'!$G$9+СВЦЭМ!$D$10+'СЕТ СН'!$G$5-'СЕТ СН'!$G$17</f>
        <v>3965.0758514099998</v>
      </c>
    </row>
    <row r="55" spans="1:25" ht="15.75" x14ac:dyDescent="0.2">
      <c r="A55" s="36">
        <f t="shared" si="1"/>
        <v>43320</v>
      </c>
      <c r="B55" s="37">
        <f>SUMIFS(СВЦЭМ!$C$34:$C$777,СВЦЭМ!$A$34:$A$777,$A55,СВЦЭМ!$B$34:$B$777,B$47)+'СЕТ СН'!$G$9+СВЦЭМ!$D$10+'СЕТ СН'!$G$5-'СЕТ СН'!$G$17</f>
        <v>4084.4827262199997</v>
      </c>
      <c r="C55" s="37">
        <f>SUMIFS(СВЦЭМ!$C$34:$C$777,СВЦЭМ!$A$34:$A$777,$A55,СВЦЭМ!$B$34:$B$777,C$47)+'СЕТ СН'!$G$9+СВЦЭМ!$D$10+'СЕТ СН'!$G$5-'СЕТ СН'!$G$17</f>
        <v>4215.7728857699994</v>
      </c>
      <c r="D55" s="37">
        <f>SUMIFS(СВЦЭМ!$C$34:$C$777,СВЦЭМ!$A$34:$A$777,$A55,СВЦЭМ!$B$34:$B$777,D$47)+'СЕТ СН'!$G$9+СВЦЭМ!$D$10+'СЕТ СН'!$G$5-'СЕТ СН'!$G$17</f>
        <v>4321.8141588899998</v>
      </c>
      <c r="E55" s="37">
        <f>SUMIFS(СВЦЭМ!$C$34:$C$777,СВЦЭМ!$A$34:$A$777,$A55,СВЦЭМ!$B$34:$B$777,E$47)+'СЕТ СН'!$G$9+СВЦЭМ!$D$10+'СЕТ СН'!$G$5-'СЕТ СН'!$G$17</f>
        <v>4406.6807170800002</v>
      </c>
      <c r="F55" s="37">
        <f>SUMIFS(СВЦЭМ!$C$34:$C$777,СВЦЭМ!$A$34:$A$777,$A55,СВЦЭМ!$B$34:$B$777,F$47)+'СЕТ СН'!$G$9+СВЦЭМ!$D$10+'СЕТ СН'!$G$5-'СЕТ СН'!$G$17</f>
        <v>4403.3413015400001</v>
      </c>
      <c r="G55" s="37">
        <f>SUMIFS(СВЦЭМ!$C$34:$C$777,СВЦЭМ!$A$34:$A$777,$A55,СВЦЭМ!$B$34:$B$777,G$47)+'СЕТ СН'!$G$9+СВЦЭМ!$D$10+'СЕТ СН'!$G$5-'СЕТ СН'!$G$17</f>
        <v>4404.4056267999995</v>
      </c>
      <c r="H55" s="37">
        <f>SUMIFS(СВЦЭМ!$C$34:$C$777,СВЦЭМ!$A$34:$A$777,$A55,СВЦЭМ!$B$34:$B$777,H$47)+'СЕТ СН'!$G$9+СВЦЭМ!$D$10+'СЕТ СН'!$G$5-'СЕТ СН'!$G$17</f>
        <v>4403.7297480899997</v>
      </c>
      <c r="I55" s="37">
        <f>SUMIFS(СВЦЭМ!$C$34:$C$777,СВЦЭМ!$A$34:$A$777,$A55,СВЦЭМ!$B$34:$B$777,I$47)+'СЕТ СН'!$G$9+СВЦЭМ!$D$10+'СЕТ СН'!$G$5-'СЕТ СН'!$G$17</f>
        <v>4323.9405958699999</v>
      </c>
      <c r="J55" s="37">
        <f>SUMIFS(СВЦЭМ!$C$34:$C$777,СВЦЭМ!$A$34:$A$777,$A55,СВЦЭМ!$B$34:$B$777,J$47)+'СЕТ СН'!$G$9+СВЦЭМ!$D$10+'СЕТ СН'!$G$5-'СЕТ СН'!$G$17</f>
        <v>4176.96482732</v>
      </c>
      <c r="K55" s="37">
        <f>SUMIFS(СВЦЭМ!$C$34:$C$777,СВЦЭМ!$A$34:$A$777,$A55,СВЦЭМ!$B$34:$B$777,K$47)+'СЕТ СН'!$G$9+СВЦЭМ!$D$10+'СЕТ СН'!$G$5-'СЕТ СН'!$G$17</f>
        <v>4070.6954682099995</v>
      </c>
      <c r="L55" s="37">
        <f>SUMIFS(СВЦЭМ!$C$34:$C$777,СВЦЭМ!$A$34:$A$777,$A55,СВЦЭМ!$B$34:$B$777,L$47)+'СЕТ СН'!$G$9+СВЦЭМ!$D$10+'СЕТ СН'!$G$5-'СЕТ СН'!$G$17</f>
        <v>3984.7380751000001</v>
      </c>
      <c r="M55" s="37">
        <f>SUMIFS(СВЦЭМ!$C$34:$C$777,СВЦЭМ!$A$34:$A$777,$A55,СВЦЭМ!$B$34:$B$777,M$47)+'СЕТ СН'!$G$9+СВЦЭМ!$D$10+'СЕТ СН'!$G$5-'СЕТ СН'!$G$17</f>
        <v>3929.02899075</v>
      </c>
      <c r="N55" s="37">
        <f>SUMIFS(СВЦЭМ!$C$34:$C$777,СВЦЭМ!$A$34:$A$777,$A55,СВЦЭМ!$B$34:$B$777,N$47)+'СЕТ СН'!$G$9+СВЦЭМ!$D$10+'СЕТ СН'!$G$5-'СЕТ СН'!$G$17</f>
        <v>3934.8974186599999</v>
      </c>
      <c r="O55" s="37">
        <f>SUMIFS(СВЦЭМ!$C$34:$C$777,СВЦЭМ!$A$34:$A$777,$A55,СВЦЭМ!$B$34:$B$777,O$47)+'СЕТ СН'!$G$9+СВЦЭМ!$D$10+'СЕТ СН'!$G$5-'СЕТ СН'!$G$17</f>
        <v>3938.6477286500003</v>
      </c>
      <c r="P55" s="37">
        <f>SUMIFS(СВЦЭМ!$C$34:$C$777,СВЦЭМ!$A$34:$A$777,$A55,СВЦЭМ!$B$34:$B$777,P$47)+'СЕТ СН'!$G$9+СВЦЭМ!$D$10+'СЕТ СН'!$G$5-'СЕТ СН'!$G$17</f>
        <v>3935.4749421899996</v>
      </c>
      <c r="Q55" s="37">
        <f>SUMIFS(СВЦЭМ!$C$34:$C$777,СВЦЭМ!$A$34:$A$777,$A55,СВЦЭМ!$B$34:$B$777,Q$47)+'СЕТ СН'!$G$9+СВЦЭМ!$D$10+'СЕТ СН'!$G$5-'СЕТ СН'!$G$17</f>
        <v>3939.5615964300005</v>
      </c>
      <c r="R55" s="37">
        <f>SUMIFS(СВЦЭМ!$C$34:$C$777,СВЦЭМ!$A$34:$A$777,$A55,СВЦЭМ!$B$34:$B$777,R$47)+'СЕТ СН'!$G$9+СВЦЭМ!$D$10+'СЕТ СН'!$G$5-'СЕТ СН'!$G$17</f>
        <v>3944.7542834300002</v>
      </c>
      <c r="S55" s="37">
        <f>SUMIFS(СВЦЭМ!$C$34:$C$777,СВЦЭМ!$A$34:$A$777,$A55,СВЦЭМ!$B$34:$B$777,S$47)+'СЕТ СН'!$G$9+СВЦЭМ!$D$10+'СЕТ СН'!$G$5-'СЕТ СН'!$G$17</f>
        <v>3941.4901233999999</v>
      </c>
      <c r="T55" s="37">
        <f>SUMIFS(СВЦЭМ!$C$34:$C$777,СВЦЭМ!$A$34:$A$777,$A55,СВЦЭМ!$B$34:$B$777,T$47)+'СЕТ СН'!$G$9+СВЦЭМ!$D$10+'СЕТ СН'!$G$5-'СЕТ СН'!$G$17</f>
        <v>3941.2445505200003</v>
      </c>
      <c r="U55" s="37">
        <f>SUMIFS(СВЦЭМ!$C$34:$C$777,СВЦЭМ!$A$34:$A$777,$A55,СВЦЭМ!$B$34:$B$777,U$47)+'СЕТ СН'!$G$9+СВЦЭМ!$D$10+'СЕТ СН'!$G$5-'СЕТ СН'!$G$17</f>
        <v>3945.1238487399996</v>
      </c>
      <c r="V55" s="37">
        <f>SUMIFS(СВЦЭМ!$C$34:$C$777,СВЦЭМ!$A$34:$A$777,$A55,СВЦЭМ!$B$34:$B$777,V$47)+'СЕТ СН'!$G$9+СВЦЭМ!$D$10+'СЕТ СН'!$G$5-'СЕТ СН'!$G$17</f>
        <v>3923.7488080399999</v>
      </c>
      <c r="W55" s="37">
        <f>SUMIFS(СВЦЭМ!$C$34:$C$777,СВЦЭМ!$A$34:$A$777,$A55,СВЦЭМ!$B$34:$B$777,W$47)+'СЕТ СН'!$G$9+СВЦЭМ!$D$10+'СЕТ СН'!$G$5-'СЕТ СН'!$G$17</f>
        <v>3933.6657887000001</v>
      </c>
      <c r="X55" s="37">
        <f>SUMIFS(СВЦЭМ!$C$34:$C$777,СВЦЭМ!$A$34:$A$777,$A55,СВЦЭМ!$B$34:$B$777,X$47)+'СЕТ СН'!$G$9+СВЦЭМ!$D$10+'СЕТ СН'!$G$5-'СЕТ СН'!$G$17</f>
        <v>3958.4487878800001</v>
      </c>
      <c r="Y55" s="37">
        <f>SUMIFS(СВЦЭМ!$C$34:$C$777,СВЦЭМ!$A$34:$A$777,$A55,СВЦЭМ!$B$34:$B$777,Y$47)+'СЕТ СН'!$G$9+СВЦЭМ!$D$10+'СЕТ СН'!$G$5-'СЕТ СН'!$G$17</f>
        <v>4019.7872587299998</v>
      </c>
    </row>
    <row r="56" spans="1:25" ht="15.75" x14ac:dyDescent="0.2">
      <c r="A56" s="36">
        <f t="shared" si="1"/>
        <v>43321</v>
      </c>
      <c r="B56" s="37">
        <f>SUMIFS(СВЦЭМ!$C$34:$C$777,СВЦЭМ!$A$34:$A$777,$A56,СВЦЭМ!$B$34:$B$777,B$47)+'СЕТ СН'!$G$9+СВЦЭМ!$D$10+'СЕТ СН'!$G$5-'СЕТ СН'!$G$17</f>
        <v>4039.2343264299998</v>
      </c>
      <c r="C56" s="37">
        <f>SUMIFS(СВЦЭМ!$C$34:$C$777,СВЦЭМ!$A$34:$A$777,$A56,СВЦЭМ!$B$34:$B$777,C$47)+'СЕТ СН'!$G$9+СВЦЭМ!$D$10+'СЕТ СН'!$G$5-'СЕТ СН'!$G$17</f>
        <v>4150.72618685</v>
      </c>
      <c r="D56" s="37">
        <f>SUMIFS(СВЦЭМ!$C$34:$C$777,СВЦЭМ!$A$34:$A$777,$A56,СВЦЭМ!$B$34:$B$777,D$47)+'СЕТ СН'!$G$9+СВЦЭМ!$D$10+'СЕТ СН'!$G$5-'СЕТ СН'!$G$17</f>
        <v>4281.2950731800001</v>
      </c>
      <c r="E56" s="37">
        <f>SUMIFS(СВЦЭМ!$C$34:$C$777,СВЦЭМ!$A$34:$A$777,$A56,СВЦЭМ!$B$34:$B$777,E$47)+'СЕТ СН'!$G$9+СВЦЭМ!$D$10+'СЕТ СН'!$G$5-'СЕТ СН'!$G$17</f>
        <v>4403.6796663899995</v>
      </c>
      <c r="F56" s="37">
        <f>SUMIFS(СВЦЭМ!$C$34:$C$777,СВЦЭМ!$A$34:$A$777,$A56,СВЦЭМ!$B$34:$B$777,F$47)+'СЕТ СН'!$G$9+СВЦЭМ!$D$10+'СЕТ СН'!$G$5-'СЕТ СН'!$G$17</f>
        <v>4400.9297318099998</v>
      </c>
      <c r="G56" s="37">
        <f>SUMIFS(СВЦЭМ!$C$34:$C$777,СВЦЭМ!$A$34:$A$777,$A56,СВЦЭМ!$B$34:$B$777,G$47)+'СЕТ СН'!$G$9+СВЦЭМ!$D$10+'СЕТ СН'!$G$5-'СЕТ СН'!$G$17</f>
        <v>4409.1511832999995</v>
      </c>
      <c r="H56" s="37">
        <f>SUMIFS(СВЦЭМ!$C$34:$C$777,СВЦЭМ!$A$34:$A$777,$A56,СВЦЭМ!$B$34:$B$777,H$47)+'СЕТ СН'!$G$9+СВЦЭМ!$D$10+'СЕТ СН'!$G$5-'СЕТ СН'!$G$17</f>
        <v>4387.5510398199995</v>
      </c>
      <c r="I56" s="37">
        <f>SUMIFS(СВЦЭМ!$C$34:$C$777,СВЦЭМ!$A$34:$A$777,$A56,СВЦЭМ!$B$34:$B$777,I$47)+'СЕТ СН'!$G$9+СВЦЭМ!$D$10+'СЕТ СН'!$G$5-'СЕТ СН'!$G$17</f>
        <v>4315.91895931</v>
      </c>
      <c r="J56" s="37">
        <f>SUMIFS(СВЦЭМ!$C$34:$C$777,СВЦЭМ!$A$34:$A$777,$A56,СВЦЭМ!$B$34:$B$777,J$47)+'СЕТ СН'!$G$9+СВЦЭМ!$D$10+'СЕТ СН'!$G$5-'СЕТ СН'!$G$17</f>
        <v>4195.7174901199996</v>
      </c>
      <c r="K56" s="37">
        <f>SUMIFS(СВЦЭМ!$C$34:$C$777,СВЦЭМ!$A$34:$A$777,$A56,СВЦЭМ!$B$34:$B$777,K$47)+'СЕТ СН'!$G$9+СВЦЭМ!$D$10+'СЕТ СН'!$G$5-'СЕТ СН'!$G$17</f>
        <v>4086.1628868999996</v>
      </c>
      <c r="L56" s="37">
        <f>SUMIFS(СВЦЭМ!$C$34:$C$777,СВЦЭМ!$A$34:$A$777,$A56,СВЦЭМ!$B$34:$B$777,L$47)+'СЕТ СН'!$G$9+СВЦЭМ!$D$10+'СЕТ СН'!$G$5-'СЕТ СН'!$G$17</f>
        <v>4011.9417671500005</v>
      </c>
      <c r="M56" s="37">
        <f>SUMIFS(СВЦЭМ!$C$34:$C$777,СВЦЭМ!$A$34:$A$777,$A56,СВЦЭМ!$B$34:$B$777,M$47)+'СЕТ СН'!$G$9+СВЦЭМ!$D$10+'СЕТ СН'!$G$5-'СЕТ СН'!$G$17</f>
        <v>3946.87398493</v>
      </c>
      <c r="N56" s="37">
        <f>SUMIFS(СВЦЭМ!$C$34:$C$777,СВЦЭМ!$A$34:$A$777,$A56,СВЦЭМ!$B$34:$B$777,N$47)+'СЕТ СН'!$G$9+СВЦЭМ!$D$10+'СЕТ СН'!$G$5-'СЕТ СН'!$G$17</f>
        <v>3929.5450110100001</v>
      </c>
      <c r="O56" s="37">
        <f>SUMIFS(СВЦЭМ!$C$34:$C$777,СВЦЭМ!$A$34:$A$777,$A56,СВЦЭМ!$B$34:$B$777,O$47)+'СЕТ СН'!$G$9+СВЦЭМ!$D$10+'СЕТ СН'!$G$5-'СЕТ СН'!$G$17</f>
        <v>3932.3005363599996</v>
      </c>
      <c r="P56" s="37">
        <f>SUMIFS(СВЦЭМ!$C$34:$C$777,СВЦЭМ!$A$34:$A$777,$A56,СВЦЭМ!$B$34:$B$777,P$47)+'СЕТ СН'!$G$9+СВЦЭМ!$D$10+'СЕТ СН'!$G$5-'СЕТ СН'!$G$17</f>
        <v>3935.0818453000002</v>
      </c>
      <c r="Q56" s="37">
        <f>SUMIFS(СВЦЭМ!$C$34:$C$777,СВЦЭМ!$A$34:$A$777,$A56,СВЦЭМ!$B$34:$B$777,Q$47)+'СЕТ СН'!$G$9+СВЦЭМ!$D$10+'СЕТ СН'!$G$5-'СЕТ СН'!$G$17</f>
        <v>3933.2592236600003</v>
      </c>
      <c r="R56" s="37">
        <f>SUMIFS(СВЦЭМ!$C$34:$C$777,СВЦЭМ!$A$34:$A$777,$A56,СВЦЭМ!$B$34:$B$777,R$47)+'СЕТ СН'!$G$9+СВЦЭМ!$D$10+'СЕТ СН'!$G$5-'СЕТ СН'!$G$17</f>
        <v>3930.1075289399996</v>
      </c>
      <c r="S56" s="37">
        <f>SUMIFS(СВЦЭМ!$C$34:$C$777,СВЦЭМ!$A$34:$A$777,$A56,СВЦЭМ!$B$34:$B$777,S$47)+'СЕТ СН'!$G$9+СВЦЭМ!$D$10+'СЕТ СН'!$G$5-'СЕТ СН'!$G$17</f>
        <v>3928.8754921899999</v>
      </c>
      <c r="T56" s="37">
        <f>SUMIFS(СВЦЭМ!$C$34:$C$777,СВЦЭМ!$A$34:$A$777,$A56,СВЦЭМ!$B$34:$B$777,T$47)+'СЕТ СН'!$G$9+СВЦЭМ!$D$10+'СЕТ СН'!$G$5-'СЕТ СН'!$G$17</f>
        <v>3923.6317857499998</v>
      </c>
      <c r="U56" s="37">
        <f>SUMIFS(СВЦЭМ!$C$34:$C$777,СВЦЭМ!$A$34:$A$777,$A56,СВЦЭМ!$B$34:$B$777,U$47)+'СЕТ СН'!$G$9+СВЦЭМ!$D$10+'СЕТ СН'!$G$5-'СЕТ СН'!$G$17</f>
        <v>3933.17933782</v>
      </c>
      <c r="V56" s="37">
        <f>SUMIFS(СВЦЭМ!$C$34:$C$777,СВЦЭМ!$A$34:$A$777,$A56,СВЦЭМ!$B$34:$B$777,V$47)+'СЕТ СН'!$G$9+СВЦЭМ!$D$10+'СЕТ СН'!$G$5-'СЕТ СН'!$G$17</f>
        <v>3923.0838088700002</v>
      </c>
      <c r="W56" s="37">
        <f>SUMIFS(СВЦЭМ!$C$34:$C$777,СВЦЭМ!$A$34:$A$777,$A56,СВЦЭМ!$B$34:$B$777,W$47)+'СЕТ СН'!$G$9+СВЦЭМ!$D$10+'СЕТ СН'!$G$5-'СЕТ СН'!$G$17</f>
        <v>3927.52714388</v>
      </c>
      <c r="X56" s="37">
        <f>SUMIFS(СВЦЭМ!$C$34:$C$777,СВЦЭМ!$A$34:$A$777,$A56,СВЦЭМ!$B$34:$B$777,X$47)+'СЕТ СН'!$G$9+СВЦЭМ!$D$10+'СЕТ СН'!$G$5-'СЕТ СН'!$G$17</f>
        <v>3918.5568157099997</v>
      </c>
      <c r="Y56" s="37">
        <f>SUMIFS(СВЦЭМ!$C$34:$C$777,СВЦЭМ!$A$34:$A$777,$A56,СВЦЭМ!$B$34:$B$777,Y$47)+'СЕТ СН'!$G$9+СВЦЭМ!$D$10+'СЕТ СН'!$G$5-'СЕТ СН'!$G$17</f>
        <v>3956.1841008900001</v>
      </c>
    </row>
    <row r="57" spans="1:25" ht="15.75" x14ac:dyDescent="0.2">
      <c r="A57" s="36">
        <f t="shared" si="1"/>
        <v>43322</v>
      </c>
      <c r="B57" s="37">
        <f>SUMIFS(СВЦЭМ!$C$34:$C$777,СВЦЭМ!$A$34:$A$777,$A57,СВЦЭМ!$B$34:$B$777,B$47)+'СЕТ СН'!$G$9+СВЦЭМ!$D$10+'СЕТ СН'!$G$5-'СЕТ СН'!$G$17</f>
        <v>4056.42039742</v>
      </c>
      <c r="C57" s="37">
        <f>SUMIFS(СВЦЭМ!$C$34:$C$777,СВЦЭМ!$A$34:$A$777,$A57,СВЦЭМ!$B$34:$B$777,C$47)+'СЕТ СН'!$G$9+СВЦЭМ!$D$10+'СЕТ СН'!$G$5-'СЕТ СН'!$G$17</f>
        <v>4174.2506865099995</v>
      </c>
      <c r="D57" s="37">
        <f>SUMIFS(СВЦЭМ!$C$34:$C$777,СВЦЭМ!$A$34:$A$777,$A57,СВЦЭМ!$B$34:$B$777,D$47)+'СЕТ СН'!$G$9+СВЦЭМ!$D$10+'СЕТ СН'!$G$5-'СЕТ СН'!$G$17</f>
        <v>4288.9603943499997</v>
      </c>
      <c r="E57" s="37">
        <f>SUMIFS(СВЦЭМ!$C$34:$C$777,СВЦЭМ!$A$34:$A$777,$A57,СВЦЭМ!$B$34:$B$777,E$47)+'СЕТ СН'!$G$9+СВЦЭМ!$D$10+'СЕТ СН'!$G$5-'СЕТ СН'!$G$17</f>
        <v>4387.4698956100001</v>
      </c>
      <c r="F57" s="37">
        <f>SUMIFS(СВЦЭМ!$C$34:$C$777,СВЦЭМ!$A$34:$A$777,$A57,СВЦЭМ!$B$34:$B$777,F$47)+'СЕТ СН'!$G$9+СВЦЭМ!$D$10+'СЕТ СН'!$G$5-'СЕТ СН'!$G$17</f>
        <v>4381.6196909800001</v>
      </c>
      <c r="G57" s="37">
        <f>SUMIFS(СВЦЭМ!$C$34:$C$777,СВЦЭМ!$A$34:$A$777,$A57,СВЦЭМ!$B$34:$B$777,G$47)+'СЕТ СН'!$G$9+СВЦЭМ!$D$10+'СЕТ СН'!$G$5-'СЕТ СН'!$G$17</f>
        <v>4374.8308043899997</v>
      </c>
      <c r="H57" s="37">
        <f>SUMIFS(СВЦЭМ!$C$34:$C$777,СВЦЭМ!$A$34:$A$777,$A57,СВЦЭМ!$B$34:$B$777,H$47)+'СЕТ СН'!$G$9+СВЦЭМ!$D$10+'СЕТ СН'!$G$5-'СЕТ СН'!$G$17</f>
        <v>4364.31583933</v>
      </c>
      <c r="I57" s="37">
        <f>SUMIFS(СВЦЭМ!$C$34:$C$777,СВЦЭМ!$A$34:$A$777,$A57,СВЦЭМ!$B$34:$B$777,I$47)+'СЕТ СН'!$G$9+СВЦЭМ!$D$10+'СЕТ СН'!$G$5-'СЕТ СН'!$G$17</f>
        <v>4294.4212849300002</v>
      </c>
      <c r="J57" s="37">
        <f>SUMIFS(СВЦЭМ!$C$34:$C$777,СВЦЭМ!$A$34:$A$777,$A57,СВЦЭМ!$B$34:$B$777,J$47)+'СЕТ СН'!$G$9+СВЦЭМ!$D$10+'СЕТ СН'!$G$5-'СЕТ СН'!$G$17</f>
        <v>4165.5895136199997</v>
      </c>
      <c r="K57" s="37">
        <f>SUMIFS(СВЦЭМ!$C$34:$C$777,СВЦЭМ!$A$34:$A$777,$A57,СВЦЭМ!$B$34:$B$777,K$47)+'СЕТ СН'!$G$9+СВЦЭМ!$D$10+'СЕТ СН'!$G$5-'СЕТ СН'!$G$17</f>
        <v>4041.02502826</v>
      </c>
      <c r="L57" s="37">
        <f>SUMIFS(СВЦЭМ!$C$34:$C$777,СВЦЭМ!$A$34:$A$777,$A57,СВЦЭМ!$B$34:$B$777,L$47)+'СЕТ СН'!$G$9+СВЦЭМ!$D$10+'СЕТ СН'!$G$5-'СЕТ СН'!$G$17</f>
        <v>3970.09798271</v>
      </c>
      <c r="M57" s="37">
        <f>SUMIFS(СВЦЭМ!$C$34:$C$777,СВЦЭМ!$A$34:$A$777,$A57,СВЦЭМ!$B$34:$B$777,M$47)+'СЕТ СН'!$G$9+СВЦЭМ!$D$10+'СЕТ СН'!$G$5-'СЕТ СН'!$G$17</f>
        <v>3911.5075043099996</v>
      </c>
      <c r="N57" s="37">
        <f>SUMIFS(СВЦЭМ!$C$34:$C$777,СВЦЭМ!$A$34:$A$777,$A57,СВЦЭМ!$B$34:$B$777,N$47)+'СЕТ СН'!$G$9+СВЦЭМ!$D$10+'СЕТ СН'!$G$5-'СЕТ СН'!$G$17</f>
        <v>3898.5674450899996</v>
      </c>
      <c r="O57" s="37">
        <f>SUMIFS(СВЦЭМ!$C$34:$C$777,СВЦЭМ!$A$34:$A$777,$A57,СВЦЭМ!$B$34:$B$777,O$47)+'СЕТ СН'!$G$9+СВЦЭМ!$D$10+'СЕТ СН'!$G$5-'СЕТ СН'!$G$17</f>
        <v>3903.2525428199997</v>
      </c>
      <c r="P57" s="37">
        <f>SUMIFS(СВЦЭМ!$C$34:$C$777,СВЦЭМ!$A$34:$A$777,$A57,СВЦЭМ!$B$34:$B$777,P$47)+'СЕТ СН'!$G$9+СВЦЭМ!$D$10+'СЕТ СН'!$G$5-'СЕТ СН'!$G$17</f>
        <v>3918.3319497800003</v>
      </c>
      <c r="Q57" s="37">
        <f>SUMIFS(СВЦЭМ!$C$34:$C$777,СВЦЭМ!$A$34:$A$777,$A57,СВЦЭМ!$B$34:$B$777,Q$47)+'СЕТ СН'!$G$9+СВЦЭМ!$D$10+'СЕТ СН'!$G$5-'СЕТ СН'!$G$17</f>
        <v>3914.7650661400003</v>
      </c>
      <c r="R57" s="37">
        <f>SUMIFS(СВЦЭМ!$C$34:$C$777,СВЦЭМ!$A$34:$A$777,$A57,СВЦЭМ!$B$34:$B$777,R$47)+'СЕТ СН'!$G$9+СВЦЭМ!$D$10+'СЕТ СН'!$G$5-'СЕТ СН'!$G$17</f>
        <v>3914.0887106500004</v>
      </c>
      <c r="S57" s="37">
        <f>SUMIFS(СВЦЭМ!$C$34:$C$777,СВЦЭМ!$A$34:$A$777,$A57,СВЦЭМ!$B$34:$B$777,S$47)+'СЕТ СН'!$G$9+СВЦЭМ!$D$10+'СЕТ СН'!$G$5-'СЕТ СН'!$G$17</f>
        <v>3903.3159682699998</v>
      </c>
      <c r="T57" s="37">
        <f>SUMIFS(СВЦЭМ!$C$34:$C$777,СВЦЭМ!$A$34:$A$777,$A57,СВЦЭМ!$B$34:$B$777,T$47)+'СЕТ СН'!$G$9+СВЦЭМ!$D$10+'СЕТ СН'!$G$5-'СЕТ СН'!$G$17</f>
        <v>3894.4587702899998</v>
      </c>
      <c r="U57" s="37">
        <f>SUMIFS(СВЦЭМ!$C$34:$C$777,СВЦЭМ!$A$34:$A$777,$A57,СВЦЭМ!$B$34:$B$777,U$47)+'СЕТ СН'!$G$9+СВЦЭМ!$D$10+'СЕТ СН'!$G$5-'СЕТ СН'!$G$17</f>
        <v>3900.88879258</v>
      </c>
      <c r="V57" s="37">
        <f>SUMIFS(СВЦЭМ!$C$34:$C$777,СВЦЭМ!$A$34:$A$777,$A57,СВЦЭМ!$B$34:$B$777,V$47)+'СЕТ СН'!$G$9+СВЦЭМ!$D$10+'СЕТ СН'!$G$5-'СЕТ СН'!$G$17</f>
        <v>3895.47283522</v>
      </c>
      <c r="W57" s="37">
        <f>SUMIFS(СВЦЭМ!$C$34:$C$777,СВЦЭМ!$A$34:$A$777,$A57,СВЦЭМ!$B$34:$B$777,W$47)+'СЕТ СН'!$G$9+СВЦЭМ!$D$10+'СЕТ СН'!$G$5-'СЕТ СН'!$G$17</f>
        <v>3893.9092553500004</v>
      </c>
      <c r="X57" s="37">
        <f>SUMIFS(СВЦЭМ!$C$34:$C$777,СВЦЭМ!$A$34:$A$777,$A57,СВЦЭМ!$B$34:$B$777,X$47)+'СЕТ СН'!$G$9+СВЦЭМ!$D$10+'СЕТ СН'!$G$5-'СЕТ СН'!$G$17</f>
        <v>3903.90028351</v>
      </c>
      <c r="Y57" s="37">
        <f>SUMIFS(СВЦЭМ!$C$34:$C$777,СВЦЭМ!$A$34:$A$777,$A57,СВЦЭМ!$B$34:$B$777,Y$47)+'СЕТ СН'!$G$9+СВЦЭМ!$D$10+'СЕТ СН'!$G$5-'СЕТ СН'!$G$17</f>
        <v>3974.5108129199998</v>
      </c>
    </row>
    <row r="58" spans="1:25" ht="15.75" x14ac:dyDescent="0.2">
      <c r="A58" s="36">
        <f t="shared" si="1"/>
        <v>43323</v>
      </c>
      <c r="B58" s="37">
        <f>SUMIFS(СВЦЭМ!$C$34:$C$777,СВЦЭМ!$A$34:$A$777,$A58,СВЦЭМ!$B$34:$B$777,B$47)+'СЕТ СН'!$G$9+СВЦЭМ!$D$10+'СЕТ СН'!$G$5-'СЕТ СН'!$G$17</f>
        <v>4020.7169305400002</v>
      </c>
      <c r="C58" s="37">
        <f>SUMIFS(СВЦЭМ!$C$34:$C$777,СВЦЭМ!$A$34:$A$777,$A58,СВЦЭМ!$B$34:$B$777,C$47)+'СЕТ СН'!$G$9+СВЦЭМ!$D$10+'СЕТ СН'!$G$5-'СЕТ СН'!$G$17</f>
        <v>4165.3657117699995</v>
      </c>
      <c r="D58" s="37">
        <f>SUMIFS(СВЦЭМ!$C$34:$C$777,СВЦЭМ!$A$34:$A$777,$A58,СВЦЭМ!$B$34:$B$777,D$47)+'СЕТ СН'!$G$9+СВЦЭМ!$D$10+'СЕТ СН'!$G$5-'СЕТ СН'!$G$17</f>
        <v>4279.3910594999998</v>
      </c>
      <c r="E58" s="37">
        <f>SUMIFS(СВЦЭМ!$C$34:$C$777,СВЦЭМ!$A$34:$A$777,$A58,СВЦЭМ!$B$34:$B$777,E$47)+'СЕТ СН'!$G$9+СВЦЭМ!$D$10+'СЕТ СН'!$G$5-'СЕТ СН'!$G$17</f>
        <v>4373.82487821</v>
      </c>
      <c r="F58" s="37">
        <f>SUMIFS(СВЦЭМ!$C$34:$C$777,СВЦЭМ!$A$34:$A$777,$A58,СВЦЭМ!$B$34:$B$777,F$47)+'СЕТ СН'!$G$9+СВЦЭМ!$D$10+'СЕТ СН'!$G$5-'СЕТ СН'!$G$17</f>
        <v>4371.7596932500001</v>
      </c>
      <c r="G58" s="37">
        <f>SUMIFS(СВЦЭМ!$C$34:$C$777,СВЦЭМ!$A$34:$A$777,$A58,СВЦЭМ!$B$34:$B$777,G$47)+'СЕТ СН'!$G$9+СВЦЭМ!$D$10+'СЕТ СН'!$G$5-'СЕТ СН'!$G$17</f>
        <v>4373.4722833999995</v>
      </c>
      <c r="H58" s="37">
        <f>SUMIFS(СВЦЭМ!$C$34:$C$777,СВЦЭМ!$A$34:$A$777,$A58,СВЦЭМ!$B$34:$B$777,H$47)+'СЕТ СН'!$G$9+СВЦЭМ!$D$10+'СЕТ СН'!$G$5-'СЕТ СН'!$G$17</f>
        <v>4332.9544255000001</v>
      </c>
      <c r="I58" s="37">
        <f>SUMIFS(СВЦЭМ!$C$34:$C$777,СВЦЭМ!$A$34:$A$777,$A58,СВЦЭМ!$B$34:$B$777,I$47)+'СЕТ СН'!$G$9+СВЦЭМ!$D$10+'СЕТ СН'!$G$5-'СЕТ СН'!$G$17</f>
        <v>4259.6317509399996</v>
      </c>
      <c r="J58" s="37">
        <f>SUMIFS(СВЦЭМ!$C$34:$C$777,СВЦЭМ!$A$34:$A$777,$A58,СВЦЭМ!$B$34:$B$777,J$47)+'СЕТ СН'!$G$9+СВЦЭМ!$D$10+'СЕТ СН'!$G$5-'СЕТ СН'!$G$17</f>
        <v>4132.9797809399997</v>
      </c>
      <c r="K58" s="37">
        <f>SUMIFS(СВЦЭМ!$C$34:$C$777,СВЦЭМ!$A$34:$A$777,$A58,СВЦЭМ!$B$34:$B$777,K$47)+'СЕТ СН'!$G$9+СВЦЭМ!$D$10+'СЕТ СН'!$G$5-'СЕТ СН'!$G$17</f>
        <v>4020.0913975800004</v>
      </c>
      <c r="L58" s="37">
        <f>SUMIFS(СВЦЭМ!$C$34:$C$777,СВЦЭМ!$A$34:$A$777,$A58,СВЦЭМ!$B$34:$B$777,L$47)+'СЕТ СН'!$G$9+СВЦЭМ!$D$10+'СЕТ СН'!$G$5-'СЕТ СН'!$G$17</f>
        <v>3959.5411448099994</v>
      </c>
      <c r="M58" s="37">
        <f>SUMIFS(СВЦЭМ!$C$34:$C$777,СВЦЭМ!$A$34:$A$777,$A58,СВЦЭМ!$B$34:$B$777,M$47)+'СЕТ СН'!$G$9+СВЦЭМ!$D$10+'СЕТ СН'!$G$5-'СЕТ СН'!$G$17</f>
        <v>3906.9695959499995</v>
      </c>
      <c r="N58" s="37">
        <f>SUMIFS(СВЦЭМ!$C$34:$C$777,СВЦЭМ!$A$34:$A$777,$A58,СВЦЭМ!$B$34:$B$777,N$47)+'СЕТ СН'!$G$9+СВЦЭМ!$D$10+'СЕТ СН'!$G$5-'СЕТ СН'!$G$17</f>
        <v>3903.2950781400004</v>
      </c>
      <c r="O58" s="37">
        <f>SUMIFS(СВЦЭМ!$C$34:$C$777,СВЦЭМ!$A$34:$A$777,$A58,СВЦЭМ!$B$34:$B$777,O$47)+'СЕТ СН'!$G$9+СВЦЭМ!$D$10+'СЕТ СН'!$G$5-'СЕТ СН'!$G$17</f>
        <v>3898.1764359399995</v>
      </c>
      <c r="P58" s="37">
        <f>SUMIFS(СВЦЭМ!$C$34:$C$777,СВЦЭМ!$A$34:$A$777,$A58,СВЦЭМ!$B$34:$B$777,P$47)+'СЕТ СН'!$G$9+СВЦЭМ!$D$10+'СЕТ СН'!$G$5-'СЕТ СН'!$G$17</f>
        <v>3896.5979478600002</v>
      </c>
      <c r="Q58" s="37">
        <f>SUMIFS(СВЦЭМ!$C$34:$C$777,СВЦЭМ!$A$34:$A$777,$A58,СВЦЭМ!$B$34:$B$777,Q$47)+'СЕТ СН'!$G$9+СВЦЭМ!$D$10+'СЕТ СН'!$G$5-'СЕТ СН'!$G$17</f>
        <v>3900.3627885300002</v>
      </c>
      <c r="R58" s="37">
        <f>SUMIFS(СВЦЭМ!$C$34:$C$777,СВЦЭМ!$A$34:$A$777,$A58,СВЦЭМ!$B$34:$B$777,R$47)+'СЕТ СН'!$G$9+СВЦЭМ!$D$10+'СЕТ СН'!$G$5-'СЕТ СН'!$G$17</f>
        <v>3902.0125990099996</v>
      </c>
      <c r="S58" s="37">
        <f>SUMIFS(СВЦЭМ!$C$34:$C$777,СВЦЭМ!$A$34:$A$777,$A58,СВЦЭМ!$B$34:$B$777,S$47)+'СЕТ СН'!$G$9+СВЦЭМ!$D$10+'СЕТ СН'!$G$5-'СЕТ СН'!$G$17</f>
        <v>3898.6232771200002</v>
      </c>
      <c r="T58" s="37">
        <f>SUMIFS(СВЦЭМ!$C$34:$C$777,СВЦЭМ!$A$34:$A$777,$A58,СВЦЭМ!$B$34:$B$777,T$47)+'СЕТ СН'!$G$9+СВЦЭМ!$D$10+'СЕТ СН'!$G$5-'СЕТ СН'!$G$17</f>
        <v>3896.2427004900001</v>
      </c>
      <c r="U58" s="37">
        <f>SUMIFS(СВЦЭМ!$C$34:$C$777,СВЦЭМ!$A$34:$A$777,$A58,СВЦЭМ!$B$34:$B$777,U$47)+'СЕТ СН'!$G$9+СВЦЭМ!$D$10+'СЕТ СН'!$G$5-'СЕТ СН'!$G$17</f>
        <v>3897.9166674899998</v>
      </c>
      <c r="V58" s="37">
        <f>SUMIFS(СВЦЭМ!$C$34:$C$777,СВЦЭМ!$A$34:$A$777,$A58,СВЦЭМ!$B$34:$B$777,V$47)+'СЕТ СН'!$G$9+СВЦЭМ!$D$10+'СЕТ СН'!$G$5-'СЕТ СН'!$G$17</f>
        <v>3888.8698347099999</v>
      </c>
      <c r="W58" s="37">
        <f>SUMIFS(СВЦЭМ!$C$34:$C$777,СВЦЭМ!$A$34:$A$777,$A58,СВЦЭМ!$B$34:$B$777,W$47)+'СЕТ СН'!$G$9+СВЦЭМ!$D$10+'СЕТ СН'!$G$5-'СЕТ СН'!$G$17</f>
        <v>3907.9744726999998</v>
      </c>
      <c r="X58" s="37">
        <f>SUMIFS(СВЦЭМ!$C$34:$C$777,СВЦЭМ!$A$34:$A$777,$A58,СВЦЭМ!$B$34:$B$777,X$47)+'СЕТ СН'!$G$9+СВЦЭМ!$D$10+'СЕТ СН'!$G$5-'СЕТ СН'!$G$17</f>
        <v>3896.8821689699998</v>
      </c>
      <c r="Y58" s="37">
        <f>SUMIFS(СВЦЭМ!$C$34:$C$777,СВЦЭМ!$A$34:$A$777,$A58,СВЦЭМ!$B$34:$B$777,Y$47)+'СЕТ СН'!$G$9+СВЦЭМ!$D$10+'СЕТ СН'!$G$5-'СЕТ СН'!$G$17</f>
        <v>3941.3816898100004</v>
      </c>
    </row>
    <row r="59" spans="1:25" ht="15.75" x14ac:dyDescent="0.2">
      <c r="A59" s="36">
        <f t="shared" si="1"/>
        <v>43324</v>
      </c>
      <c r="B59" s="37">
        <f>SUMIFS(СВЦЭМ!$C$34:$C$777,СВЦЭМ!$A$34:$A$777,$A59,СВЦЭМ!$B$34:$B$777,B$47)+'СЕТ СН'!$G$9+СВЦЭМ!$D$10+'СЕТ СН'!$G$5-'СЕТ СН'!$G$17</f>
        <v>4040.1927336799999</v>
      </c>
      <c r="C59" s="37">
        <f>SUMIFS(СВЦЭМ!$C$34:$C$777,СВЦЭМ!$A$34:$A$777,$A59,СВЦЭМ!$B$34:$B$777,C$47)+'СЕТ СН'!$G$9+СВЦЭМ!$D$10+'СЕТ СН'!$G$5-'СЕТ СН'!$G$17</f>
        <v>4168.4056803800004</v>
      </c>
      <c r="D59" s="37">
        <f>SUMIFS(СВЦЭМ!$C$34:$C$777,СВЦЭМ!$A$34:$A$777,$A59,СВЦЭМ!$B$34:$B$777,D$47)+'СЕТ СН'!$G$9+СВЦЭМ!$D$10+'СЕТ СН'!$G$5-'СЕТ СН'!$G$17</f>
        <v>4283.5645050599996</v>
      </c>
      <c r="E59" s="37">
        <f>SUMIFS(СВЦЭМ!$C$34:$C$777,СВЦЭМ!$A$34:$A$777,$A59,СВЦЭМ!$B$34:$B$777,E$47)+'СЕТ СН'!$G$9+СВЦЭМ!$D$10+'СЕТ СН'!$G$5-'СЕТ СН'!$G$17</f>
        <v>4357.3830926199998</v>
      </c>
      <c r="F59" s="37">
        <f>SUMIFS(СВЦЭМ!$C$34:$C$777,СВЦЭМ!$A$34:$A$777,$A59,СВЦЭМ!$B$34:$B$777,F$47)+'СЕТ СН'!$G$9+СВЦЭМ!$D$10+'СЕТ СН'!$G$5-'СЕТ СН'!$G$17</f>
        <v>4357.4481657699998</v>
      </c>
      <c r="G59" s="37">
        <f>SUMIFS(СВЦЭМ!$C$34:$C$777,СВЦЭМ!$A$34:$A$777,$A59,СВЦЭМ!$B$34:$B$777,G$47)+'СЕТ СН'!$G$9+СВЦЭМ!$D$10+'СЕТ СН'!$G$5-'СЕТ СН'!$G$17</f>
        <v>4331.0816531399996</v>
      </c>
      <c r="H59" s="37">
        <f>SUMIFS(СВЦЭМ!$C$34:$C$777,СВЦЭМ!$A$34:$A$777,$A59,СВЦЭМ!$B$34:$B$777,H$47)+'СЕТ СН'!$G$9+СВЦЭМ!$D$10+'СЕТ СН'!$G$5-'СЕТ СН'!$G$17</f>
        <v>4320.67684947</v>
      </c>
      <c r="I59" s="37">
        <f>SUMIFS(СВЦЭМ!$C$34:$C$777,СВЦЭМ!$A$34:$A$777,$A59,СВЦЭМ!$B$34:$B$777,I$47)+'СЕТ СН'!$G$9+СВЦЭМ!$D$10+'СЕТ СН'!$G$5-'СЕТ СН'!$G$17</f>
        <v>4293.0475492799997</v>
      </c>
      <c r="J59" s="37">
        <f>SUMIFS(СВЦЭМ!$C$34:$C$777,СВЦЭМ!$A$34:$A$777,$A59,СВЦЭМ!$B$34:$B$777,J$47)+'СЕТ СН'!$G$9+СВЦЭМ!$D$10+'СЕТ СН'!$G$5-'СЕТ СН'!$G$17</f>
        <v>4137.2468199999994</v>
      </c>
      <c r="K59" s="37">
        <f>SUMIFS(СВЦЭМ!$C$34:$C$777,СВЦЭМ!$A$34:$A$777,$A59,СВЦЭМ!$B$34:$B$777,K$47)+'СЕТ СН'!$G$9+СВЦЭМ!$D$10+'СЕТ СН'!$G$5-'СЕТ СН'!$G$17</f>
        <v>4023.0324561899997</v>
      </c>
      <c r="L59" s="37">
        <f>SUMIFS(СВЦЭМ!$C$34:$C$777,СВЦЭМ!$A$34:$A$777,$A59,СВЦЭМ!$B$34:$B$777,L$47)+'СЕТ СН'!$G$9+СВЦЭМ!$D$10+'СЕТ СН'!$G$5-'СЕТ СН'!$G$17</f>
        <v>3966.7651364100002</v>
      </c>
      <c r="M59" s="37">
        <f>SUMIFS(СВЦЭМ!$C$34:$C$777,СВЦЭМ!$A$34:$A$777,$A59,СВЦЭМ!$B$34:$B$777,M$47)+'СЕТ СН'!$G$9+СВЦЭМ!$D$10+'СЕТ СН'!$G$5-'СЕТ СН'!$G$17</f>
        <v>3941.4087487999996</v>
      </c>
      <c r="N59" s="37">
        <f>SUMIFS(СВЦЭМ!$C$34:$C$777,СВЦЭМ!$A$34:$A$777,$A59,СВЦЭМ!$B$34:$B$777,N$47)+'СЕТ СН'!$G$9+СВЦЭМ!$D$10+'СЕТ СН'!$G$5-'СЕТ СН'!$G$17</f>
        <v>3908.5957976999998</v>
      </c>
      <c r="O59" s="37">
        <f>SUMIFS(СВЦЭМ!$C$34:$C$777,СВЦЭМ!$A$34:$A$777,$A59,СВЦЭМ!$B$34:$B$777,O$47)+'СЕТ СН'!$G$9+СВЦЭМ!$D$10+'СЕТ СН'!$G$5-'СЕТ СН'!$G$17</f>
        <v>3899.3378135699995</v>
      </c>
      <c r="P59" s="37">
        <f>SUMIFS(СВЦЭМ!$C$34:$C$777,СВЦЭМ!$A$34:$A$777,$A59,СВЦЭМ!$B$34:$B$777,P$47)+'СЕТ СН'!$G$9+СВЦЭМ!$D$10+'СЕТ СН'!$G$5-'СЕТ СН'!$G$17</f>
        <v>3904.7379394600002</v>
      </c>
      <c r="Q59" s="37">
        <f>SUMIFS(СВЦЭМ!$C$34:$C$777,СВЦЭМ!$A$34:$A$777,$A59,СВЦЭМ!$B$34:$B$777,Q$47)+'СЕТ СН'!$G$9+СВЦЭМ!$D$10+'СЕТ СН'!$G$5-'СЕТ СН'!$G$17</f>
        <v>3911.7989024999997</v>
      </c>
      <c r="R59" s="37">
        <f>SUMIFS(СВЦЭМ!$C$34:$C$777,СВЦЭМ!$A$34:$A$777,$A59,СВЦЭМ!$B$34:$B$777,R$47)+'СЕТ СН'!$G$9+СВЦЭМ!$D$10+'СЕТ СН'!$G$5-'СЕТ СН'!$G$17</f>
        <v>3914.6506906599998</v>
      </c>
      <c r="S59" s="37">
        <f>SUMIFS(СВЦЭМ!$C$34:$C$777,СВЦЭМ!$A$34:$A$777,$A59,СВЦЭМ!$B$34:$B$777,S$47)+'СЕТ СН'!$G$9+СВЦЭМ!$D$10+'СЕТ СН'!$G$5-'СЕТ СН'!$G$17</f>
        <v>3904.2076409800002</v>
      </c>
      <c r="T59" s="37">
        <f>SUMIFS(СВЦЭМ!$C$34:$C$777,СВЦЭМ!$A$34:$A$777,$A59,СВЦЭМ!$B$34:$B$777,T$47)+'СЕТ СН'!$G$9+СВЦЭМ!$D$10+'СЕТ СН'!$G$5-'СЕТ СН'!$G$17</f>
        <v>3903.5695402000001</v>
      </c>
      <c r="U59" s="37">
        <f>SUMIFS(СВЦЭМ!$C$34:$C$777,СВЦЭМ!$A$34:$A$777,$A59,СВЦЭМ!$B$34:$B$777,U$47)+'СЕТ СН'!$G$9+СВЦЭМ!$D$10+'СЕТ СН'!$G$5-'СЕТ СН'!$G$17</f>
        <v>3903.7170476399997</v>
      </c>
      <c r="V59" s="37">
        <f>SUMIFS(СВЦЭМ!$C$34:$C$777,СВЦЭМ!$A$34:$A$777,$A59,СВЦЭМ!$B$34:$B$777,V$47)+'СЕТ СН'!$G$9+СВЦЭМ!$D$10+'СЕТ СН'!$G$5-'СЕТ СН'!$G$17</f>
        <v>3918.7532911500002</v>
      </c>
      <c r="W59" s="37">
        <f>SUMIFS(СВЦЭМ!$C$34:$C$777,СВЦЭМ!$A$34:$A$777,$A59,СВЦЭМ!$B$34:$B$777,W$47)+'СЕТ СН'!$G$9+СВЦЭМ!$D$10+'СЕТ СН'!$G$5-'СЕТ СН'!$G$17</f>
        <v>3936.0588293399996</v>
      </c>
      <c r="X59" s="37">
        <f>SUMIFS(СВЦЭМ!$C$34:$C$777,СВЦЭМ!$A$34:$A$777,$A59,СВЦЭМ!$B$34:$B$777,X$47)+'СЕТ СН'!$G$9+СВЦЭМ!$D$10+'СЕТ СН'!$G$5-'СЕТ СН'!$G$17</f>
        <v>3943.81535325</v>
      </c>
      <c r="Y59" s="37">
        <f>SUMIFS(СВЦЭМ!$C$34:$C$777,СВЦЭМ!$A$34:$A$777,$A59,СВЦЭМ!$B$34:$B$777,Y$47)+'СЕТ СН'!$G$9+СВЦЭМ!$D$10+'СЕТ СН'!$G$5-'СЕТ СН'!$G$17</f>
        <v>3952.5788576200002</v>
      </c>
    </row>
    <row r="60" spans="1:25" ht="15.75" x14ac:dyDescent="0.2">
      <c r="A60" s="36">
        <f t="shared" si="1"/>
        <v>43325</v>
      </c>
      <c r="B60" s="37">
        <f>SUMIFS(СВЦЭМ!$C$34:$C$777,СВЦЭМ!$A$34:$A$777,$A60,СВЦЭМ!$B$34:$B$777,B$47)+'СЕТ СН'!$G$9+СВЦЭМ!$D$10+'СЕТ СН'!$G$5-'СЕТ СН'!$G$17</f>
        <v>4076.9298484999999</v>
      </c>
      <c r="C60" s="37">
        <f>SUMIFS(СВЦЭМ!$C$34:$C$777,СВЦЭМ!$A$34:$A$777,$A60,СВЦЭМ!$B$34:$B$777,C$47)+'СЕТ СН'!$G$9+СВЦЭМ!$D$10+'СЕТ СН'!$G$5-'СЕТ СН'!$G$17</f>
        <v>4208.3141187600004</v>
      </c>
      <c r="D60" s="37">
        <f>SUMIFS(СВЦЭМ!$C$34:$C$777,СВЦЭМ!$A$34:$A$777,$A60,СВЦЭМ!$B$34:$B$777,D$47)+'СЕТ СН'!$G$9+СВЦЭМ!$D$10+'СЕТ СН'!$G$5-'СЕТ СН'!$G$17</f>
        <v>4342.3588808699997</v>
      </c>
      <c r="E60" s="37">
        <f>SUMIFS(СВЦЭМ!$C$34:$C$777,СВЦЭМ!$A$34:$A$777,$A60,СВЦЭМ!$B$34:$B$777,E$47)+'СЕТ СН'!$G$9+СВЦЭМ!$D$10+'СЕТ СН'!$G$5-'СЕТ СН'!$G$17</f>
        <v>4411.2625988899999</v>
      </c>
      <c r="F60" s="37">
        <f>SUMIFS(СВЦЭМ!$C$34:$C$777,СВЦЭМ!$A$34:$A$777,$A60,СВЦЭМ!$B$34:$B$777,F$47)+'СЕТ СН'!$G$9+СВЦЭМ!$D$10+'СЕТ СН'!$G$5-'СЕТ СН'!$G$17</f>
        <v>4406.49086171</v>
      </c>
      <c r="G60" s="37">
        <f>SUMIFS(СВЦЭМ!$C$34:$C$777,СВЦЭМ!$A$34:$A$777,$A60,СВЦЭМ!$B$34:$B$777,G$47)+'СЕТ СН'!$G$9+СВЦЭМ!$D$10+'СЕТ СН'!$G$5-'СЕТ СН'!$G$17</f>
        <v>4419.0194318900003</v>
      </c>
      <c r="H60" s="37">
        <f>SUMIFS(СВЦЭМ!$C$34:$C$777,СВЦЭМ!$A$34:$A$777,$A60,СВЦЭМ!$B$34:$B$777,H$47)+'СЕТ СН'!$G$9+СВЦЭМ!$D$10+'СЕТ СН'!$G$5-'СЕТ СН'!$G$17</f>
        <v>4404.0446366699998</v>
      </c>
      <c r="I60" s="37">
        <f>SUMIFS(СВЦЭМ!$C$34:$C$777,СВЦЭМ!$A$34:$A$777,$A60,СВЦЭМ!$B$34:$B$777,I$47)+'СЕТ СН'!$G$9+СВЦЭМ!$D$10+'СЕТ СН'!$G$5-'СЕТ СН'!$G$17</f>
        <v>4318.47100684</v>
      </c>
      <c r="J60" s="37">
        <f>SUMIFS(СВЦЭМ!$C$34:$C$777,СВЦЭМ!$A$34:$A$777,$A60,СВЦЭМ!$B$34:$B$777,J$47)+'СЕТ СН'!$G$9+СВЦЭМ!$D$10+'СЕТ СН'!$G$5-'СЕТ СН'!$G$17</f>
        <v>4156.5612885399996</v>
      </c>
      <c r="K60" s="37">
        <f>SUMIFS(СВЦЭМ!$C$34:$C$777,СВЦЭМ!$A$34:$A$777,$A60,СВЦЭМ!$B$34:$B$777,K$47)+'СЕТ СН'!$G$9+СВЦЭМ!$D$10+'СЕТ СН'!$G$5-'СЕТ СН'!$G$17</f>
        <v>4057.7308204600004</v>
      </c>
      <c r="L60" s="37">
        <f>SUMIFS(СВЦЭМ!$C$34:$C$777,СВЦЭМ!$A$34:$A$777,$A60,СВЦЭМ!$B$34:$B$777,L$47)+'СЕТ СН'!$G$9+СВЦЭМ!$D$10+'СЕТ СН'!$G$5-'СЕТ СН'!$G$17</f>
        <v>3979.6982544800003</v>
      </c>
      <c r="M60" s="37">
        <f>SUMIFS(СВЦЭМ!$C$34:$C$777,СВЦЭМ!$A$34:$A$777,$A60,СВЦЭМ!$B$34:$B$777,M$47)+'СЕТ СН'!$G$9+СВЦЭМ!$D$10+'СЕТ СН'!$G$5-'СЕТ СН'!$G$17</f>
        <v>3931.66073099</v>
      </c>
      <c r="N60" s="37">
        <f>SUMIFS(СВЦЭМ!$C$34:$C$777,СВЦЭМ!$A$34:$A$777,$A60,СВЦЭМ!$B$34:$B$777,N$47)+'СЕТ СН'!$G$9+СВЦЭМ!$D$10+'СЕТ СН'!$G$5-'СЕТ СН'!$G$17</f>
        <v>3911.5112292699996</v>
      </c>
      <c r="O60" s="37">
        <f>SUMIFS(СВЦЭМ!$C$34:$C$777,СВЦЭМ!$A$34:$A$777,$A60,СВЦЭМ!$B$34:$B$777,O$47)+'СЕТ СН'!$G$9+СВЦЭМ!$D$10+'СЕТ СН'!$G$5-'СЕТ СН'!$G$17</f>
        <v>3915.7639822499996</v>
      </c>
      <c r="P60" s="37">
        <f>SUMIFS(СВЦЭМ!$C$34:$C$777,СВЦЭМ!$A$34:$A$777,$A60,СВЦЭМ!$B$34:$B$777,P$47)+'СЕТ СН'!$G$9+СВЦЭМ!$D$10+'СЕТ СН'!$G$5-'СЕТ СН'!$G$17</f>
        <v>3922.0582756100002</v>
      </c>
      <c r="Q60" s="37">
        <f>SUMIFS(СВЦЭМ!$C$34:$C$777,СВЦЭМ!$A$34:$A$777,$A60,СВЦЭМ!$B$34:$B$777,Q$47)+'СЕТ СН'!$G$9+СВЦЭМ!$D$10+'СЕТ СН'!$G$5-'СЕТ СН'!$G$17</f>
        <v>3928.1607883699999</v>
      </c>
      <c r="R60" s="37">
        <f>SUMIFS(СВЦЭМ!$C$34:$C$777,СВЦЭМ!$A$34:$A$777,$A60,СВЦЭМ!$B$34:$B$777,R$47)+'СЕТ СН'!$G$9+СВЦЭМ!$D$10+'СЕТ СН'!$G$5-'СЕТ СН'!$G$17</f>
        <v>3934.0973030300001</v>
      </c>
      <c r="S60" s="37">
        <f>SUMIFS(СВЦЭМ!$C$34:$C$777,СВЦЭМ!$A$34:$A$777,$A60,СВЦЭМ!$B$34:$B$777,S$47)+'СЕТ СН'!$G$9+СВЦЭМ!$D$10+'СЕТ СН'!$G$5-'СЕТ СН'!$G$17</f>
        <v>3941.8424316299997</v>
      </c>
      <c r="T60" s="37">
        <f>SUMIFS(СВЦЭМ!$C$34:$C$777,СВЦЭМ!$A$34:$A$777,$A60,СВЦЭМ!$B$34:$B$777,T$47)+'СЕТ СН'!$G$9+СВЦЭМ!$D$10+'СЕТ СН'!$G$5-'СЕТ СН'!$G$17</f>
        <v>3924.3273254300002</v>
      </c>
      <c r="U60" s="37">
        <f>SUMIFS(СВЦЭМ!$C$34:$C$777,СВЦЭМ!$A$34:$A$777,$A60,СВЦЭМ!$B$34:$B$777,U$47)+'СЕТ СН'!$G$9+СВЦЭМ!$D$10+'СЕТ СН'!$G$5-'СЕТ СН'!$G$17</f>
        <v>3919.76057098</v>
      </c>
      <c r="V60" s="37">
        <f>SUMIFS(СВЦЭМ!$C$34:$C$777,СВЦЭМ!$A$34:$A$777,$A60,СВЦЭМ!$B$34:$B$777,V$47)+'СЕТ СН'!$G$9+СВЦЭМ!$D$10+'СЕТ СН'!$G$5-'СЕТ СН'!$G$17</f>
        <v>3918.4488374800003</v>
      </c>
      <c r="W60" s="37">
        <f>SUMIFS(СВЦЭМ!$C$34:$C$777,СВЦЭМ!$A$34:$A$777,$A60,СВЦЭМ!$B$34:$B$777,W$47)+'СЕТ СН'!$G$9+СВЦЭМ!$D$10+'СЕТ СН'!$G$5-'СЕТ СН'!$G$17</f>
        <v>3919.8587009699995</v>
      </c>
      <c r="X60" s="37">
        <f>SUMIFS(СВЦЭМ!$C$34:$C$777,СВЦЭМ!$A$34:$A$777,$A60,СВЦЭМ!$B$34:$B$777,X$47)+'СЕТ СН'!$G$9+СВЦЭМ!$D$10+'СЕТ СН'!$G$5-'СЕТ СН'!$G$17</f>
        <v>3934.1922925299996</v>
      </c>
      <c r="Y60" s="37">
        <f>SUMIFS(СВЦЭМ!$C$34:$C$777,СВЦЭМ!$A$34:$A$777,$A60,СВЦЭМ!$B$34:$B$777,Y$47)+'СЕТ СН'!$G$9+СВЦЭМ!$D$10+'СЕТ СН'!$G$5-'СЕТ СН'!$G$17</f>
        <v>4002.5658254800001</v>
      </c>
    </row>
    <row r="61" spans="1:25" ht="15.75" x14ac:dyDescent="0.2">
      <c r="A61" s="36">
        <f t="shared" si="1"/>
        <v>43326</v>
      </c>
      <c r="B61" s="37">
        <f>SUMIFS(СВЦЭМ!$C$34:$C$777,СВЦЭМ!$A$34:$A$777,$A61,СВЦЭМ!$B$34:$B$777,B$47)+'СЕТ СН'!$G$9+СВЦЭМ!$D$10+'СЕТ СН'!$G$5-'СЕТ СН'!$G$17</f>
        <v>4100.8107914399998</v>
      </c>
      <c r="C61" s="37">
        <f>SUMIFS(СВЦЭМ!$C$34:$C$777,СВЦЭМ!$A$34:$A$777,$A61,СВЦЭМ!$B$34:$B$777,C$47)+'СЕТ СН'!$G$9+СВЦЭМ!$D$10+'СЕТ СН'!$G$5-'СЕТ СН'!$G$17</f>
        <v>4241.0091087399996</v>
      </c>
      <c r="D61" s="37">
        <f>SUMIFS(СВЦЭМ!$C$34:$C$777,СВЦЭМ!$A$34:$A$777,$A61,СВЦЭМ!$B$34:$B$777,D$47)+'СЕТ СН'!$G$9+СВЦЭМ!$D$10+'СЕТ СН'!$G$5-'СЕТ СН'!$G$17</f>
        <v>4355.9189371100001</v>
      </c>
      <c r="E61" s="37">
        <f>SUMIFS(СВЦЭМ!$C$34:$C$777,СВЦЭМ!$A$34:$A$777,$A61,СВЦЭМ!$B$34:$B$777,E$47)+'СЕТ СН'!$G$9+СВЦЭМ!$D$10+'СЕТ СН'!$G$5-'СЕТ СН'!$G$17</f>
        <v>4419.3568616499997</v>
      </c>
      <c r="F61" s="37">
        <f>SUMIFS(СВЦЭМ!$C$34:$C$777,СВЦЭМ!$A$34:$A$777,$A61,СВЦЭМ!$B$34:$B$777,F$47)+'СЕТ СН'!$G$9+СВЦЭМ!$D$10+'СЕТ СН'!$G$5-'СЕТ СН'!$G$17</f>
        <v>4413.86440778</v>
      </c>
      <c r="G61" s="37">
        <f>SUMIFS(СВЦЭМ!$C$34:$C$777,СВЦЭМ!$A$34:$A$777,$A61,СВЦЭМ!$B$34:$B$777,G$47)+'СЕТ СН'!$G$9+СВЦЭМ!$D$10+'СЕТ СН'!$G$5-'СЕТ СН'!$G$17</f>
        <v>4410.0605221799997</v>
      </c>
      <c r="H61" s="37">
        <f>SUMIFS(СВЦЭМ!$C$34:$C$777,СВЦЭМ!$A$34:$A$777,$A61,СВЦЭМ!$B$34:$B$777,H$47)+'СЕТ СН'!$G$9+СВЦЭМ!$D$10+'СЕТ СН'!$G$5-'СЕТ СН'!$G$17</f>
        <v>4362.7133272500005</v>
      </c>
      <c r="I61" s="37">
        <f>SUMIFS(СВЦЭМ!$C$34:$C$777,СВЦЭМ!$A$34:$A$777,$A61,СВЦЭМ!$B$34:$B$777,I$47)+'СЕТ СН'!$G$9+СВЦЭМ!$D$10+'СЕТ СН'!$G$5-'СЕТ СН'!$G$17</f>
        <v>4282.4778986299998</v>
      </c>
      <c r="J61" s="37">
        <f>SUMIFS(СВЦЭМ!$C$34:$C$777,СВЦЭМ!$A$34:$A$777,$A61,СВЦЭМ!$B$34:$B$777,J$47)+'СЕТ СН'!$G$9+СВЦЭМ!$D$10+'СЕТ СН'!$G$5-'СЕТ СН'!$G$17</f>
        <v>4174.2564901400001</v>
      </c>
      <c r="K61" s="37">
        <f>SUMIFS(СВЦЭМ!$C$34:$C$777,СВЦЭМ!$A$34:$A$777,$A61,СВЦЭМ!$B$34:$B$777,K$47)+'СЕТ СН'!$G$9+СВЦЭМ!$D$10+'СЕТ СН'!$G$5-'СЕТ СН'!$G$17</f>
        <v>4099.5784435899996</v>
      </c>
      <c r="L61" s="37">
        <f>SUMIFS(СВЦЭМ!$C$34:$C$777,СВЦЭМ!$A$34:$A$777,$A61,СВЦЭМ!$B$34:$B$777,L$47)+'СЕТ СН'!$G$9+СВЦЭМ!$D$10+'СЕТ СН'!$G$5-'СЕТ СН'!$G$17</f>
        <v>4006.3401548900001</v>
      </c>
      <c r="M61" s="37">
        <f>SUMIFS(СВЦЭМ!$C$34:$C$777,СВЦЭМ!$A$34:$A$777,$A61,СВЦЭМ!$B$34:$B$777,M$47)+'СЕТ СН'!$G$9+СВЦЭМ!$D$10+'СЕТ СН'!$G$5-'СЕТ СН'!$G$17</f>
        <v>3947.8402991000003</v>
      </c>
      <c r="N61" s="37">
        <f>SUMIFS(СВЦЭМ!$C$34:$C$777,СВЦЭМ!$A$34:$A$777,$A61,СВЦЭМ!$B$34:$B$777,N$47)+'СЕТ СН'!$G$9+СВЦЭМ!$D$10+'СЕТ СН'!$G$5-'СЕТ СН'!$G$17</f>
        <v>3933.6269511599994</v>
      </c>
      <c r="O61" s="37">
        <f>SUMIFS(СВЦЭМ!$C$34:$C$777,СВЦЭМ!$A$34:$A$777,$A61,СВЦЭМ!$B$34:$B$777,O$47)+'СЕТ СН'!$G$9+СВЦЭМ!$D$10+'СЕТ СН'!$G$5-'СЕТ СН'!$G$17</f>
        <v>3947.6268207100002</v>
      </c>
      <c r="P61" s="37">
        <f>SUMIFS(СВЦЭМ!$C$34:$C$777,СВЦЭМ!$A$34:$A$777,$A61,СВЦЭМ!$B$34:$B$777,P$47)+'СЕТ СН'!$G$9+СВЦЭМ!$D$10+'СЕТ СН'!$G$5-'СЕТ СН'!$G$17</f>
        <v>3950.6780628200004</v>
      </c>
      <c r="Q61" s="37">
        <f>SUMIFS(СВЦЭМ!$C$34:$C$777,СВЦЭМ!$A$34:$A$777,$A61,СВЦЭМ!$B$34:$B$777,Q$47)+'СЕТ СН'!$G$9+СВЦЭМ!$D$10+'СЕТ СН'!$G$5-'СЕТ СН'!$G$17</f>
        <v>3953.4611132600003</v>
      </c>
      <c r="R61" s="37">
        <f>SUMIFS(СВЦЭМ!$C$34:$C$777,СВЦЭМ!$A$34:$A$777,$A61,СВЦЭМ!$B$34:$B$777,R$47)+'СЕТ СН'!$G$9+СВЦЭМ!$D$10+'СЕТ СН'!$G$5-'СЕТ СН'!$G$17</f>
        <v>3942.2772865400002</v>
      </c>
      <c r="S61" s="37">
        <f>SUMIFS(СВЦЭМ!$C$34:$C$777,СВЦЭМ!$A$34:$A$777,$A61,СВЦЭМ!$B$34:$B$777,S$47)+'СЕТ СН'!$G$9+СВЦЭМ!$D$10+'СЕТ СН'!$G$5-'СЕТ СН'!$G$17</f>
        <v>3945.4227929199997</v>
      </c>
      <c r="T61" s="37">
        <f>SUMIFS(СВЦЭМ!$C$34:$C$777,СВЦЭМ!$A$34:$A$777,$A61,СВЦЭМ!$B$34:$B$777,T$47)+'СЕТ СН'!$G$9+СВЦЭМ!$D$10+'СЕТ СН'!$G$5-'СЕТ СН'!$G$17</f>
        <v>3944.1861233400004</v>
      </c>
      <c r="U61" s="37">
        <f>SUMIFS(СВЦЭМ!$C$34:$C$777,СВЦЭМ!$A$34:$A$777,$A61,СВЦЭМ!$B$34:$B$777,U$47)+'СЕТ СН'!$G$9+СВЦЭМ!$D$10+'СЕТ СН'!$G$5-'СЕТ СН'!$G$17</f>
        <v>3947.2375437800001</v>
      </c>
      <c r="V61" s="37">
        <f>SUMIFS(СВЦЭМ!$C$34:$C$777,СВЦЭМ!$A$34:$A$777,$A61,СВЦЭМ!$B$34:$B$777,V$47)+'СЕТ СН'!$G$9+СВЦЭМ!$D$10+'СЕТ СН'!$G$5-'СЕТ СН'!$G$17</f>
        <v>3944.2757297099997</v>
      </c>
      <c r="W61" s="37">
        <f>SUMIFS(СВЦЭМ!$C$34:$C$777,СВЦЭМ!$A$34:$A$777,$A61,СВЦЭМ!$B$34:$B$777,W$47)+'СЕТ СН'!$G$9+СВЦЭМ!$D$10+'СЕТ СН'!$G$5-'СЕТ СН'!$G$17</f>
        <v>3951.0418440599997</v>
      </c>
      <c r="X61" s="37">
        <f>SUMIFS(СВЦЭМ!$C$34:$C$777,СВЦЭМ!$A$34:$A$777,$A61,СВЦЭМ!$B$34:$B$777,X$47)+'СЕТ СН'!$G$9+СВЦЭМ!$D$10+'СЕТ СН'!$G$5-'СЕТ СН'!$G$17</f>
        <v>3955.8307609100002</v>
      </c>
      <c r="Y61" s="37">
        <f>SUMIFS(СВЦЭМ!$C$34:$C$777,СВЦЭМ!$A$34:$A$777,$A61,СВЦЭМ!$B$34:$B$777,Y$47)+'СЕТ СН'!$G$9+СВЦЭМ!$D$10+'СЕТ СН'!$G$5-'СЕТ СН'!$G$17</f>
        <v>4029.4603566199994</v>
      </c>
    </row>
    <row r="62" spans="1:25" ht="15.75" x14ac:dyDescent="0.2">
      <c r="A62" s="36">
        <f t="shared" si="1"/>
        <v>43327</v>
      </c>
      <c r="B62" s="37">
        <f>SUMIFS(СВЦЭМ!$C$34:$C$777,СВЦЭМ!$A$34:$A$777,$A62,СВЦЭМ!$B$34:$B$777,B$47)+'СЕТ СН'!$G$9+СВЦЭМ!$D$10+'СЕТ СН'!$G$5-'СЕТ СН'!$G$17</f>
        <v>4078.5955428899997</v>
      </c>
      <c r="C62" s="37">
        <f>SUMIFS(СВЦЭМ!$C$34:$C$777,СВЦЭМ!$A$34:$A$777,$A62,СВЦЭМ!$B$34:$B$777,C$47)+'СЕТ СН'!$G$9+СВЦЭМ!$D$10+'СЕТ СН'!$G$5-'СЕТ СН'!$G$17</f>
        <v>4184.7715692499996</v>
      </c>
      <c r="D62" s="37">
        <f>SUMIFS(СВЦЭМ!$C$34:$C$777,СВЦЭМ!$A$34:$A$777,$A62,СВЦЭМ!$B$34:$B$777,D$47)+'СЕТ СН'!$G$9+СВЦЭМ!$D$10+'СЕТ СН'!$G$5-'СЕТ СН'!$G$17</f>
        <v>4290.4719505499997</v>
      </c>
      <c r="E62" s="37">
        <f>SUMIFS(СВЦЭМ!$C$34:$C$777,СВЦЭМ!$A$34:$A$777,$A62,СВЦЭМ!$B$34:$B$777,E$47)+'СЕТ СН'!$G$9+СВЦЭМ!$D$10+'СЕТ СН'!$G$5-'СЕТ СН'!$G$17</f>
        <v>4399.4035667899998</v>
      </c>
      <c r="F62" s="37">
        <f>SUMIFS(СВЦЭМ!$C$34:$C$777,СВЦЭМ!$A$34:$A$777,$A62,СВЦЭМ!$B$34:$B$777,F$47)+'СЕТ СН'!$G$9+СВЦЭМ!$D$10+'СЕТ СН'!$G$5-'СЕТ СН'!$G$17</f>
        <v>4385.9706424599999</v>
      </c>
      <c r="G62" s="37">
        <f>SUMIFS(СВЦЭМ!$C$34:$C$777,СВЦЭМ!$A$34:$A$777,$A62,СВЦЭМ!$B$34:$B$777,G$47)+'СЕТ СН'!$G$9+СВЦЭМ!$D$10+'СЕТ СН'!$G$5-'СЕТ СН'!$G$17</f>
        <v>4377.3008748299999</v>
      </c>
      <c r="H62" s="37">
        <f>SUMIFS(СВЦЭМ!$C$34:$C$777,СВЦЭМ!$A$34:$A$777,$A62,СВЦЭМ!$B$34:$B$777,H$47)+'СЕТ СН'!$G$9+СВЦЭМ!$D$10+'СЕТ СН'!$G$5-'СЕТ СН'!$G$17</f>
        <v>4375.20192167</v>
      </c>
      <c r="I62" s="37">
        <f>SUMIFS(СВЦЭМ!$C$34:$C$777,СВЦЭМ!$A$34:$A$777,$A62,СВЦЭМ!$B$34:$B$777,I$47)+'СЕТ СН'!$G$9+СВЦЭМ!$D$10+'СЕТ СН'!$G$5-'СЕТ СН'!$G$17</f>
        <v>4319.4215583300002</v>
      </c>
      <c r="J62" s="37">
        <f>SUMIFS(СВЦЭМ!$C$34:$C$777,СВЦЭМ!$A$34:$A$777,$A62,СВЦЭМ!$B$34:$B$777,J$47)+'СЕТ СН'!$G$9+СВЦЭМ!$D$10+'СЕТ СН'!$G$5-'СЕТ СН'!$G$17</f>
        <v>4195.6642483599999</v>
      </c>
      <c r="K62" s="37">
        <f>SUMIFS(СВЦЭМ!$C$34:$C$777,СВЦЭМ!$A$34:$A$777,$A62,СВЦЭМ!$B$34:$B$777,K$47)+'СЕТ СН'!$G$9+СВЦЭМ!$D$10+'СЕТ СН'!$G$5-'СЕТ СН'!$G$17</f>
        <v>4099.9278566499997</v>
      </c>
      <c r="L62" s="37">
        <f>SUMIFS(СВЦЭМ!$C$34:$C$777,СВЦЭМ!$A$34:$A$777,$A62,СВЦЭМ!$B$34:$B$777,L$47)+'СЕТ СН'!$G$9+СВЦЭМ!$D$10+'СЕТ СН'!$G$5-'СЕТ СН'!$G$17</f>
        <v>4017.97690074</v>
      </c>
      <c r="M62" s="37">
        <f>SUMIFS(СВЦЭМ!$C$34:$C$777,СВЦЭМ!$A$34:$A$777,$A62,СВЦЭМ!$B$34:$B$777,M$47)+'СЕТ СН'!$G$9+СВЦЭМ!$D$10+'СЕТ СН'!$G$5-'СЕТ СН'!$G$17</f>
        <v>3954.5874372400003</v>
      </c>
      <c r="N62" s="37">
        <f>SUMIFS(СВЦЭМ!$C$34:$C$777,СВЦЭМ!$A$34:$A$777,$A62,СВЦЭМ!$B$34:$B$777,N$47)+'СЕТ СН'!$G$9+СВЦЭМ!$D$10+'СЕТ СН'!$G$5-'СЕТ СН'!$G$17</f>
        <v>3947.1585492000004</v>
      </c>
      <c r="O62" s="37">
        <f>SUMIFS(СВЦЭМ!$C$34:$C$777,СВЦЭМ!$A$34:$A$777,$A62,СВЦЭМ!$B$34:$B$777,O$47)+'СЕТ СН'!$G$9+СВЦЭМ!$D$10+'СЕТ СН'!$G$5-'СЕТ СН'!$G$17</f>
        <v>3949.4099129400001</v>
      </c>
      <c r="P62" s="37">
        <f>SUMIFS(СВЦЭМ!$C$34:$C$777,СВЦЭМ!$A$34:$A$777,$A62,СВЦЭМ!$B$34:$B$777,P$47)+'СЕТ СН'!$G$9+СВЦЭМ!$D$10+'СЕТ СН'!$G$5-'СЕТ СН'!$G$17</f>
        <v>3951.8099518499994</v>
      </c>
      <c r="Q62" s="37">
        <f>SUMIFS(СВЦЭМ!$C$34:$C$777,СВЦЭМ!$A$34:$A$777,$A62,СВЦЭМ!$B$34:$B$777,Q$47)+'СЕТ СН'!$G$9+СВЦЭМ!$D$10+'СЕТ СН'!$G$5-'СЕТ СН'!$G$17</f>
        <v>3957.5887729199994</v>
      </c>
      <c r="R62" s="37">
        <f>SUMIFS(СВЦЭМ!$C$34:$C$777,СВЦЭМ!$A$34:$A$777,$A62,СВЦЭМ!$B$34:$B$777,R$47)+'СЕТ СН'!$G$9+СВЦЭМ!$D$10+'СЕТ СН'!$G$5-'СЕТ СН'!$G$17</f>
        <v>3958.3070206399998</v>
      </c>
      <c r="S62" s="37">
        <f>SUMIFS(СВЦЭМ!$C$34:$C$777,СВЦЭМ!$A$34:$A$777,$A62,СВЦЭМ!$B$34:$B$777,S$47)+'СЕТ СН'!$G$9+СВЦЭМ!$D$10+'СЕТ СН'!$G$5-'СЕТ СН'!$G$17</f>
        <v>3949.6180826199998</v>
      </c>
      <c r="T62" s="37">
        <f>SUMIFS(СВЦЭМ!$C$34:$C$777,СВЦЭМ!$A$34:$A$777,$A62,СВЦЭМ!$B$34:$B$777,T$47)+'СЕТ СН'!$G$9+СВЦЭМ!$D$10+'СЕТ СН'!$G$5-'СЕТ СН'!$G$17</f>
        <v>3943.3983889399997</v>
      </c>
      <c r="U62" s="37">
        <f>SUMIFS(СВЦЭМ!$C$34:$C$777,СВЦЭМ!$A$34:$A$777,$A62,СВЦЭМ!$B$34:$B$777,U$47)+'СЕТ СН'!$G$9+СВЦЭМ!$D$10+'СЕТ СН'!$G$5-'СЕТ СН'!$G$17</f>
        <v>3949.4658940500003</v>
      </c>
      <c r="V62" s="37">
        <f>SUMIFS(СВЦЭМ!$C$34:$C$777,СВЦЭМ!$A$34:$A$777,$A62,СВЦЭМ!$B$34:$B$777,V$47)+'СЕТ СН'!$G$9+СВЦЭМ!$D$10+'СЕТ СН'!$G$5-'СЕТ СН'!$G$17</f>
        <v>3935.3231546300003</v>
      </c>
      <c r="W62" s="37">
        <f>SUMIFS(СВЦЭМ!$C$34:$C$777,СВЦЭМ!$A$34:$A$777,$A62,СВЦЭМ!$B$34:$B$777,W$47)+'СЕТ СН'!$G$9+СВЦЭМ!$D$10+'СЕТ СН'!$G$5-'СЕТ СН'!$G$17</f>
        <v>3943.8156066299998</v>
      </c>
      <c r="X62" s="37">
        <f>SUMIFS(СВЦЭМ!$C$34:$C$777,СВЦЭМ!$A$34:$A$777,$A62,СВЦЭМ!$B$34:$B$777,X$47)+'СЕТ СН'!$G$9+СВЦЭМ!$D$10+'СЕТ СН'!$G$5-'СЕТ СН'!$G$17</f>
        <v>3963.8876996500003</v>
      </c>
      <c r="Y62" s="37">
        <f>SUMIFS(СВЦЭМ!$C$34:$C$777,СВЦЭМ!$A$34:$A$777,$A62,СВЦЭМ!$B$34:$B$777,Y$47)+'СЕТ СН'!$G$9+СВЦЭМ!$D$10+'СЕТ СН'!$G$5-'СЕТ СН'!$G$17</f>
        <v>4017.2769788699998</v>
      </c>
    </row>
    <row r="63" spans="1:25" ht="15.75" x14ac:dyDescent="0.2">
      <c r="A63" s="36">
        <f t="shared" si="1"/>
        <v>43328</v>
      </c>
      <c r="B63" s="37">
        <f>SUMIFS(СВЦЭМ!$C$34:$C$777,СВЦЭМ!$A$34:$A$777,$A63,СВЦЭМ!$B$34:$B$777,B$47)+'СЕТ СН'!$G$9+СВЦЭМ!$D$10+'СЕТ СН'!$G$5-'СЕТ СН'!$G$17</f>
        <v>4111.1759080900001</v>
      </c>
      <c r="C63" s="37">
        <f>SUMIFS(СВЦЭМ!$C$34:$C$777,СВЦЭМ!$A$34:$A$777,$A63,СВЦЭМ!$B$34:$B$777,C$47)+'СЕТ СН'!$G$9+СВЦЭМ!$D$10+'СЕТ СН'!$G$5-'СЕТ СН'!$G$17</f>
        <v>4228.4063412599999</v>
      </c>
      <c r="D63" s="37">
        <f>SUMIFS(СВЦЭМ!$C$34:$C$777,СВЦЭМ!$A$34:$A$777,$A63,СВЦЭМ!$B$34:$B$777,D$47)+'СЕТ СН'!$G$9+СВЦЭМ!$D$10+'СЕТ СН'!$G$5-'СЕТ СН'!$G$17</f>
        <v>4328.0274868899996</v>
      </c>
      <c r="E63" s="37">
        <f>SUMIFS(СВЦЭМ!$C$34:$C$777,СВЦЭМ!$A$34:$A$777,$A63,СВЦЭМ!$B$34:$B$777,E$47)+'СЕТ СН'!$G$9+СВЦЭМ!$D$10+'СЕТ СН'!$G$5-'СЕТ СН'!$G$17</f>
        <v>4411.4172319999998</v>
      </c>
      <c r="F63" s="37">
        <f>SUMIFS(СВЦЭМ!$C$34:$C$777,СВЦЭМ!$A$34:$A$777,$A63,СВЦЭМ!$B$34:$B$777,F$47)+'СЕТ СН'!$G$9+СВЦЭМ!$D$10+'СЕТ СН'!$G$5-'СЕТ СН'!$G$17</f>
        <v>4399.4874880999996</v>
      </c>
      <c r="G63" s="37">
        <f>SUMIFS(СВЦЭМ!$C$34:$C$777,СВЦЭМ!$A$34:$A$777,$A63,СВЦЭМ!$B$34:$B$777,G$47)+'СЕТ СН'!$G$9+СВЦЭМ!$D$10+'СЕТ СН'!$G$5-'СЕТ СН'!$G$17</f>
        <v>4404.62948418</v>
      </c>
      <c r="H63" s="37">
        <f>SUMIFS(СВЦЭМ!$C$34:$C$777,СВЦЭМ!$A$34:$A$777,$A63,СВЦЭМ!$B$34:$B$777,H$47)+'СЕТ СН'!$G$9+СВЦЭМ!$D$10+'СЕТ СН'!$G$5-'СЕТ СН'!$G$17</f>
        <v>4377.23405456</v>
      </c>
      <c r="I63" s="37">
        <f>SUMIFS(СВЦЭМ!$C$34:$C$777,СВЦЭМ!$A$34:$A$777,$A63,СВЦЭМ!$B$34:$B$777,I$47)+'СЕТ СН'!$G$9+СВЦЭМ!$D$10+'СЕТ СН'!$G$5-'СЕТ СН'!$G$17</f>
        <v>4284.0311115699997</v>
      </c>
      <c r="J63" s="37">
        <f>SUMIFS(СВЦЭМ!$C$34:$C$777,СВЦЭМ!$A$34:$A$777,$A63,СВЦЭМ!$B$34:$B$777,J$47)+'СЕТ СН'!$G$9+СВЦЭМ!$D$10+'СЕТ СН'!$G$5-'СЕТ СН'!$G$17</f>
        <v>4172.9466744399997</v>
      </c>
      <c r="K63" s="37">
        <f>SUMIFS(СВЦЭМ!$C$34:$C$777,СВЦЭМ!$A$34:$A$777,$A63,СВЦЭМ!$B$34:$B$777,K$47)+'СЕТ СН'!$G$9+СВЦЭМ!$D$10+'СЕТ СН'!$G$5-'СЕТ СН'!$G$17</f>
        <v>4069.86651196</v>
      </c>
      <c r="L63" s="37">
        <f>SUMIFS(СВЦЭМ!$C$34:$C$777,СВЦЭМ!$A$34:$A$777,$A63,СВЦЭМ!$B$34:$B$777,L$47)+'СЕТ СН'!$G$9+СВЦЭМ!$D$10+'СЕТ СН'!$G$5-'СЕТ СН'!$G$17</f>
        <v>3986.2766664000001</v>
      </c>
      <c r="M63" s="37">
        <f>SUMIFS(СВЦЭМ!$C$34:$C$777,СВЦЭМ!$A$34:$A$777,$A63,СВЦЭМ!$B$34:$B$777,M$47)+'СЕТ СН'!$G$9+СВЦЭМ!$D$10+'СЕТ СН'!$G$5-'СЕТ СН'!$G$17</f>
        <v>3934.4716575399998</v>
      </c>
      <c r="N63" s="37">
        <f>SUMIFS(СВЦЭМ!$C$34:$C$777,СВЦЭМ!$A$34:$A$777,$A63,СВЦЭМ!$B$34:$B$777,N$47)+'СЕТ СН'!$G$9+СВЦЭМ!$D$10+'СЕТ СН'!$G$5-'СЕТ СН'!$G$17</f>
        <v>3931.7213006000002</v>
      </c>
      <c r="O63" s="37">
        <f>SUMIFS(СВЦЭМ!$C$34:$C$777,СВЦЭМ!$A$34:$A$777,$A63,СВЦЭМ!$B$34:$B$777,O$47)+'СЕТ СН'!$G$9+СВЦЭМ!$D$10+'СЕТ СН'!$G$5-'СЕТ СН'!$G$17</f>
        <v>3939.7540881899995</v>
      </c>
      <c r="P63" s="37">
        <f>SUMIFS(СВЦЭМ!$C$34:$C$777,СВЦЭМ!$A$34:$A$777,$A63,СВЦЭМ!$B$34:$B$777,P$47)+'СЕТ СН'!$G$9+СВЦЭМ!$D$10+'СЕТ СН'!$G$5-'СЕТ СН'!$G$17</f>
        <v>3946.0946438199999</v>
      </c>
      <c r="Q63" s="37">
        <f>SUMIFS(СВЦЭМ!$C$34:$C$777,СВЦЭМ!$A$34:$A$777,$A63,СВЦЭМ!$B$34:$B$777,Q$47)+'СЕТ СН'!$G$9+СВЦЭМ!$D$10+'СЕТ СН'!$G$5-'СЕТ СН'!$G$17</f>
        <v>3949.0226625499999</v>
      </c>
      <c r="R63" s="37">
        <f>SUMIFS(СВЦЭМ!$C$34:$C$777,СВЦЭМ!$A$34:$A$777,$A63,СВЦЭМ!$B$34:$B$777,R$47)+'СЕТ СН'!$G$9+СВЦЭМ!$D$10+'СЕТ СН'!$G$5-'СЕТ СН'!$G$17</f>
        <v>3948.9300762900002</v>
      </c>
      <c r="S63" s="37">
        <f>SUMIFS(СВЦЭМ!$C$34:$C$777,СВЦЭМ!$A$34:$A$777,$A63,СВЦЭМ!$B$34:$B$777,S$47)+'СЕТ СН'!$G$9+СВЦЭМ!$D$10+'СЕТ СН'!$G$5-'СЕТ СН'!$G$17</f>
        <v>3938.5880732100004</v>
      </c>
      <c r="T63" s="37">
        <f>SUMIFS(СВЦЭМ!$C$34:$C$777,СВЦЭМ!$A$34:$A$777,$A63,СВЦЭМ!$B$34:$B$777,T$47)+'СЕТ СН'!$G$9+СВЦЭМ!$D$10+'СЕТ СН'!$G$5-'СЕТ СН'!$G$17</f>
        <v>3917.2140116299997</v>
      </c>
      <c r="U63" s="37">
        <f>SUMIFS(СВЦЭМ!$C$34:$C$777,СВЦЭМ!$A$34:$A$777,$A63,СВЦЭМ!$B$34:$B$777,U$47)+'СЕТ СН'!$G$9+СВЦЭМ!$D$10+'СЕТ СН'!$G$5-'СЕТ СН'!$G$17</f>
        <v>3914.8537797299996</v>
      </c>
      <c r="V63" s="37">
        <f>SUMIFS(СВЦЭМ!$C$34:$C$777,СВЦЭМ!$A$34:$A$777,$A63,СВЦЭМ!$B$34:$B$777,V$47)+'СЕТ СН'!$G$9+СВЦЭМ!$D$10+'СЕТ СН'!$G$5-'СЕТ СН'!$G$17</f>
        <v>3919.6128222300003</v>
      </c>
      <c r="W63" s="37">
        <f>SUMIFS(СВЦЭМ!$C$34:$C$777,СВЦЭМ!$A$34:$A$777,$A63,СВЦЭМ!$B$34:$B$777,W$47)+'СЕТ СН'!$G$9+СВЦЭМ!$D$10+'СЕТ СН'!$G$5-'СЕТ СН'!$G$17</f>
        <v>3933.5035134399996</v>
      </c>
      <c r="X63" s="37">
        <f>SUMIFS(СВЦЭМ!$C$34:$C$777,СВЦЭМ!$A$34:$A$777,$A63,СВЦЭМ!$B$34:$B$777,X$47)+'СЕТ СН'!$G$9+СВЦЭМ!$D$10+'СЕТ СН'!$G$5-'СЕТ СН'!$G$17</f>
        <v>3940.0549106500002</v>
      </c>
      <c r="Y63" s="37">
        <f>SUMIFS(СВЦЭМ!$C$34:$C$777,СВЦЭМ!$A$34:$A$777,$A63,СВЦЭМ!$B$34:$B$777,Y$47)+'СЕТ СН'!$G$9+СВЦЭМ!$D$10+'СЕТ СН'!$G$5-'СЕТ СН'!$G$17</f>
        <v>4011.5157407400002</v>
      </c>
    </row>
    <row r="64" spans="1:25" ht="15.75" x14ac:dyDescent="0.2">
      <c r="A64" s="36">
        <f t="shared" si="1"/>
        <v>43329</v>
      </c>
      <c r="B64" s="37">
        <f>SUMIFS(СВЦЭМ!$C$34:$C$777,СВЦЭМ!$A$34:$A$777,$A64,СВЦЭМ!$B$34:$B$777,B$47)+'СЕТ СН'!$G$9+СВЦЭМ!$D$10+'СЕТ СН'!$G$5-'СЕТ СН'!$G$17</f>
        <v>4089.78152013</v>
      </c>
      <c r="C64" s="37">
        <f>SUMIFS(СВЦЭМ!$C$34:$C$777,СВЦЭМ!$A$34:$A$777,$A64,СВЦЭМ!$B$34:$B$777,C$47)+'СЕТ СН'!$G$9+СВЦЭМ!$D$10+'СЕТ СН'!$G$5-'СЕТ СН'!$G$17</f>
        <v>4210.1861726400002</v>
      </c>
      <c r="D64" s="37">
        <f>SUMIFS(СВЦЭМ!$C$34:$C$777,СВЦЭМ!$A$34:$A$777,$A64,СВЦЭМ!$B$34:$B$777,D$47)+'СЕТ СН'!$G$9+СВЦЭМ!$D$10+'СЕТ СН'!$G$5-'СЕТ СН'!$G$17</f>
        <v>4307.7229725200004</v>
      </c>
      <c r="E64" s="37">
        <f>SUMIFS(СВЦЭМ!$C$34:$C$777,СВЦЭМ!$A$34:$A$777,$A64,СВЦЭМ!$B$34:$B$777,E$47)+'СЕТ СН'!$G$9+СВЦЭМ!$D$10+'СЕТ СН'!$G$5-'СЕТ СН'!$G$17</f>
        <v>4402.9628937999996</v>
      </c>
      <c r="F64" s="37">
        <f>SUMIFS(СВЦЭМ!$C$34:$C$777,СВЦЭМ!$A$34:$A$777,$A64,СВЦЭМ!$B$34:$B$777,F$47)+'СЕТ СН'!$G$9+СВЦЭМ!$D$10+'СЕТ СН'!$G$5-'СЕТ СН'!$G$17</f>
        <v>4390.1723778900005</v>
      </c>
      <c r="G64" s="37">
        <f>SUMIFS(СВЦЭМ!$C$34:$C$777,СВЦЭМ!$A$34:$A$777,$A64,СВЦЭМ!$B$34:$B$777,G$47)+'СЕТ СН'!$G$9+СВЦЭМ!$D$10+'СЕТ СН'!$G$5-'СЕТ СН'!$G$17</f>
        <v>4370.1331638800002</v>
      </c>
      <c r="H64" s="37">
        <f>SUMIFS(СВЦЭМ!$C$34:$C$777,СВЦЭМ!$A$34:$A$777,$A64,СВЦЭМ!$B$34:$B$777,H$47)+'СЕТ СН'!$G$9+СВЦЭМ!$D$10+'СЕТ СН'!$G$5-'СЕТ СН'!$G$17</f>
        <v>4368.7414223400001</v>
      </c>
      <c r="I64" s="37">
        <f>SUMIFS(СВЦЭМ!$C$34:$C$777,СВЦЭМ!$A$34:$A$777,$A64,СВЦЭМ!$B$34:$B$777,I$47)+'СЕТ СН'!$G$9+СВЦЭМ!$D$10+'СЕТ СН'!$G$5-'СЕТ СН'!$G$17</f>
        <v>4339.5043521400003</v>
      </c>
      <c r="J64" s="37">
        <f>SUMIFS(СВЦЭМ!$C$34:$C$777,СВЦЭМ!$A$34:$A$777,$A64,СВЦЭМ!$B$34:$B$777,J$47)+'СЕТ СН'!$G$9+СВЦЭМ!$D$10+'СЕТ СН'!$G$5-'СЕТ СН'!$G$17</f>
        <v>4200.9625980600003</v>
      </c>
      <c r="K64" s="37">
        <f>SUMIFS(СВЦЭМ!$C$34:$C$777,СВЦЭМ!$A$34:$A$777,$A64,СВЦЭМ!$B$34:$B$777,K$47)+'СЕТ СН'!$G$9+СВЦЭМ!$D$10+'СЕТ СН'!$G$5-'СЕТ СН'!$G$17</f>
        <v>4105.4253547600001</v>
      </c>
      <c r="L64" s="37">
        <f>SUMIFS(СВЦЭМ!$C$34:$C$777,СВЦЭМ!$A$34:$A$777,$A64,СВЦЭМ!$B$34:$B$777,L$47)+'СЕТ СН'!$G$9+СВЦЭМ!$D$10+'СЕТ СН'!$G$5-'СЕТ СН'!$G$17</f>
        <v>3999.83891872</v>
      </c>
      <c r="M64" s="37">
        <f>SUMIFS(СВЦЭМ!$C$34:$C$777,СВЦЭМ!$A$34:$A$777,$A64,СВЦЭМ!$B$34:$B$777,M$47)+'СЕТ СН'!$G$9+СВЦЭМ!$D$10+'СЕТ СН'!$G$5-'СЕТ СН'!$G$17</f>
        <v>3938.5864330899994</v>
      </c>
      <c r="N64" s="37">
        <f>SUMIFS(СВЦЭМ!$C$34:$C$777,СВЦЭМ!$A$34:$A$777,$A64,СВЦЭМ!$B$34:$B$777,N$47)+'СЕТ СН'!$G$9+СВЦЭМ!$D$10+'СЕТ СН'!$G$5-'СЕТ СН'!$G$17</f>
        <v>3914.9101915299998</v>
      </c>
      <c r="O64" s="37">
        <f>SUMIFS(СВЦЭМ!$C$34:$C$777,СВЦЭМ!$A$34:$A$777,$A64,СВЦЭМ!$B$34:$B$777,O$47)+'СЕТ СН'!$G$9+СВЦЭМ!$D$10+'СЕТ СН'!$G$5-'СЕТ СН'!$G$17</f>
        <v>3921.8704778800002</v>
      </c>
      <c r="P64" s="37">
        <f>SUMIFS(СВЦЭМ!$C$34:$C$777,СВЦЭМ!$A$34:$A$777,$A64,СВЦЭМ!$B$34:$B$777,P$47)+'СЕТ СН'!$G$9+СВЦЭМ!$D$10+'СЕТ СН'!$G$5-'СЕТ СН'!$G$17</f>
        <v>3926.5059634700001</v>
      </c>
      <c r="Q64" s="37">
        <f>SUMIFS(СВЦЭМ!$C$34:$C$777,СВЦЭМ!$A$34:$A$777,$A64,СВЦЭМ!$B$34:$B$777,Q$47)+'СЕТ СН'!$G$9+СВЦЭМ!$D$10+'СЕТ СН'!$G$5-'СЕТ СН'!$G$17</f>
        <v>3924.1720901799999</v>
      </c>
      <c r="R64" s="37">
        <f>SUMIFS(СВЦЭМ!$C$34:$C$777,СВЦЭМ!$A$34:$A$777,$A64,СВЦЭМ!$B$34:$B$777,R$47)+'СЕТ СН'!$G$9+СВЦЭМ!$D$10+'СЕТ СН'!$G$5-'СЕТ СН'!$G$17</f>
        <v>3919.4873509700001</v>
      </c>
      <c r="S64" s="37">
        <f>SUMIFS(СВЦЭМ!$C$34:$C$777,СВЦЭМ!$A$34:$A$777,$A64,СВЦЭМ!$B$34:$B$777,S$47)+'СЕТ СН'!$G$9+СВЦЭМ!$D$10+'СЕТ СН'!$G$5-'СЕТ СН'!$G$17</f>
        <v>3914.1210082099997</v>
      </c>
      <c r="T64" s="37">
        <f>SUMIFS(СВЦЭМ!$C$34:$C$777,СВЦЭМ!$A$34:$A$777,$A64,СВЦЭМ!$B$34:$B$777,T$47)+'СЕТ СН'!$G$9+СВЦЭМ!$D$10+'СЕТ СН'!$G$5-'СЕТ СН'!$G$17</f>
        <v>3916.5050765300002</v>
      </c>
      <c r="U64" s="37">
        <f>SUMIFS(СВЦЭМ!$C$34:$C$777,СВЦЭМ!$A$34:$A$777,$A64,СВЦЭМ!$B$34:$B$777,U$47)+'СЕТ СН'!$G$9+СВЦЭМ!$D$10+'СЕТ СН'!$G$5-'СЕТ СН'!$G$17</f>
        <v>3929.11804897</v>
      </c>
      <c r="V64" s="37">
        <f>SUMIFS(СВЦЭМ!$C$34:$C$777,СВЦЭМ!$A$34:$A$777,$A64,СВЦЭМ!$B$34:$B$777,V$47)+'СЕТ СН'!$G$9+СВЦЭМ!$D$10+'СЕТ СН'!$G$5-'СЕТ СН'!$G$17</f>
        <v>3928.5850699499997</v>
      </c>
      <c r="W64" s="37">
        <f>SUMIFS(СВЦЭМ!$C$34:$C$777,СВЦЭМ!$A$34:$A$777,$A64,СВЦЭМ!$B$34:$B$777,W$47)+'СЕТ СН'!$G$9+СВЦЭМ!$D$10+'СЕТ СН'!$G$5-'СЕТ СН'!$G$17</f>
        <v>3938.1086796199997</v>
      </c>
      <c r="X64" s="37">
        <f>SUMIFS(СВЦЭМ!$C$34:$C$777,СВЦЭМ!$A$34:$A$777,$A64,СВЦЭМ!$B$34:$B$777,X$47)+'СЕТ СН'!$G$9+СВЦЭМ!$D$10+'СЕТ СН'!$G$5-'СЕТ СН'!$G$17</f>
        <v>3935.44439908</v>
      </c>
      <c r="Y64" s="37">
        <f>SUMIFS(СВЦЭМ!$C$34:$C$777,СВЦЭМ!$A$34:$A$777,$A64,СВЦЭМ!$B$34:$B$777,Y$47)+'СЕТ СН'!$G$9+СВЦЭМ!$D$10+'СЕТ СН'!$G$5-'СЕТ СН'!$G$17</f>
        <v>3986.7612663999998</v>
      </c>
    </row>
    <row r="65" spans="1:27" ht="15.75" x14ac:dyDescent="0.2">
      <c r="A65" s="36">
        <f t="shared" si="1"/>
        <v>43330</v>
      </c>
      <c r="B65" s="37">
        <f>SUMIFS(СВЦЭМ!$C$34:$C$777,СВЦЭМ!$A$34:$A$777,$A65,СВЦЭМ!$B$34:$B$777,B$47)+'СЕТ СН'!$G$9+СВЦЭМ!$D$10+'СЕТ СН'!$G$5-'СЕТ СН'!$G$17</f>
        <v>4029.4951140200001</v>
      </c>
      <c r="C65" s="37">
        <f>SUMIFS(СВЦЭМ!$C$34:$C$777,СВЦЭМ!$A$34:$A$777,$A65,СВЦЭМ!$B$34:$B$777,C$47)+'СЕТ СН'!$G$9+СВЦЭМ!$D$10+'СЕТ СН'!$G$5-'СЕТ СН'!$G$17</f>
        <v>4085.6500297600005</v>
      </c>
      <c r="D65" s="37">
        <f>SUMIFS(СВЦЭМ!$C$34:$C$777,СВЦЭМ!$A$34:$A$777,$A65,СВЦЭМ!$B$34:$B$777,D$47)+'СЕТ СН'!$G$9+СВЦЭМ!$D$10+'СЕТ СН'!$G$5-'СЕТ СН'!$G$17</f>
        <v>4182.5177659399997</v>
      </c>
      <c r="E65" s="37">
        <f>SUMIFS(СВЦЭМ!$C$34:$C$777,СВЦЭМ!$A$34:$A$777,$A65,СВЦЭМ!$B$34:$B$777,E$47)+'СЕТ СН'!$G$9+СВЦЭМ!$D$10+'СЕТ СН'!$G$5-'СЕТ СН'!$G$17</f>
        <v>4280.4715169399997</v>
      </c>
      <c r="F65" s="37">
        <f>SUMIFS(СВЦЭМ!$C$34:$C$777,СВЦЭМ!$A$34:$A$777,$A65,СВЦЭМ!$B$34:$B$777,F$47)+'СЕТ СН'!$G$9+СВЦЭМ!$D$10+'СЕТ СН'!$G$5-'СЕТ СН'!$G$17</f>
        <v>4290.5124524699995</v>
      </c>
      <c r="G65" s="37">
        <f>SUMIFS(СВЦЭМ!$C$34:$C$777,СВЦЭМ!$A$34:$A$777,$A65,СВЦЭМ!$B$34:$B$777,G$47)+'СЕТ СН'!$G$9+СВЦЭМ!$D$10+'СЕТ СН'!$G$5-'СЕТ СН'!$G$17</f>
        <v>4278.8314913200002</v>
      </c>
      <c r="H65" s="37">
        <f>SUMIFS(СВЦЭМ!$C$34:$C$777,СВЦЭМ!$A$34:$A$777,$A65,СВЦЭМ!$B$34:$B$777,H$47)+'СЕТ СН'!$G$9+СВЦЭМ!$D$10+'СЕТ СН'!$G$5-'СЕТ СН'!$G$17</f>
        <v>4254.7218537300005</v>
      </c>
      <c r="I65" s="37">
        <f>SUMIFS(СВЦЭМ!$C$34:$C$777,СВЦЭМ!$A$34:$A$777,$A65,СВЦЭМ!$B$34:$B$777,I$47)+'СЕТ СН'!$G$9+СВЦЭМ!$D$10+'СЕТ СН'!$G$5-'СЕТ СН'!$G$17</f>
        <v>4189.5538598100002</v>
      </c>
      <c r="J65" s="37">
        <f>SUMIFS(СВЦЭМ!$C$34:$C$777,СВЦЭМ!$A$34:$A$777,$A65,СВЦЭМ!$B$34:$B$777,J$47)+'СЕТ СН'!$G$9+СВЦЭМ!$D$10+'СЕТ СН'!$G$5-'СЕТ СН'!$G$17</f>
        <v>4048.8392245499999</v>
      </c>
      <c r="K65" s="37">
        <f>SUMIFS(СВЦЭМ!$C$34:$C$777,СВЦЭМ!$A$34:$A$777,$A65,СВЦЭМ!$B$34:$B$777,K$47)+'СЕТ СН'!$G$9+СВЦЭМ!$D$10+'СЕТ СН'!$G$5-'СЕТ СН'!$G$17</f>
        <v>3950.95807504</v>
      </c>
      <c r="L65" s="37">
        <f>SUMIFS(СВЦЭМ!$C$34:$C$777,СВЦЭМ!$A$34:$A$777,$A65,СВЦЭМ!$B$34:$B$777,L$47)+'СЕТ СН'!$G$9+СВЦЭМ!$D$10+'СЕТ СН'!$G$5-'СЕТ СН'!$G$17</f>
        <v>3871.4195799199997</v>
      </c>
      <c r="M65" s="37">
        <f>SUMIFS(СВЦЭМ!$C$34:$C$777,СВЦЭМ!$A$34:$A$777,$A65,СВЦЭМ!$B$34:$B$777,M$47)+'СЕТ СН'!$G$9+СВЦЭМ!$D$10+'СЕТ СН'!$G$5-'СЕТ СН'!$G$17</f>
        <v>3831.8475719400003</v>
      </c>
      <c r="N65" s="37">
        <f>SUMIFS(СВЦЭМ!$C$34:$C$777,СВЦЭМ!$A$34:$A$777,$A65,СВЦЭМ!$B$34:$B$777,N$47)+'СЕТ СН'!$G$9+СВЦЭМ!$D$10+'СЕТ СН'!$G$5-'СЕТ СН'!$G$17</f>
        <v>3816.8689746800001</v>
      </c>
      <c r="O65" s="37">
        <f>SUMIFS(СВЦЭМ!$C$34:$C$777,СВЦЭМ!$A$34:$A$777,$A65,СВЦЭМ!$B$34:$B$777,O$47)+'СЕТ СН'!$G$9+СВЦЭМ!$D$10+'СЕТ СН'!$G$5-'СЕТ СН'!$G$17</f>
        <v>3818.0173849499997</v>
      </c>
      <c r="P65" s="37">
        <f>SUMIFS(СВЦЭМ!$C$34:$C$777,СВЦЭМ!$A$34:$A$777,$A65,СВЦЭМ!$B$34:$B$777,P$47)+'СЕТ СН'!$G$9+СВЦЭМ!$D$10+'СЕТ СН'!$G$5-'СЕТ СН'!$G$17</f>
        <v>3821.4719419700004</v>
      </c>
      <c r="Q65" s="37">
        <f>SUMIFS(СВЦЭМ!$C$34:$C$777,СВЦЭМ!$A$34:$A$777,$A65,СВЦЭМ!$B$34:$B$777,Q$47)+'СЕТ СН'!$G$9+СВЦЭМ!$D$10+'СЕТ СН'!$G$5-'СЕТ СН'!$G$17</f>
        <v>3825.9882629599997</v>
      </c>
      <c r="R65" s="37">
        <f>SUMIFS(СВЦЭМ!$C$34:$C$777,СВЦЭМ!$A$34:$A$777,$A65,СВЦЭМ!$B$34:$B$777,R$47)+'СЕТ СН'!$G$9+СВЦЭМ!$D$10+'СЕТ СН'!$G$5-'СЕТ СН'!$G$17</f>
        <v>3863.7659511900001</v>
      </c>
      <c r="S65" s="37">
        <f>SUMIFS(СВЦЭМ!$C$34:$C$777,СВЦЭМ!$A$34:$A$777,$A65,СВЦЭМ!$B$34:$B$777,S$47)+'СЕТ СН'!$G$9+СВЦЭМ!$D$10+'СЕТ СН'!$G$5-'СЕТ СН'!$G$17</f>
        <v>3911.5051460300001</v>
      </c>
      <c r="T65" s="37">
        <f>SUMIFS(СВЦЭМ!$C$34:$C$777,СВЦЭМ!$A$34:$A$777,$A65,СВЦЭМ!$B$34:$B$777,T$47)+'СЕТ СН'!$G$9+СВЦЭМ!$D$10+'СЕТ СН'!$G$5-'СЕТ СН'!$G$17</f>
        <v>3956.6979673799997</v>
      </c>
      <c r="U65" s="37">
        <f>SUMIFS(СВЦЭМ!$C$34:$C$777,СВЦЭМ!$A$34:$A$777,$A65,СВЦЭМ!$B$34:$B$777,U$47)+'СЕТ СН'!$G$9+СВЦЭМ!$D$10+'СЕТ СН'!$G$5-'СЕТ СН'!$G$17</f>
        <v>4010.1692672999998</v>
      </c>
      <c r="V65" s="37">
        <f>SUMIFS(СВЦЭМ!$C$34:$C$777,СВЦЭМ!$A$34:$A$777,$A65,СВЦЭМ!$B$34:$B$777,V$47)+'СЕТ СН'!$G$9+СВЦЭМ!$D$10+'СЕТ СН'!$G$5-'СЕТ СН'!$G$17</f>
        <v>4010.5218208300003</v>
      </c>
      <c r="W65" s="37">
        <f>SUMIFS(СВЦЭМ!$C$34:$C$777,СВЦЭМ!$A$34:$A$777,$A65,СВЦЭМ!$B$34:$B$777,W$47)+'СЕТ СН'!$G$9+СВЦЭМ!$D$10+'СЕТ СН'!$G$5-'СЕТ СН'!$G$17</f>
        <v>3995.1217738400001</v>
      </c>
      <c r="X65" s="37">
        <f>SUMIFS(СВЦЭМ!$C$34:$C$777,СВЦЭМ!$A$34:$A$777,$A65,СВЦЭМ!$B$34:$B$777,X$47)+'СЕТ СН'!$G$9+СВЦЭМ!$D$10+'СЕТ СН'!$G$5-'СЕТ СН'!$G$17</f>
        <v>4034.38278266</v>
      </c>
      <c r="Y65" s="37">
        <f>SUMIFS(СВЦЭМ!$C$34:$C$777,СВЦЭМ!$A$34:$A$777,$A65,СВЦЭМ!$B$34:$B$777,Y$47)+'СЕТ СН'!$G$9+СВЦЭМ!$D$10+'СЕТ СН'!$G$5-'СЕТ СН'!$G$17</f>
        <v>4091.2862120899999</v>
      </c>
    </row>
    <row r="66" spans="1:27" ht="15.75" x14ac:dyDescent="0.2">
      <c r="A66" s="36">
        <f t="shared" si="1"/>
        <v>43331</v>
      </c>
      <c r="B66" s="37">
        <f>SUMIFS(СВЦЭМ!$C$34:$C$777,СВЦЭМ!$A$34:$A$777,$A66,СВЦЭМ!$B$34:$B$777,B$47)+'СЕТ СН'!$G$9+СВЦЭМ!$D$10+'СЕТ СН'!$G$5-'СЕТ СН'!$G$17</f>
        <v>4189.6543640999998</v>
      </c>
      <c r="C66" s="37">
        <f>SUMIFS(СВЦЭМ!$C$34:$C$777,СВЦЭМ!$A$34:$A$777,$A66,СВЦЭМ!$B$34:$B$777,C$47)+'СЕТ СН'!$G$9+СВЦЭМ!$D$10+'СЕТ СН'!$G$5-'СЕТ СН'!$G$17</f>
        <v>4220.5492797699999</v>
      </c>
      <c r="D66" s="37">
        <f>SUMIFS(СВЦЭМ!$C$34:$C$777,СВЦЭМ!$A$34:$A$777,$A66,СВЦЭМ!$B$34:$B$777,D$47)+'СЕТ СН'!$G$9+СВЦЭМ!$D$10+'СЕТ СН'!$G$5-'СЕТ СН'!$G$17</f>
        <v>4266.8526942899998</v>
      </c>
      <c r="E66" s="37">
        <f>SUMIFS(СВЦЭМ!$C$34:$C$777,СВЦЭМ!$A$34:$A$777,$A66,СВЦЭМ!$B$34:$B$777,E$47)+'СЕТ СН'!$G$9+СВЦЭМ!$D$10+'СЕТ СН'!$G$5-'СЕТ СН'!$G$17</f>
        <v>4292.3192568699997</v>
      </c>
      <c r="F66" s="37">
        <f>SUMIFS(СВЦЭМ!$C$34:$C$777,СВЦЭМ!$A$34:$A$777,$A66,СВЦЭМ!$B$34:$B$777,F$47)+'СЕТ СН'!$G$9+СВЦЭМ!$D$10+'СЕТ СН'!$G$5-'СЕТ СН'!$G$17</f>
        <v>4253.4749906299994</v>
      </c>
      <c r="G66" s="37">
        <f>SUMIFS(СВЦЭМ!$C$34:$C$777,СВЦЭМ!$A$34:$A$777,$A66,СВЦЭМ!$B$34:$B$777,G$47)+'СЕТ СН'!$G$9+СВЦЭМ!$D$10+'СЕТ СН'!$G$5-'СЕТ СН'!$G$17</f>
        <v>4249.4798494500001</v>
      </c>
      <c r="H66" s="37">
        <f>SUMIFS(СВЦЭМ!$C$34:$C$777,СВЦЭМ!$A$34:$A$777,$A66,СВЦЭМ!$B$34:$B$777,H$47)+'СЕТ СН'!$G$9+СВЦЭМ!$D$10+'СЕТ СН'!$G$5-'СЕТ СН'!$G$17</f>
        <v>4251.9070934800002</v>
      </c>
      <c r="I66" s="37">
        <f>SUMIFS(СВЦЭМ!$C$34:$C$777,СВЦЭМ!$A$34:$A$777,$A66,СВЦЭМ!$B$34:$B$777,I$47)+'СЕТ СН'!$G$9+СВЦЭМ!$D$10+'СЕТ СН'!$G$5-'СЕТ СН'!$G$17</f>
        <v>4199.9269007499997</v>
      </c>
      <c r="J66" s="37">
        <f>SUMIFS(СВЦЭМ!$C$34:$C$777,СВЦЭМ!$A$34:$A$777,$A66,СВЦЭМ!$B$34:$B$777,J$47)+'СЕТ СН'!$G$9+СВЦЭМ!$D$10+'СЕТ СН'!$G$5-'СЕТ СН'!$G$17</f>
        <v>4081.2476741399996</v>
      </c>
      <c r="K66" s="37">
        <f>SUMIFS(СВЦЭМ!$C$34:$C$777,СВЦЭМ!$A$34:$A$777,$A66,СВЦЭМ!$B$34:$B$777,K$47)+'СЕТ СН'!$G$9+СВЦЭМ!$D$10+'СЕТ СН'!$G$5-'СЕТ СН'!$G$17</f>
        <v>4025.0869501500001</v>
      </c>
      <c r="L66" s="37">
        <f>SUMIFS(СВЦЭМ!$C$34:$C$777,СВЦЭМ!$A$34:$A$777,$A66,СВЦЭМ!$B$34:$B$777,L$47)+'СЕТ СН'!$G$9+СВЦЭМ!$D$10+'СЕТ СН'!$G$5-'СЕТ СН'!$G$17</f>
        <v>3994.6281730800001</v>
      </c>
      <c r="M66" s="37">
        <f>SUMIFS(СВЦЭМ!$C$34:$C$777,СВЦЭМ!$A$34:$A$777,$A66,СВЦЭМ!$B$34:$B$777,M$47)+'СЕТ СН'!$G$9+СВЦЭМ!$D$10+'СЕТ СН'!$G$5-'СЕТ СН'!$G$17</f>
        <v>4000.8302723699999</v>
      </c>
      <c r="N66" s="37">
        <f>SUMIFS(СВЦЭМ!$C$34:$C$777,СВЦЭМ!$A$34:$A$777,$A66,СВЦЭМ!$B$34:$B$777,N$47)+'СЕТ СН'!$G$9+СВЦЭМ!$D$10+'СЕТ СН'!$G$5-'СЕТ СН'!$G$17</f>
        <v>3957.8216791900004</v>
      </c>
      <c r="O66" s="37">
        <f>SUMIFS(СВЦЭМ!$C$34:$C$777,СВЦЭМ!$A$34:$A$777,$A66,СВЦЭМ!$B$34:$B$777,O$47)+'СЕТ СН'!$G$9+СВЦЭМ!$D$10+'СЕТ СН'!$G$5-'СЕТ СН'!$G$17</f>
        <v>3912.2512644400003</v>
      </c>
      <c r="P66" s="37">
        <f>SUMIFS(СВЦЭМ!$C$34:$C$777,СВЦЭМ!$A$34:$A$777,$A66,СВЦЭМ!$B$34:$B$777,P$47)+'СЕТ СН'!$G$9+СВЦЭМ!$D$10+'СЕТ СН'!$G$5-'СЕТ СН'!$G$17</f>
        <v>3876.3486061599997</v>
      </c>
      <c r="Q66" s="37">
        <f>SUMIFS(СВЦЭМ!$C$34:$C$777,СВЦЭМ!$A$34:$A$777,$A66,СВЦЭМ!$B$34:$B$777,Q$47)+'СЕТ СН'!$G$9+СВЦЭМ!$D$10+'СЕТ СН'!$G$5-'СЕТ СН'!$G$17</f>
        <v>3873.8715775499995</v>
      </c>
      <c r="R66" s="37">
        <f>SUMIFS(СВЦЭМ!$C$34:$C$777,СВЦЭМ!$A$34:$A$777,$A66,СВЦЭМ!$B$34:$B$777,R$47)+'СЕТ СН'!$G$9+СВЦЭМ!$D$10+'СЕТ СН'!$G$5-'СЕТ СН'!$G$17</f>
        <v>3900.9038360200002</v>
      </c>
      <c r="S66" s="37">
        <f>SUMIFS(СВЦЭМ!$C$34:$C$777,СВЦЭМ!$A$34:$A$777,$A66,СВЦЭМ!$B$34:$B$777,S$47)+'СЕТ СН'!$G$9+СВЦЭМ!$D$10+'СЕТ СН'!$G$5-'СЕТ СН'!$G$17</f>
        <v>3887.5216043499995</v>
      </c>
      <c r="T66" s="37">
        <f>SUMIFS(СВЦЭМ!$C$34:$C$777,СВЦЭМ!$A$34:$A$777,$A66,СВЦЭМ!$B$34:$B$777,T$47)+'СЕТ СН'!$G$9+СВЦЭМ!$D$10+'СЕТ СН'!$G$5-'СЕТ СН'!$G$17</f>
        <v>3893.0409842700001</v>
      </c>
      <c r="U66" s="37">
        <f>SUMIFS(СВЦЭМ!$C$34:$C$777,СВЦЭМ!$A$34:$A$777,$A66,СВЦЭМ!$B$34:$B$777,U$47)+'СЕТ СН'!$G$9+СВЦЭМ!$D$10+'СЕТ СН'!$G$5-'СЕТ СН'!$G$17</f>
        <v>3902.7083105900001</v>
      </c>
      <c r="V66" s="37">
        <f>SUMIFS(СВЦЭМ!$C$34:$C$777,СВЦЭМ!$A$34:$A$777,$A66,СВЦЭМ!$B$34:$B$777,V$47)+'СЕТ СН'!$G$9+СВЦЭМ!$D$10+'СЕТ СН'!$G$5-'СЕТ СН'!$G$17</f>
        <v>3894.8808428800003</v>
      </c>
      <c r="W66" s="37">
        <f>SUMIFS(СВЦЭМ!$C$34:$C$777,СВЦЭМ!$A$34:$A$777,$A66,СВЦЭМ!$B$34:$B$777,W$47)+'СЕТ СН'!$G$9+СВЦЭМ!$D$10+'СЕТ СН'!$G$5-'СЕТ СН'!$G$17</f>
        <v>3901.9228355000005</v>
      </c>
      <c r="X66" s="37">
        <f>SUMIFS(СВЦЭМ!$C$34:$C$777,СВЦЭМ!$A$34:$A$777,$A66,СВЦЭМ!$B$34:$B$777,X$47)+'СЕТ СН'!$G$9+СВЦЭМ!$D$10+'СЕТ СН'!$G$5-'СЕТ СН'!$G$17</f>
        <v>3918.8178734700004</v>
      </c>
      <c r="Y66" s="37">
        <f>SUMIFS(СВЦЭМ!$C$34:$C$777,СВЦЭМ!$A$34:$A$777,$A66,СВЦЭМ!$B$34:$B$777,Y$47)+'СЕТ СН'!$G$9+СВЦЭМ!$D$10+'СЕТ СН'!$G$5-'СЕТ СН'!$G$17</f>
        <v>3988.7300280899999</v>
      </c>
    </row>
    <row r="67" spans="1:27" ht="15.75" x14ac:dyDescent="0.2">
      <c r="A67" s="36">
        <f t="shared" si="1"/>
        <v>43332</v>
      </c>
      <c r="B67" s="37">
        <f>SUMIFS(СВЦЭМ!$C$34:$C$777,СВЦЭМ!$A$34:$A$777,$A67,СВЦЭМ!$B$34:$B$777,B$47)+'СЕТ СН'!$G$9+СВЦЭМ!$D$10+'СЕТ СН'!$G$5-'СЕТ СН'!$G$17</f>
        <v>4054.4355899399998</v>
      </c>
      <c r="C67" s="37">
        <f>SUMIFS(СВЦЭМ!$C$34:$C$777,СВЦЭМ!$A$34:$A$777,$A67,СВЦЭМ!$B$34:$B$777,C$47)+'СЕТ СН'!$G$9+СВЦЭМ!$D$10+'СЕТ СН'!$G$5-'СЕТ СН'!$G$17</f>
        <v>4182.8063663700004</v>
      </c>
      <c r="D67" s="37">
        <f>SUMIFS(СВЦЭМ!$C$34:$C$777,СВЦЭМ!$A$34:$A$777,$A67,СВЦЭМ!$B$34:$B$777,D$47)+'СЕТ СН'!$G$9+СВЦЭМ!$D$10+'СЕТ СН'!$G$5-'СЕТ СН'!$G$17</f>
        <v>4288.8779229900001</v>
      </c>
      <c r="E67" s="37">
        <f>SUMIFS(СВЦЭМ!$C$34:$C$777,СВЦЭМ!$A$34:$A$777,$A67,СВЦЭМ!$B$34:$B$777,E$47)+'СЕТ СН'!$G$9+СВЦЭМ!$D$10+'СЕТ СН'!$G$5-'СЕТ СН'!$G$17</f>
        <v>4390.6995670300003</v>
      </c>
      <c r="F67" s="37">
        <f>SUMIFS(СВЦЭМ!$C$34:$C$777,СВЦЭМ!$A$34:$A$777,$A67,СВЦЭМ!$B$34:$B$777,F$47)+'СЕТ СН'!$G$9+СВЦЭМ!$D$10+'СЕТ СН'!$G$5-'СЕТ СН'!$G$17</f>
        <v>4387.5332221999997</v>
      </c>
      <c r="G67" s="37">
        <f>SUMIFS(СВЦЭМ!$C$34:$C$777,СВЦЭМ!$A$34:$A$777,$A67,СВЦЭМ!$B$34:$B$777,G$47)+'СЕТ СН'!$G$9+СВЦЭМ!$D$10+'СЕТ СН'!$G$5-'СЕТ СН'!$G$17</f>
        <v>4358.0486459899994</v>
      </c>
      <c r="H67" s="37">
        <f>SUMIFS(СВЦЭМ!$C$34:$C$777,СВЦЭМ!$A$34:$A$777,$A67,СВЦЭМ!$B$34:$B$777,H$47)+'СЕТ СН'!$G$9+СВЦЭМ!$D$10+'СЕТ СН'!$G$5-'СЕТ СН'!$G$17</f>
        <v>4321.6213735600004</v>
      </c>
      <c r="I67" s="37">
        <f>SUMIFS(СВЦЭМ!$C$34:$C$777,СВЦЭМ!$A$34:$A$777,$A67,СВЦЭМ!$B$34:$B$777,I$47)+'СЕТ СН'!$G$9+СВЦЭМ!$D$10+'СЕТ СН'!$G$5-'СЕТ СН'!$G$17</f>
        <v>4232.2847732999999</v>
      </c>
      <c r="J67" s="37">
        <f>SUMIFS(СВЦЭМ!$C$34:$C$777,СВЦЭМ!$A$34:$A$777,$A67,СВЦЭМ!$B$34:$B$777,J$47)+'СЕТ СН'!$G$9+СВЦЭМ!$D$10+'СЕТ СН'!$G$5-'СЕТ СН'!$G$17</f>
        <v>4101.3291423299997</v>
      </c>
      <c r="K67" s="37">
        <f>SUMIFS(СВЦЭМ!$C$34:$C$777,СВЦЭМ!$A$34:$A$777,$A67,СВЦЭМ!$B$34:$B$777,K$47)+'СЕТ СН'!$G$9+СВЦЭМ!$D$10+'СЕТ СН'!$G$5-'СЕТ СН'!$G$17</f>
        <v>4019.6016987100002</v>
      </c>
      <c r="L67" s="37">
        <f>SUMIFS(СВЦЭМ!$C$34:$C$777,СВЦЭМ!$A$34:$A$777,$A67,СВЦЭМ!$B$34:$B$777,L$47)+'СЕТ СН'!$G$9+СВЦЭМ!$D$10+'СЕТ СН'!$G$5-'СЕТ СН'!$G$17</f>
        <v>3935.5366498900003</v>
      </c>
      <c r="M67" s="37">
        <f>SUMIFS(СВЦЭМ!$C$34:$C$777,СВЦЭМ!$A$34:$A$777,$A67,СВЦЭМ!$B$34:$B$777,M$47)+'СЕТ СН'!$G$9+СВЦЭМ!$D$10+'СЕТ СН'!$G$5-'СЕТ СН'!$G$17</f>
        <v>3910.1220817399999</v>
      </c>
      <c r="N67" s="37">
        <f>SUMIFS(СВЦЭМ!$C$34:$C$777,СВЦЭМ!$A$34:$A$777,$A67,СВЦЭМ!$B$34:$B$777,N$47)+'СЕТ СН'!$G$9+СВЦЭМ!$D$10+'СЕТ СН'!$G$5-'СЕТ СН'!$G$17</f>
        <v>3908.1231981000001</v>
      </c>
      <c r="O67" s="37">
        <f>SUMIFS(СВЦЭМ!$C$34:$C$777,СВЦЭМ!$A$34:$A$777,$A67,СВЦЭМ!$B$34:$B$777,O$47)+'СЕТ СН'!$G$9+СВЦЭМ!$D$10+'СЕТ СН'!$G$5-'СЕТ СН'!$G$17</f>
        <v>3907.2338118099997</v>
      </c>
      <c r="P67" s="37">
        <f>SUMIFS(СВЦЭМ!$C$34:$C$777,СВЦЭМ!$A$34:$A$777,$A67,СВЦЭМ!$B$34:$B$777,P$47)+'СЕТ СН'!$G$9+СВЦЭМ!$D$10+'СЕТ СН'!$G$5-'СЕТ СН'!$G$17</f>
        <v>3926.1427072699998</v>
      </c>
      <c r="Q67" s="37">
        <f>SUMIFS(СВЦЭМ!$C$34:$C$777,СВЦЭМ!$A$34:$A$777,$A67,СВЦЭМ!$B$34:$B$777,Q$47)+'СЕТ СН'!$G$9+СВЦЭМ!$D$10+'СЕТ СН'!$G$5-'СЕТ СН'!$G$17</f>
        <v>3923.33120891</v>
      </c>
      <c r="R67" s="37">
        <f>SUMIFS(СВЦЭМ!$C$34:$C$777,СВЦЭМ!$A$34:$A$777,$A67,СВЦЭМ!$B$34:$B$777,R$47)+'СЕТ СН'!$G$9+СВЦЭМ!$D$10+'СЕТ СН'!$G$5-'СЕТ СН'!$G$17</f>
        <v>3911.3697458699999</v>
      </c>
      <c r="S67" s="37">
        <f>SUMIFS(СВЦЭМ!$C$34:$C$777,СВЦЭМ!$A$34:$A$777,$A67,СВЦЭМ!$B$34:$B$777,S$47)+'СЕТ СН'!$G$9+СВЦЭМ!$D$10+'СЕТ СН'!$G$5-'СЕТ СН'!$G$17</f>
        <v>3926.6951107200002</v>
      </c>
      <c r="T67" s="37">
        <f>SUMIFS(СВЦЭМ!$C$34:$C$777,СВЦЭМ!$A$34:$A$777,$A67,СВЦЭМ!$B$34:$B$777,T$47)+'СЕТ СН'!$G$9+СВЦЭМ!$D$10+'СЕТ СН'!$G$5-'СЕТ СН'!$G$17</f>
        <v>3924.9378893100002</v>
      </c>
      <c r="U67" s="37">
        <f>SUMIFS(СВЦЭМ!$C$34:$C$777,СВЦЭМ!$A$34:$A$777,$A67,СВЦЭМ!$B$34:$B$777,U$47)+'СЕТ СН'!$G$9+СВЦЭМ!$D$10+'СЕТ СН'!$G$5-'СЕТ СН'!$G$17</f>
        <v>3930.6226948599997</v>
      </c>
      <c r="V67" s="37">
        <f>SUMIFS(СВЦЭМ!$C$34:$C$777,СВЦЭМ!$A$34:$A$777,$A67,СВЦЭМ!$B$34:$B$777,V$47)+'СЕТ СН'!$G$9+СВЦЭМ!$D$10+'СЕТ СН'!$G$5-'СЕТ СН'!$G$17</f>
        <v>3937.6565156699999</v>
      </c>
      <c r="W67" s="37">
        <f>SUMIFS(СВЦЭМ!$C$34:$C$777,СВЦЭМ!$A$34:$A$777,$A67,СВЦЭМ!$B$34:$B$777,W$47)+'СЕТ СН'!$G$9+СВЦЭМ!$D$10+'СЕТ СН'!$G$5-'СЕТ СН'!$G$17</f>
        <v>3951.3280210299999</v>
      </c>
      <c r="X67" s="37">
        <f>SUMIFS(СВЦЭМ!$C$34:$C$777,СВЦЭМ!$A$34:$A$777,$A67,СВЦЭМ!$B$34:$B$777,X$47)+'СЕТ СН'!$G$9+СВЦЭМ!$D$10+'СЕТ СН'!$G$5-'СЕТ СН'!$G$17</f>
        <v>3912.6166451199997</v>
      </c>
      <c r="Y67" s="37">
        <f>SUMIFS(СВЦЭМ!$C$34:$C$777,СВЦЭМ!$A$34:$A$777,$A67,СВЦЭМ!$B$34:$B$777,Y$47)+'СЕТ СН'!$G$9+СВЦЭМ!$D$10+'СЕТ СН'!$G$5-'СЕТ СН'!$G$17</f>
        <v>3958.2631123900001</v>
      </c>
    </row>
    <row r="68" spans="1:27" ht="15.75" x14ac:dyDescent="0.2">
      <c r="A68" s="36">
        <f t="shared" si="1"/>
        <v>43333</v>
      </c>
      <c r="B68" s="37">
        <f>SUMIFS(СВЦЭМ!$C$34:$C$777,СВЦЭМ!$A$34:$A$777,$A68,СВЦЭМ!$B$34:$B$777,B$47)+'СЕТ СН'!$G$9+СВЦЭМ!$D$10+'СЕТ СН'!$G$5-'СЕТ СН'!$G$17</f>
        <v>4054.6305104499997</v>
      </c>
      <c r="C68" s="37">
        <f>SUMIFS(СВЦЭМ!$C$34:$C$777,СВЦЭМ!$A$34:$A$777,$A68,СВЦЭМ!$B$34:$B$777,C$47)+'СЕТ СН'!$G$9+СВЦЭМ!$D$10+'СЕТ СН'!$G$5-'СЕТ СН'!$G$17</f>
        <v>4166.87859759</v>
      </c>
      <c r="D68" s="37">
        <f>SUMIFS(СВЦЭМ!$C$34:$C$777,СВЦЭМ!$A$34:$A$777,$A68,СВЦЭМ!$B$34:$B$777,D$47)+'СЕТ СН'!$G$9+СВЦЭМ!$D$10+'СЕТ СН'!$G$5-'СЕТ СН'!$G$17</f>
        <v>4273.3939685200003</v>
      </c>
      <c r="E68" s="37">
        <f>SUMIFS(СВЦЭМ!$C$34:$C$777,СВЦЭМ!$A$34:$A$777,$A68,СВЦЭМ!$B$34:$B$777,E$47)+'СЕТ СН'!$G$9+СВЦЭМ!$D$10+'СЕТ СН'!$G$5-'СЕТ СН'!$G$17</f>
        <v>4382.0892414700002</v>
      </c>
      <c r="F68" s="37">
        <f>SUMIFS(СВЦЭМ!$C$34:$C$777,СВЦЭМ!$A$34:$A$777,$A68,СВЦЭМ!$B$34:$B$777,F$47)+'СЕТ СН'!$G$9+СВЦЭМ!$D$10+'СЕТ СН'!$G$5-'СЕТ СН'!$G$17</f>
        <v>4391.9350165999995</v>
      </c>
      <c r="G68" s="37">
        <f>SUMIFS(СВЦЭМ!$C$34:$C$777,СВЦЭМ!$A$34:$A$777,$A68,СВЦЭМ!$B$34:$B$777,G$47)+'СЕТ СН'!$G$9+СВЦЭМ!$D$10+'СЕТ СН'!$G$5-'СЕТ СН'!$G$17</f>
        <v>4378.0054490499997</v>
      </c>
      <c r="H68" s="37">
        <f>SUMIFS(СВЦЭМ!$C$34:$C$777,СВЦЭМ!$A$34:$A$777,$A68,СВЦЭМ!$B$34:$B$777,H$47)+'СЕТ СН'!$G$9+СВЦЭМ!$D$10+'СЕТ СН'!$G$5-'СЕТ СН'!$G$17</f>
        <v>4388.4853265299998</v>
      </c>
      <c r="I68" s="37">
        <f>SUMIFS(СВЦЭМ!$C$34:$C$777,СВЦЭМ!$A$34:$A$777,$A68,СВЦЭМ!$B$34:$B$777,I$47)+'СЕТ СН'!$G$9+СВЦЭМ!$D$10+'СЕТ СН'!$G$5-'СЕТ СН'!$G$17</f>
        <v>4308.9283737199994</v>
      </c>
      <c r="J68" s="37">
        <f>SUMIFS(СВЦЭМ!$C$34:$C$777,СВЦЭМ!$A$34:$A$777,$A68,СВЦЭМ!$B$34:$B$777,J$47)+'СЕТ СН'!$G$9+СВЦЭМ!$D$10+'СЕТ СН'!$G$5-'СЕТ СН'!$G$17</f>
        <v>4194.4209705399999</v>
      </c>
      <c r="K68" s="37">
        <f>SUMIFS(СВЦЭМ!$C$34:$C$777,СВЦЭМ!$A$34:$A$777,$A68,СВЦЭМ!$B$34:$B$777,K$47)+'СЕТ СН'!$G$9+СВЦЭМ!$D$10+'СЕТ СН'!$G$5-'СЕТ СН'!$G$17</f>
        <v>4089.7851417499996</v>
      </c>
      <c r="L68" s="37">
        <f>SUMIFS(СВЦЭМ!$C$34:$C$777,СВЦЭМ!$A$34:$A$777,$A68,СВЦЭМ!$B$34:$B$777,L$47)+'СЕТ СН'!$G$9+СВЦЭМ!$D$10+'СЕТ СН'!$G$5-'СЕТ СН'!$G$17</f>
        <v>3998.5724515900001</v>
      </c>
      <c r="M68" s="37">
        <f>SUMIFS(СВЦЭМ!$C$34:$C$777,СВЦЭМ!$A$34:$A$777,$A68,СВЦЭМ!$B$34:$B$777,M$47)+'СЕТ СН'!$G$9+СВЦЭМ!$D$10+'СЕТ СН'!$G$5-'СЕТ СН'!$G$17</f>
        <v>3957.6856537100002</v>
      </c>
      <c r="N68" s="37">
        <f>SUMIFS(СВЦЭМ!$C$34:$C$777,СВЦЭМ!$A$34:$A$777,$A68,СВЦЭМ!$B$34:$B$777,N$47)+'СЕТ СН'!$G$9+СВЦЭМ!$D$10+'СЕТ СН'!$G$5-'СЕТ СН'!$G$17</f>
        <v>3957.1596221899999</v>
      </c>
      <c r="O68" s="37">
        <f>SUMIFS(СВЦЭМ!$C$34:$C$777,СВЦЭМ!$A$34:$A$777,$A68,СВЦЭМ!$B$34:$B$777,O$47)+'СЕТ СН'!$G$9+СВЦЭМ!$D$10+'СЕТ СН'!$G$5-'СЕТ СН'!$G$17</f>
        <v>3955.0182225199997</v>
      </c>
      <c r="P68" s="37">
        <f>SUMIFS(СВЦЭМ!$C$34:$C$777,СВЦЭМ!$A$34:$A$777,$A68,СВЦЭМ!$B$34:$B$777,P$47)+'СЕТ СН'!$G$9+СВЦЭМ!$D$10+'СЕТ СН'!$G$5-'СЕТ СН'!$G$17</f>
        <v>3962.6584563400002</v>
      </c>
      <c r="Q68" s="37">
        <f>SUMIFS(СВЦЭМ!$C$34:$C$777,СВЦЭМ!$A$34:$A$777,$A68,СВЦЭМ!$B$34:$B$777,Q$47)+'СЕТ СН'!$G$9+СВЦЭМ!$D$10+'СЕТ СН'!$G$5-'СЕТ СН'!$G$17</f>
        <v>3959.0962177399997</v>
      </c>
      <c r="R68" s="37">
        <f>SUMIFS(СВЦЭМ!$C$34:$C$777,СВЦЭМ!$A$34:$A$777,$A68,СВЦЭМ!$B$34:$B$777,R$47)+'СЕТ СН'!$G$9+СВЦЭМ!$D$10+'СЕТ СН'!$G$5-'СЕТ СН'!$G$17</f>
        <v>3951.2075714900002</v>
      </c>
      <c r="S68" s="37">
        <f>SUMIFS(СВЦЭМ!$C$34:$C$777,СВЦЭМ!$A$34:$A$777,$A68,СВЦЭМ!$B$34:$B$777,S$47)+'СЕТ СН'!$G$9+СВЦЭМ!$D$10+'СЕТ СН'!$G$5-'СЕТ СН'!$G$17</f>
        <v>3955.2166173199994</v>
      </c>
      <c r="T68" s="37">
        <f>SUMIFS(СВЦЭМ!$C$34:$C$777,СВЦЭМ!$A$34:$A$777,$A68,СВЦЭМ!$B$34:$B$777,T$47)+'СЕТ СН'!$G$9+СВЦЭМ!$D$10+'СЕТ СН'!$G$5-'СЕТ СН'!$G$17</f>
        <v>3953.0464578800002</v>
      </c>
      <c r="U68" s="37">
        <f>SUMIFS(СВЦЭМ!$C$34:$C$777,СВЦЭМ!$A$34:$A$777,$A68,СВЦЭМ!$B$34:$B$777,U$47)+'СЕТ СН'!$G$9+СВЦЭМ!$D$10+'СЕТ СН'!$G$5-'СЕТ СН'!$G$17</f>
        <v>3958.8014179699994</v>
      </c>
      <c r="V68" s="37">
        <f>SUMIFS(СВЦЭМ!$C$34:$C$777,СВЦЭМ!$A$34:$A$777,$A68,СВЦЭМ!$B$34:$B$777,V$47)+'СЕТ СН'!$G$9+СВЦЭМ!$D$10+'СЕТ СН'!$G$5-'СЕТ СН'!$G$17</f>
        <v>3959.4318711799997</v>
      </c>
      <c r="W68" s="37">
        <f>SUMIFS(СВЦЭМ!$C$34:$C$777,СВЦЭМ!$A$34:$A$777,$A68,СВЦЭМ!$B$34:$B$777,W$47)+'СЕТ СН'!$G$9+СВЦЭМ!$D$10+'СЕТ СН'!$G$5-'СЕТ СН'!$G$17</f>
        <v>3959.0559333199999</v>
      </c>
      <c r="X68" s="37">
        <f>SUMIFS(СВЦЭМ!$C$34:$C$777,СВЦЭМ!$A$34:$A$777,$A68,СВЦЭМ!$B$34:$B$777,X$47)+'СЕТ СН'!$G$9+СВЦЭМ!$D$10+'СЕТ СН'!$G$5-'СЕТ СН'!$G$17</f>
        <v>3949.9543054799997</v>
      </c>
      <c r="Y68" s="37">
        <f>SUMIFS(СВЦЭМ!$C$34:$C$777,СВЦЭМ!$A$34:$A$777,$A68,СВЦЭМ!$B$34:$B$777,Y$47)+'СЕТ СН'!$G$9+СВЦЭМ!$D$10+'СЕТ СН'!$G$5-'СЕТ СН'!$G$17</f>
        <v>3982.1657527300003</v>
      </c>
    </row>
    <row r="69" spans="1:27" ht="15.75" x14ac:dyDescent="0.2">
      <c r="A69" s="36">
        <f t="shared" si="1"/>
        <v>43334</v>
      </c>
      <c r="B69" s="37">
        <f>SUMIFS(СВЦЭМ!$C$34:$C$777,СВЦЭМ!$A$34:$A$777,$A69,СВЦЭМ!$B$34:$B$777,B$47)+'СЕТ СН'!$G$9+СВЦЭМ!$D$10+'СЕТ СН'!$G$5-'СЕТ СН'!$G$17</f>
        <v>4123.1729283300001</v>
      </c>
      <c r="C69" s="37">
        <f>SUMIFS(СВЦЭМ!$C$34:$C$777,СВЦЭМ!$A$34:$A$777,$A69,СВЦЭМ!$B$34:$B$777,C$47)+'СЕТ СН'!$G$9+СВЦЭМ!$D$10+'СЕТ СН'!$G$5-'СЕТ СН'!$G$17</f>
        <v>4257.7574643300004</v>
      </c>
      <c r="D69" s="37">
        <f>SUMIFS(СВЦЭМ!$C$34:$C$777,СВЦЭМ!$A$34:$A$777,$A69,СВЦЭМ!$B$34:$B$777,D$47)+'СЕТ СН'!$G$9+СВЦЭМ!$D$10+'СЕТ СН'!$G$5-'СЕТ СН'!$G$17</f>
        <v>4347.8976668200003</v>
      </c>
      <c r="E69" s="37">
        <f>SUMIFS(СВЦЭМ!$C$34:$C$777,СВЦЭМ!$A$34:$A$777,$A69,СВЦЭМ!$B$34:$B$777,E$47)+'СЕТ СН'!$G$9+СВЦЭМ!$D$10+'СЕТ СН'!$G$5-'СЕТ СН'!$G$17</f>
        <v>4443.4032396800003</v>
      </c>
      <c r="F69" s="37">
        <f>SUMIFS(СВЦЭМ!$C$34:$C$777,СВЦЭМ!$A$34:$A$777,$A69,СВЦЭМ!$B$34:$B$777,F$47)+'СЕТ СН'!$G$9+СВЦЭМ!$D$10+'СЕТ СН'!$G$5-'СЕТ СН'!$G$17</f>
        <v>4446.9716119100003</v>
      </c>
      <c r="G69" s="37">
        <f>SUMIFS(СВЦЭМ!$C$34:$C$777,СВЦЭМ!$A$34:$A$777,$A69,СВЦЭМ!$B$34:$B$777,G$47)+'СЕТ СН'!$G$9+СВЦЭМ!$D$10+'СЕТ СН'!$G$5-'СЕТ СН'!$G$17</f>
        <v>4437.1312188900001</v>
      </c>
      <c r="H69" s="37">
        <f>SUMIFS(СВЦЭМ!$C$34:$C$777,СВЦЭМ!$A$34:$A$777,$A69,СВЦЭМ!$B$34:$B$777,H$47)+'СЕТ СН'!$G$9+СВЦЭМ!$D$10+'СЕТ СН'!$G$5-'СЕТ СН'!$G$17</f>
        <v>4370.8932639099994</v>
      </c>
      <c r="I69" s="37">
        <f>SUMIFS(СВЦЭМ!$C$34:$C$777,СВЦЭМ!$A$34:$A$777,$A69,СВЦЭМ!$B$34:$B$777,I$47)+'СЕТ СН'!$G$9+СВЦЭМ!$D$10+'СЕТ СН'!$G$5-'СЕТ СН'!$G$17</f>
        <v>4302.9891764800004</v>
      </c>
      <c r="J69" s="37">
        <f>SUMIFS(СВЦЭМ!$C$34:$C$777,СВЦЭМ!$A$34:$A$777,$A69,СВЦЭМ!$B$34:$B$777,J$47)+'СЕТ СН'!$G$9+СВЦЭМ!$D$10+'СЕТ СН'!$G$5-'СЕТ СН'!$G$17</f>
        <v>4204.3729493700002</v>
      </c>
      <c r="K69" s="37">
        <f>SUMIFS(СВЦЭМ!$C$34:$C$777,СВЦЭМ!$A$34:$A$777,$A69,СВЦЭМ!$B$34:$B$777,K$47)+'СЕТ СН'!$G$9+СВЦЭМ!$D$10+'СЕТ СН'!$G$5-'СЕТ СН'!$G$17</f>
        <v>4134.5312858099996</v>
      </c>
      <c r="L69" s="37">
        <f>SUMIFS(СВЦЭМ!$C$34:$C$777,СВЦЭМ!$A$34:$A$777,$A69,СВЦЭМ!$B$34:$B$777,L$47)+'СЕТ СН'!$G$9+СВЦЭМ!$D$10+'СЕТ СН'!$G$5-'СЕТ СН'!$G$17</f>
        <v>4063.4695769999998</v>
      </c>
      <c r="M69" s="37">
        <f>SUMIFS(СВЦЭМ!$C$34:$C$777,СВЦЭМ!$A$34:$A$777,$A69,СВЦЭМ!$B$34:$B$777,M$47)+'СЕТ СН'!$G$9+СВЦЭМ!$D$10+'СЕТ СН'!$G$5-'СЕТ СН'!$G$17</f>
        <v>4002.8323075099997</v>
      </c>
      <c r="N69" s="37">
        <f>SUMIFS(СВЦЭМ!$C$34:$C$777,СВЦЭМ!$A$34:$A$777,$A69,СВЦЭМ!$B$34:$B$777,N$47)+'СЕТ СН'!$G$9+СВЦЭМ!$D$10+'СЕТ СН'!$G$5-'СЕТ СН'!$G$17</f>
        <v>3980.3330408699994</v>
      </c>
      <c r="O69" s="37">
        <f>SUMIFS(СВЦЭМ!$C$34:$C$777,СВЦЭМ!$A$34:$A$777,$A69,СВЦЭМ!$B$34:$B$777,O$47)+'СЕТ СН'!$G$9+СВЦЭМ!$D$10+'СЕТ СН'!$G$5-'СЕТ СН'!$G$17</f>
        <v>3980.5712512800001</v>
      </c>
      <c r="P69" s="37">
        <f>SUMIFS(СВЦЭМ!$C$34:$C$777,СВЦЭМ!$A$34:$A$777,$A69,СВЦЭМ!$B$34:$B$777,P$47)+'СЕТ СН'!$G$9+СВЦЭМ!$D$10+'СЕТ СН'!$G$5-'СЕТ СН'!$G$17</f>
        <v>3983.9145575499997</v>
      </c>
      <c r="Q69" s="37">
        <f>SUMIFS(СВЦЭМ!$C$34:$C$777,СВЦЭМ!$A$34:$A$777,$A69,СВЦЭМ!$B$34:$B$777,Q$47)+'СЕТ СН'!$G$9+СВЦЭМ!$D$10+'СЕТ СН'!$G$5-'СЕТ СН'!$G$17</f>
        <v>3983.8128141999996</v>
      </c>
      <c r="R69" s="37">
        <f>SUMIFS(СВЦЭМ!$C$34:$C$777,СВЦЭМ!$A$34:$A$777,$A69,СВЦЭМ!$B$34:$B$777,R$47)+'СЕТ СН'!$G$9+СВЦЭМ!$D$10+'СЕТ СН'!$G$5-'СЕТ СН'!$G$17</f>
        <v>3979.9925558799996</v>
      </c>
      <c r="S69" s="37">
        <f>SUMIFS(СВЦЭМ!$C$34:$C$777,СВЦЭМ!$A$34:$A$777,$A69,СВЦЭМ!$B$34:$B$777,S$47)+'СЕТ СН'!$G$9+СВЦЭМ!$D$10+'СЕТ СН'!$G$5-'СЕТ СН'!$G$17</f>
        <v>3981.1785319000001</v>
      </c>
      <c r="T69" s="37">
        <f>SUMIFS(СВЦЭМ!$C$34:$C$777,СВЦЭМ!$A$34:$A$777,$A69,СВЦЭМ!$B$34:$B$777,T$47)+'СЕТ СН'!$G$9+СВЦЭМ!$D$10+'СЕТ СН'!$G$5-'СЕТ СН'!$G$17</f>
        <v>3983.4416990500004</v>
      </c>
      <c r="U69" s="37">
        <f>SUMIFS(СВЦЭМ!$C$34:$C$777,СВЦЭМ!$A$34:$A$777,$A69,СВЦЭМ!$B$34:$B$777,U$47)+'СЕТ СН'!$G$9+СВЦЭМ!$D$10+'СЕТ СН'!$G$5-'СЕТ СН'!$G$17</f>
        <v>3984.7305780199995</v>
      </c>
      <c r="V69" s="37">
        <f>SUMIFS(СВЦЭМ!$C$34:$C$777,СВЦЭМ!$A$34:$A$777,$A69,СВЦЭМ!$B$34:$B$777,V$47)+'СЕТ СН'!$G$9+СВЦЭМ!$D$10+'СЕТ СН'!$G$5-'СЕТ СН'!$G$17</f>
        <v>3984.53772071</v>
      </c>
      <c r="W69" s="37">
        <f>SUMIFS(СВЦЭМ!$C$34:$C$777,СВЦЭМ!$A$34:$A$777,$A69,СВЦЭМ!$B$34:$B$777,W$47)+'СЕТ СН'!$G$9+СВЦЭМ!$D$10+'СЕТ СН'!$G$5-'СЕТ СН'!$G$17</f>
        <v>3988.65043659</v>
      </c>
      <c r="X69" s="37">
        <f>SUMIFS(СВЦЭМ!$C$34:$C$777,СВЦЭМ!$A$34:$A$777,$A69,СВЦЭМ!$B$34:$B$777,X$47)+'СЕТ СН'!$G$9+СВЦЭМ!$D$10+'СЕТ СН'!$G$5-'СЕТ СН'!$G$17</f>
        <v>3973.1584490100004</v>
      </c>
      <c r="Y69" s="37">
        <f>SUMIFS(СВЦЭМ!$C$34:$C$777,СВЦЭМ!$A$34:$A$777,$A69,СВЦЭМ!$B$34:$B$777,Y$47)+'СЕТ СН'!$G$9+СВЦЭМ!$D$10+'СЕТ СН'!$G$5-'СЕТ СН'!$G$17</f>
        <v>4014.73138672</v>
      </c>
    </row>
    <row r="70" spans="1:27" ht="15.75" x14ac:dyDescent="0.2">
      <c r="A70" s="36">
        <f t="shared" si="1"/>
        <v>43335</v>
      </c>
      <c r="B70" s="37">
        <f>SUMIFS(СВЦЭМ!$C$34:$C$777,СВЦЭМ!$A$34:$A$777,$A70,СВЦЭМ!$B$34:$B$777,B$47)+'СЕТ СН'!$G$9+СВЦЭМ!$D$10+'СЕТ СН'!$G$5-'СЕТ СН'!$G$17</f>
        <v>4121.8996192300001</v>
      </c>
      <c r="C70" s="37">
        <f>SUMIFS(СВЦЭМ!$C$34:$C$777,СВЦЭМ!$A$34:$A$777,$A70,СВЦЭМ!$B$34:$B$777,C$47)+'СЕТ СН'!$G$9+СВЦЭМ!$D$10+'СЕТ СН'!$G$5-'СЕТ СН'!$G$17</f>
        <v>4250.38627524</v>
      </c>
      <c r="D70" s="37">
        <f>SUMIFS(СВЦЭМ!$C$34:$C$777,СВЦЭМ!$A$34:$A$777,$A70,СВЦЭМ!$B$34:$B$777,D$47)+'СЕТ СН'!$G$9+СВЦЭМ!$D$10+'СЕТ СН'!$G$5-'СЕТ СН'!$G$17</f>
        <v>4361.8693370600004</v>
      </c>
      <c r="E70" s="37">
        <f>SUMIFS(СВЦЭМ!$C$34:$C$777,СВЦЭМ!$A$34:$A$777,$A70,СВЦЭМ!$B$34:$B$777,E$47)+'СЕТ СН'!$G$9+СВЦЭМ!$D$10+'СЕТ СН'!$G$5-'СЕТ СН'!$G$17</f>
        <v>4429.2115184499999</v>
      </c>
      <c r="F70" s="37">
        <f>SUMIFS(СВЦЭМ!$C$34:$C$777,СВЦЭМ!$A$34:$A$777,$A70,СВЦЭМ!$B$34:$B$777,F$47)+'СЕТ СН'!$G$9+СВЦЭМ!$D$10+'СЕТ СН'!$G$5-'СЕТ СН'!$G$17</f>
        <v>4443.4333811999995</v>
      </c>
      <c r="G70" s="37">
        <f>SUMIFS(СВЦЭМ!$C$34:$C$777,СВЦЭМ!$A$34:$A$777,$A70,СВЦЭМ!$B$34:$B$777,G$47)+'СЕТ СН'!$G$9+СВЦЭМ!$D$10+'СЕТ СН'!$G$5-'СЕТ СН'!$G$17</f>
        <v>4443.2080120199998</v>
      </c>
      <c r="H70" s="37">
        <f>SUMIFS(СВЦЭМ!$C$34:$C$777,СВЦЭМ!$A$34:$A$777,$A70,СВЦЭМ!$B$34:$B$777,H$47)+'СЕТ СН'!$G$9+СВЦЭМ!$D$10+'СЕТ СН'!$G$5-'СЕТ СН'!$G$17</f>
        <v>4412.4252140799999</v>
      </c>
      <c r="I70" s="37">
        <f>SUMIFS(СВЦЭМ!$C$34:$C$777,СВЦЭМ!$A$34:$A$777,$A70,СВЦЭМ!$B$34:$B$777,I$47)+'СЕТ СН'!$G$9+СВЦЭМ!$D$10+'СЕТ СН'!$G$5-'СЕТ СН'!$G$17</f>
        <v>4320.4268353999996</v>
      </c>
      <c r="J70" s="37">
        <f>SUMIFS(СВЦЭМ!$C$34:$C$777,СВЦЭМ!$A$34:$A$777,$A70,СВЦЭМ!$B$34:$B$777,J$47)+'СЕТ СН'!$G$9+СВЦЭМ!$D$10+'СЕТ СН'!$G$5-'СЕТ СН'!$G$17</f>
        <v>4187.0634790399999</v>
      </c>
      <c r="K70" s="37">
        <f>SUMIFS(СВЦЭМ!$C$34:$C$777,СВЦЭМ!$A$34:$A$777,$A70,СВЦЭМ!$B$34:$B$777,K$47)+'СЕТ СН'!$G$9+СВЦЭМ!$D$10+'СЕТ СН'!$G$5-'СЕТ СН'!$G$17</f>
        <v>4128.4146256200002</v>
      </c>
      <c r="L70" s="37">
        <f>SUMIFS(СВЦЭМ!$C$34:$C$777,СВЦЭМ!$A$34:$A$777,$A70,СВЦЭМ!$B$34:$B$777,L$47)+'СЕТ СН'!$G$9+СВЦЭМ!$D$10+'СЕТ СН'!$G$5-'СЕТ СН'!$G$17</f>
        <v>4058.1222657400003</v>
      </c>
      <c r="M70" s="37">
        <f>SUMIFS(СВЦЭМ!$C$34:$C$777,СВЦЭМ!$A$34:$A$777,$A70,СВЦЭМ!$B$34:$B$777,M$47)+'СЕТ СН'!$G$9+СВЦЭМ!$D$10+'СЕТ СН'!$G$5-'СЕТ СН'!$G$17</f>
        <v>3991.6079759200002</v>
      </c>
      <c r="N70" s="37">
        <f>SUMIFS(СВЦЭМ!$C$34:$C$777,СВЦЭМ!$A$34:$A$777,$A70,СВЦЭМ!$B$34:$B$777,N$47)+'СЕТ СН'!$G$9+СВЦЭМ!$D$10+'СЕТ СН'!$G$5-'СЕТ СН'!$G$17</f>
        <v>3977.0643414799997</v>
      </c>
      <c r="O70" s="37">
        <f>SUMIFS(СВЦЭМ!$C$34:$C$777,СВЦЭМ!$A$34:$A$777,$A70,СВЦЭМ!$B$34:$B$777,O$47)+'СЕТ СН'!$G$9+СВЦЭМ!$D$10+'СЕТ СН'!$G$5-'СЕТ СН'!$G$17</f>
        <v>3980.6676512100003</v>
      </c>
      <c r="P70" s="37">
        <f>SUMIFS(СВЦЭМ!$C$34:$C$777,СВЦЭМ!$A$34:$A$777,$A70,СВЦЭМ!$B$34:$B$777,P$47)+'СЕТ СН'!$G$9+СВЦЭМ!$D$10+'СЕТ СН'!$G$5-'СЕТ СН'!$G$17</f>
        <v>3984.6763165499997</v>
      </c>
      <c r="Q70" s="37">
        <f>SUMIFS(СВЦЭМ!$C$34:$C$777,СВЦЭМ!$A$34:$A$777,$A70,СВЦЭМ!$B$34:$B$777,Q$47)+'СЕТ СН'!$G$9+СВЦЭМ!$D$10+'СЕТ СН'!$G$5-'СЕТ СН'!$G$17</f>
        <v>3983.9797086099998</v>
      </c>
      <c r="R70" s="37">
        <f>SUMIFS(СВЦЭМ!$C$34:$C$777,СВЦЭМ!$A$34:$A$777,$A70,СВЦЭМ!$B$34:$B$777,R$47)+'СЕТ СН'!$G$9+СВЦЭМ!$D$10+'СЕТ СН'!$G$5-'СЕТ СН'!$G$17</f>
        <v>3977.4991599100003</v>
      </c>
      <c r="S70" s="37">
        <f>SUMIFS(СВЦЭМ!$C$34:$C$777,СВЦЭМ!$A$34:$A$777,$A70,СВЦЭМ!$B$34:$B$777,S$47)+'СЕТ СН'!$G$9+СВЦЭМ!$D$10+'СЕТ СН'!$G$5-'СЕТ СН'!$G$17</f>
        <v>3979.1131446600002</v>
      </c>
      <c r="T70" s="37">
        <f>SUMIFS(СВЦЭМ!$C$34:$C$777,СВЦЭМ!$A$34:$A$777,$A70,СВЦЭМ!$B$34:$B$777,T$47)+'СЕТ СН'!$G$9+СВЦЭМ!$D$10+'СЕТ СН'!$G$5-'СЕТ СН'!$G$17</f>
        <v>3981.2342968599996</v>
      </c>
      <c r="U70" s="37">
        <f>SUMIFS(СВЦЭМ!$C$34:$C$777,СВЦЭМ!$A$34:$A$777,$A70,СВЦЭМ!$B$34:$B$777,U$47)+'СЕТ СН'!$G$9+СВЦЭМ!$D$10+'СЕТ СН'!$G$5-'СЕТ СН'!$G$17</f>
        <v>3983.7654419999999</v>
      </c>
      <c r="V70" s="37">
        <f>SUMIFS(СВЦЭМ!$C$34:$C$777,СВЦЭМ!$A$34:$A$777,$A70,СВЦЭМ!$B$34:$B$777,V$47)+'СЕТ СН'!$G$9+СВЦЭМ!$D$10+'СЕТ СН'!$G$5-'СЕТ СН'!$G$17</f>
        <v>3985.4745276799995</v>
      </c>
      <c r="W70" s="37">
        <f>SUMIFS(СВЦЭМ!$C$34:$C$777,СВЦЭМ!$A$34:$A$777,$A70,СВЦЭМ!$B$34:$B$777,W$47)+'СЕТ СН'!$G$9+СВЦЭМ!$D$10+'СЕТ СН'!$G$5-'СЕТ СН'!$G$17</f>
        <v>3987.1190248599996</v>
      </c>
      <c r="X70" s="37">
        <f>SUMIFS(СВЦЭМ!$C$34:$C$777,СВЦЭМ!$A$34:$A$777,$A70,СВЦЭМ!$B$34:$B$777,X$47)+'СЕТ СН'!$G$9+СВЦЭМ!$D$10+'СЕТ СН'!$G$5-'СЕТ СН'!$G$17</f>
        <v>3976.1157957200003</v>
      </c>
      <c r="Y70" s="37">
        <f>SUMIFS(СВЦЭМ!$C$34:$C$777,СВЦЭМ!$A$34:$A$777,$A70,СВЦЭМ!$B$34:$B$777,Y$47)+'СЕТ СН'!$G$9+СВЦЭМ!$D$10+'СЕТ СН'!$G$5-'СЕТ СН'!$G$17</f>
        <v>4027.8309418099998</v>
      </c>
    </row>
    <row r="71" spans="1:27" ht="15.75" x14ac:dyDescent="0.2">
      <c r="A71" s="36">
        <f t="shared" si="1"/>
        <v>43336</v>
      </c>
      <c r="B71" s="37">
        <f>SUMIFS(СВЦЭМ!$C$34:$C$777,СВЦЭМ!$A$34:$A$777,$A71,СВЦЭМ!$B$34:$B$777,B$47)+'СЕТ СН'!$G$9+СВЦЭМ!$D$10+'СЕТ СН'!$G$5-'СЕТ СН'!$G$17</f>
        <v>4084.4872685099999</v>
      </c>
      <c r="C71" s="37">
        <f>SUMIFS(СВЦЭМ!$C$34:$C$777,СВЦЭМ!$A$34:$A$777,$A71,СВЦЭМ!$B$34:$B$777,C$47)+'СЕТ СН'!$G$9+СВЦЭМ!$D$10+'СЕТ СН'!$G$5-'СЕТ СН'!$G$17</f>
        <v>4198.1781371200004</v>
      </c>
      <c r="D71" s="37">
        <f>SUMIFS(СВЦЭМ!$C$34:$C$777,СВЦЭМ!$A$34:$A$777,$A71,СВЦЭМ!$B$34:$B$777,D$47)+'СЕТ СН'!$G$9+СВЦЭМ!$D$10+'СЕТ СН'!$G$5-'СЕТ СН'!$G$17</f>
        <v>4302.6103764999998</v>
      </c>
      <c r="E71" s="37">
        <f>SUMIFS(СВЦЭМ!$C$34:$C$777,СВЦЭМ!$A$34:$A$777,$A71,СВЦЭМ!$B$34:$B$777,E$47)+'СЕТ СН'!$G$9+СВЦЭМ!$D$10+'СЕТ СН'!$G$5-'СЕТ СН'!$G$17</f>
        <v>4387.9678274200005</v>
      </c>
      <c r="F71" s="37">
        <f>SUMIFS(СВЦЭМ!$C$34:$C$777,СВЦЭМ!$A$34:$A$777,$A71,СВЦЭМ!$B$34:$B$777,F$47)+'СЕТ СН'!$G$9+СВЦЭМ!$D$10+'СЕТ СН'!$G$5-'СЕТ СН'!$G$17</f>
        <v>4389.2335347300004</v>
      </c>
      <c r="G71" s="37">
        <f>SUMIFS(СВЦЭМ!$C$34:$C$777,СВЦЭМ!$A$34:$A$777,$A71,СВЦЭМ!$B$34:$B$777,G$47)+'СЕТ СН'!$G$9+СВЦЭМ!$D$10+'СЕТ СН'!$G$5-'СЕТ СН'!$G$17</f>
        <v>4389.6940924199998</v>
      </c>
      <c r="H71" s="37">
        <f>SUMIFS(СВЦЭМ!$C$34:$C$777,СВЦЭМ!$A$34:$A$777,$A71,СВЦЭМ!$B$34:$B$777,H$47)+'СЕТ СН'!$G$9+СВЦЭМ!$D$10+'СЕТ СН'!$G$5-'СЕТ СН'!$G$17</f>
        <v>4336.8038834199997</v>
      </c>
      <c r="I71" s="37">
        <f>SUMIFS(СВЦЭМ!$C$34:$C$777,СВЦЭМ!$A$34:$A$777,$A71,СВЦЭМ!$B$34:$B$777,I$47)+'СЕТ СН'!$G$9+СВЦЭМ!$D$10+'СЕТ СН'!$G$5-'СЕТ СН'!$G$17</f>
        <v>4303.9135114199998</v>
      </c>
      <c r="J71" s="37">
        <f>SUMIFS(СВЦЭМ!$C$34:$C$777,СВЦЭМ!$A$34:$A$777,$A71,СВЦЭМ!$B$34:$B$777,J$47)+'СЕТ СН'!$G$9+СВЦЭМ!$D$10+'СЕТ СН'!$G$5-'СЕТ СН'!$G$17</f>
        <v>4195.1772118399995</v>
      </c>
      <c r="K71" s="37">
        <f>SUMIFS(СВЦЭМ!$C$34:$C$777,СВЦЭМ!$A$34:$A$777,$A71,СВЦЭМ!$B$34:$B$777,K$47)+'СЕТ СН'!$G$9+СВЦЭМ!$D$10+'СЕТ СН'!$G$5-'СЕТ СН'!$G$17</f>
        <v>4128.2005091000001</v>
      </c>
      <c r="L71" s="37">
        <f>SUMIFS(СВЦЭМ!$C$34:$C$777,СВЦЭМ!$A$34:$A$777,$A71,СВЦЭМ!$B$34:$B$777,L$47)+'СЕТ СН'!$G$9+СВЦЭМ!$D$10+'СЕТ СН'!$G$5-'СЕТ СН'!$G$17</f>
        <v>4046.6931059400004</v>
      </c>
      <c r="M71" s="37">
        <f>SUMIFS(СВЦЭМ!$C$34:$C$777,СВЦЭМ!$A$34:$A$777,$A71,СВЦЭМ!$B$34:$B$777,M$47)+'СЕТ СН'!$G$9+СВЦЭМ!$D$10+'СЕТ СН'!$G$5-'СЕТ СН'!$G$17</f>
        <v>3977.6034451200003</v>
      </c>
      <c r="N71" s="37">
        <f>SUMIFS(СВЦЭМ!$C$34:$C$777,СВЦЭМ!$A$34:$A$777,$A71,СВЦЭМ!$B$34:$B$777,N$47)+'СЕТ СН'!$G$9+СВЦЭМ!$D$10+'СЕТ СН'!$G$5-'СЕТ СН'!$G$17</f>
        <v>3951.6436551199995</v>
      </c>
      <c r="O71" s="37">
        <f>SUMIFS(СВЦЭМ!$C$34:$C$777,СВЦЭМ!$A$34:$A$777,$A71,СВЦЭМ!$B$34:$B$777,O$47)+'СЕТ СН'!$G$9+СВЦЭМ!$D$10+'СЕТ СН'!$G$5-'СЕТ СН'!$G$17</f>
        <v>3951.0214331500001</v>
      </c>
      <c r="P71" s="37">
        <f>SUMIFS(СВЦЭМ!$C$34:$C$777,СВЦЭМ!$A$34:$A$777,$A71,СВЦЭМ!$B$34:$B$777,P$47)+'СЕТ СН'!$G$9+СВЦЭМ!$D$10+'СЕТ СН'!$G$5-'СЕТ СН'!$G$17</f>
        <v>3950.56348265</v>
      </c>
      <c r="Q71" s="37">
        <f>SUMIFS(СВЦЭМ!$C$34:$C$777,СВЦЭМ!$A$34:$A$777,$A71,СВЦЭМ!$B$34:$B$777,Q$47)+'СЕТ СН'!$G$9+СВЦЭМ!$D$10+'СЕТ СН'!$G$5-'СЕТ СН'!$G$17</f>
        <v>3951.2167051099996</v>
      </c>
      <c r="R71" s="37">
        <f>SUMIFS(СВЦЭМ!$C$34:$C$777,СВЦЭМ!$A$34:$A$777,$A71,СВЦЭМ!$B$34:$B$777,R$47)+'СЕТ СН'!$G$9+СВЦЭМ!$D$10+'СЕТ СН'!$G$5-'СЕТ СН'!$G$17</f>
        <v>3945.6382848100002</v>
      </c>
      <c r="S71" s="37">
        <f>SUMIFS(СВЦЭМ!$C$34:$C$777,СВЦЭМ!$A$34:$A$777,$A71,СВЦЭМ!$B$34:$B$777,S$47)+'СЕТ СН'!$G$9+СВЦЭМ!$D$10+'СЕТ СН'!$G$5-'СЕТ СН'!$G$17</f>
        <v>3954.2581288499996</v>
      </c>
      <c r="T71" s="37">
        <f>SUMIFS(СВЦЭМ!$C$34:$C$777,СВЦЭМ!$A$34:$A$777,$A71,СВЦЭМ!$B$34:$B$777,T$47)+'СЕТ СН'!$G$9+СВЦЭМ!$D$10+'СЕТ СН'!$G$5-'СЕТ СН'!$G$17</f>
        <v>3954.2342378000003</v>
      </c>
      <c r="U71" s="37">
        <f>SUMIFS(СВЦЭМ!$C$34:$C$777,СВЦЭМ!$A$34:$A$777,$A71,СВЦЭМ!$B$34:$B$777,U$47)+'СЕТ СН'!$G$9+СВЦЭМ!$D$10+'СЕТ СН'!$G$5-'СЕТ СН'!$G$17</f>
        <v>3955.8247926200002</v>
      </c>
      <c r="V71" s="37">
        <f>SUMIFS(СВЦЭМ!$C$34:$C$777,СВЦЭМ!$A$34:$A$777,$A71,СВЦЭМ!$B$34:$B$777,V$47)+'СЕТ СН'!$G$9+СВЦЭМ!$D$10+'СЕТ СН'!$G$5-'СЕТ СН'!$G$17</f>
        <v>3964.4042677899997</v>
      </c>
      <c r="W71" s="37">
        <f>SUMIFS(СВЦЭМ!$C$34:$C$777,СВЦЭМ!$A$34:$A$777,$A71,СВЦЭМ!$B$34:$B$777,W$47)+'СЕТ СН'!$G$9+СВЦЭМ!$D$10+'СЕТ СН'!$G$5-'СЕТ СН'!$G$17</f>
        <v>3969.6978796800004</v>
      </c>
      <c r="X71" s="37">
        <f>SUMIFS(СВЦЭМ!$C$34:$C$777,СВЦЭМ!$A$34:$A$777,$A71,СВЦЭМ!$B$34:$B$777,X$47)+'СЕТ СН'!$G$9+СВЦЭМ!$D$10+'СЕТ СН'!$G$5-'СЕТ СН'!$G$17</f>
        <v>3953.3947645600001</v>
      </c>
      <c r="Y71" s="37">
        <f>SUMIFS(СВЦЭМ!$C$34:$C$777,СВЦЭМ!$A$34:$A$777,$A71,СВЦЭМ!$B$34:$B$777,Y$47)+'СЕТ СН'!$G$9+СВЦЭМ!$D$10+'СЕТ СН'!$G$5-'СЕТ СН'!$G$17</f>
        <v>3986.55004783</v>
      </c>
    </row>
    <row r="72" spans="1:27" ht="15.75" x14ac:dyDescent="0.2">
      <c r="A72" s="36">
        <f t="shared" si="1"/>
        <v>43337</v>
      </c>
      <c r="B72" s="37">
        <f>SUMIFS(СВЦЭМ!$C$34:$C$777,СВЦЭМ!$A$34:$A$777,$A72,СВЦЭМ!$B$34:$B$777,B$47)+'СЕТ СН'!$G$9+СВЦЭМ!$D$10+'СЕТ СН'!$G$5-'СЕТ СН'!$G$17</f>
        <v>4057.6684754500002</v>
      </c>
      <c r="C72" s="37">
        <f>SUMIFS(СВЦЭМ!$C$34:$C$777,СВЦЭМ!$A$34:$A$777,$A72,СВЦЭМ!$B$34:$B$777,C$47)+'СЕТ СН'!$G$9+СВЦЭМ!$D$10+'СЕТ СН'!$G$5-'СЕТ СН'!$G$17</f>
        <v>4180.2119938200003</v>
      </c>
      <c r="D72" s="37">
        <f>SUMIFS(СВЦЭМ!$C$34:$C$777,СВЦЭМ!$A$34:$A$777,$A72,СВЦЭМ!$B$34:$B$777,D$47)+'СЕТ СН'!$G$9+СВЦЭМ!$D$10+'СЕТ СН'!$G$5-'СЕТ СН'!$G$17</f>
        <v>4282.7291698500003</v>
      </c>
      <c r="E72" s="37">
        <f>SUMIFS(СВЦЭМ!$C$34:$C$777,СВЦЭМ!$A$34:$A$777,$A72,СВЦЭМ!$B$34:$B$777,E$47)+'СЕТ СН'!$G$9+СВЦЭМ!$D$10+'СЕТ СН'!$G$5-'СЕТ СН'!$G$17</f>
        <v>4387.2881383499998</v>
      </c>
      <c r="F72" s="37">
        <f>SUMIFS(СВЦЭМ!$C$34:$C$777,СВЦЭМ!$A$34:$A$777,$A72,СВЦЭМ!$B$34:$B$777,F$47)+'СЕТ СН'!$G$9+СВЦЭМ!$D$10+'СЕТ СН'!$G$5-'СЕТ СН'!$G$17</f>
        <v>4390.7175517699998</v>
      </c>
      <c r="G72" s="37">
        <f>SUMIFS(СВЦЭМ!$C$34:$C$777,СВЦЭМ!$A$34:$A$777,$A72,СВЦЭМ!$B$34:$B$777,G$47)+'СЕТ СН'!$G$9+СВЦЭМ!$D$10+'СЕТ СН'!$G$5-'СЕТ СН'!$G$17</f>
        <v>4390.2894887399998</v>
      </c>
      <c r="H72" s="37">
        <f>SUMIFS(СВЦЭМ!$C$34:$C$777,СВЦЭМ!$A$34:$A$777,$A72,СВЦЭМ!$B$34:$B$777,H$47)+'СЕТ СН'!$G$9+СВЦЭМ!$D$10+'СЕТ СН'!$G$5-'СЕТ СН'!$G$17</f>
        <v>4388.5346465299999</v>
      </c>
      <c r="I72" s="37">
        <f>SUMIFS(СВЦЭМ!$C$34:$C$777,СВЦЭМ!$A$34:$A$777,$A72,СВЦЭМ!$B$34:$B$777,I$47)+'СЕТ СН'!$G$9+СВЦЭМ!$D$10+'СЕТ СН'!$G$5-'СЕТ СН'!$G$17</f>
        <v>4357.9584470399996</v>
      </c>
      <c r="J72" s="37">
        <f>SUMIFS(СВЦЭМ!$C$34:$C$777,СВЦЭМ!$A$34:$A$777,$A72,СВЦЭМ!$B$34:$B$777,J$47)+'СЕТ СН'!$G$9+СВЦЭМ!$D$10+'СЕТ СН'!$G$5-'СЕТ СН'!$G$17</f>
        <v>4206.6847369300003</v>
      </c>
      <c r="K72" s="37">
        <f>SUMIFS(СВЦЭМ!$C$34:$C$777,СВЦЭМ!$A$34:$A$777,$A72,СВЦЭМ!$B$34:$B$777,K$47)+'СЕТ СН'!$G$9+СВЦЭМ!$D$10+'СЕТ СН'!$G$5-'СЕТ СН'!$G$17</f>
        <v>4076.5783137500002</v>
      </c>
      <c r="L72" s="37">
        <f>SUMIFS(СВЦЭМ!$C$34:$C$777,СВЦЭМ!$A$34:$A$777,$A72,СВЦЭМ!$B$34:$B$777,L$47)+'СЕТ СН'!$G$9+СВЦЭМ!$D$10+'СЕТ СН'!$G$5-'СЕТ СН'!$G$17</f>
        <v>3987.9830309700001</v>
      </c>
      <c r="M72" s="37">
        <f>SUMIFS(СВЦЭМ!$C$34:$C$777,СВЦЭМ!$A$34:$A$777,$A72,СВЦЭМ!$B$34:$B$777,M$47)+'СЕТ СН'!$G$9+СВЦЭМ!$D$10+'СЕТ СН'!$G$5-'СЕТ СН'!$G$17</f>
        <v>3949.2522465600005</v>
      </c>
      <c r="N72" s="37">
        <f>SUMIFS(СВЦЭМ!$C$34:$C$777,СВЦЭМ!$A$34:$A$777,$A72,СВЦЭМ!$B$34:$B$777,N$47)+'СЕТ СН'!$G$9+СВЦЭМ!$D$10+'СЕТ СН'!$G$5-'СЕТ СН'!$G$17</f>
        <v>3933.8246308099997</v>
      </c>
      <c r="O72" s="37">
        <f>SUMIFS(СВЦЭМ!$C$34:$C$777,СВЦЭМ!$A$34:$A$777,$A72,СВЦЭМ!$B$34:$B$777,O$47)+'СЕТ СН'!$G$9+СВЦЭМ!$D$10+'СЕТ СН'!$G$5-'СЕТ СН'!$G$17</f>
        <v>3935.4126047999998</v>
      </c>
      <c r="P72" s="37">
        <f>SUMIFS(СВЦЭМ!$C$34:$C$777,СВЦЭМ!$A$34:$A$777,$A72,СВЦЭМ!$B$34:$B$777,P$47)+'СЕТ СН'!$G$9+СВЦЭМ!$D$10+'СЕТ СН'!$G$5-'СЕТ СН'!$G$17</f>
        <v>3935.83284078</v>
      </c>
      <c r="Q72" s="37">
        <f>SUMIFS(СВЦЭМ!$C$34:$C$777,СВЦЭМ!$A$34:$A$777,$A72,СВЦЭМ!$B$34:$B$777,Q$47)+'СЕТ СН'!$G$9+СВЦЭМ!$D$10+'СЕТ СН'!$G$5-'СЕТ СН'!$G$17</f>
        <v>3938.3786188000004</v>
      </c>
      <c r="R72" s="37">
        <f>SUMIFS(СВЦЭМ!$C$34:$C$777,СВЦЭМ!$A$34:$A$777,$A72,СВЦЭМ!$B$34:$B$777,R$47)+'СЕТ СН'!$G$9+СВЦЭМ!$D$10+'СЕТ СН'!$G$5-'СЕТ СН'!$G$17</f>
        <v>3934.99019365</v>
      </c>
      <c r="S72" s="37">
        <f>SUMIFS(СВЦЭМ!$C$34:$C$777,СВЦЭМ!$A$34:$A$777,$A72,СВЦЭМ!$B$34:$B$777,S$47)+'СЕТ СН'!$G$9+СВЦЭМ!$D$10+'СЕТ СН'!$G$5-'СЕТ СН'!$G$17</f>
        <v>3938.1020578099997</v>
      </c>
      <c r="T72" s="37">
        <f>SUMIFS(СВЦЭМ!$C$34:$C$777,СВЦЭМ!$A$34:$A$777,$A72,СВЦЭМ!$B$34:$B$777,T$47)+'СЕТ СН'!$G$9+СВЦЭМ!$D$10+'СЕТ СН'!$G$5-'СЕТ СН'!$G$17</f>
        <v>3937.2501414500002</v>
      </c>
      <c r="U72" s="37">
        <f>SUMIFS(СВЦЭМ!$C$34:$C$777,СВЦЭМ!$A$34:$A$777,$A72,СВЦЭМ!$B$34:$B$777,U$47)+'СЕТ СН'!$G$9+СВЦЭМ!$D$10+'СЕТ СН'!$G$5-'СЕТ СН'!$G$17</f>
        <v>3936.6230151499994</v>
      </c>
      <c r="V72" s="37">
        <f>SUMIFS(СВЦЭМ!$C$34:$C$777,СВЦЭМ!$A$34:$A$777,$A72,СВЦЭМ!$B$34:$B$777,V$47)+'СЕТ СН'!$G$9+СВЦЭМ!$D$10+'СЕТ СН'!$G$5-'СЕТ СН'!$G$17</f>
        <v>3934.0318766099999</v>
      </c>
      <c r="W72" s="37">
        <f>SUMIFS(СВЦЭМ!$C$34:$C$777,СВЦЭМ!$A$34:$A$777,$A72,СВЦЭМ!$B$34:$B$777,W$47)+'СЕТ СН'!$G$9+СВЦЭМ!$D$10+'СЕТ СН'!$G$5-'СЕТ СН'!$G$17</f>
        <v>3938.3000705000004</v>
      </c>
      <c r="X72" s="37">
        <f>SUMIFS(СВЦЭМ!$C$34:$C$777,СВЦЭМ!$A$34:$A$777,$A72,СВЦЭМ!$B$34:$B$777,X$47)+'СЕТ СН'!$G$9+СВЦЭМ!$D$10+'СЕТ СН'!$G$5-'СЕТ СН'!$G$17</f>
        <v>3940.4438146499997</v>
      </c>
      <c r="Y72" s="37">
        <f>SUMIFS(СВЦЭМ!$C$34:$C$777,СВЦЭМ!$A$34:$A$777,$A72,СВЦЭМ!$B$34:$B$777,Y$47)+'СЕТ СН'!$G$9+СВЦЭМ!$D$10+'СЕТ СН'!$G$5-'СЕТ СН'!$G$17</f>
        <v>3984.2949165299997</v>
      </c>
    </row>
    <row r="73" spans="1:27" ht="15.75" x14ac:dyDescent="0.2">
      <c r="A73" s="36">
        <f t="shared" si="1"/>
        <v>43338</v>
      </c>
      <c r="B73" s="37">
        <f>SUMIFS(СВЦЭМ!$C$34:$C$777,СВЦЭМ!$A$34:$A$777,$A73,СВЦЭМ!$B$34:$B$777,B$47)+'СЕТ СН'!$G$9+СВЦЭМ!$D$10+'СЕТ СН'!$G$5-'СЕТ СН'!$G$17</f>
        <v>4094.5057484399995</v>
      </c>
      <c r="C73" s="37">
        <f>SUMIFS(СВЦЭМ!$C$34:$C$777,СВЦЭМ!$A$34:$A$777,$A73,СВЦЭМ!$B$34:$B$777,C$47)+'СЕТ СН'!$G$9+СВЦЭМ!$D$10+'СЕТ СН'!$G$5-'СЕТ СН'!$G$17</f>
        <v>4224.9348422100002</v>
      </c>
      <c r="D73" s="37">
        <f>SUMIFS(СВЦЭМ!$C$34:$C$777,СВЦЭМ!$A$34:$A$777,$A73,СВЦЭМ!$B$34:$B$777,D$47)+'СЕТ СН'!$G$9+СВЦЭМ!$D$10+'СЕТ СН'!$G$5-'СЕТ СН'!$G$17</f>
        <v>4344.70620719</v>
      </c>
      <c r="E73" s="37">
        <f>SUMIFS(СВЦЭМ!$C$34:$C$777,СВЦЭМ!$A$34:$A$777,$A73,СВЦЭМ!$B$34:$B$777,E$47)+'СЕТ СН'!$G$9+СВЦЭМ!$D$10+'СЕТ СН'!$G$5-'СЕТ СН'!$G$17</f>
        <v>4474.0538985100002</v>
      </c>
      <c r="F73" s="37">
        <f>SUMIFS(СВЦЭМ!$C$34:$C$777,СВЦЭМ!$A$34:$A$777,$A73,СВЦЭМ!$B$34:$B$777,F$47)+'СЕТ СН'!$G$9+СВЦЭМ!$D$10+'СЕТ СН'!$G$5-'СЕТ СН'!$G$17</f>
        <v>4484.1216932300003</v>
      </c>
      <c r="G73" s="37">
        <f>SUMIFS(СВЦЭМ!$C$34:$C$777,СВЦЭМ!$A$34:$A$777,$A73,СВЦЭМ!$B$34:$B$777,G$47)+'СЕТ СН'!$G$9+СВЦЭМ!$D$10+'СЕТ СН'!$G$5-'СЕТ СН'!$G$17</f>
        <v>4452.8120748900001</v>
      </c>
      <c r="H73" s="37">
        <f>SUMIFS(СВЦЭМ!$C$34:$C$777,СВЦЭМ!$A$34:$A$777,$A73,СВЦЭМ!$B$34:$B$777,H$47)+'СЕТ СН'!$G$9+СВЦЭМ!$D$10+'СЕТ СН'!$G$5-'СЕТ СН'!$G$17</f>
        <v>4426.5567449</v>
      </c>
      <c r="I73" s="37">
        <f>SUMIFS(СВЦЭМ!$C$34:$C$777,СВЦЭМ!$A$34:$A$777,$A73,СВЦЭМ!$B$34:$B$777,I$47)+'СЕТ СН'!$G$9+СВЦЭМ!$D$10+'СЕТ СН'!$G$5-'СЕТ СН'!$G$17</f>
        <v>4380.7085517200003</v>
      </c>
      <c r="J73" s="37">
        <f>SUMIFS(СВЦЭМ!$C$34:$C$777,СВЦЭМ!$A$34:$A$777,$A73,СВЦЭМ!$B$34:$B$777,J$47)+'СЕТ СН'!$G$9+СВЦЭМ!$D$10+'СЕТ СН'!$G$5-'СЕТ СН'!$G$17</f>
        <v>4201.9916940800003</v>
      </c>
      <c r="K73" s="37">
        <f>SUMIFS(СВЦЭМ!$C$34:$C$777,СВЦЭМ!$A$34:$A$777,$A73,СВЦЭМ!$B$34:$B$777,K$47)+'СЕТ СН'!$G$9+СВЦЭМ!$D$10+'СЕТ СН'!$G$5-'СЕТ СН'!$G$17</f>
        <v>4079.2480002299999</v>
      </c>
      <c r="L73" s="37">
        <f>SUMIFS(СВЦЭМ!$C$34:$C$777,СВЦЭМ!$A$34:$A$777,$A73,СВЦЭМ!$B$34:$B$777,L$47)+'СЕТ СН'!$G$9+СВЦЭМ!$D$10+'СЕТ СН'!$G$5-'СЕТ СН'!$G$17</f>
        <v>3983.2995305300001</v>
      </c>
      <c r="M73" s="37">
        <f>SUMIFS(СВЦЭМ!$C$34:$C$777,СВЦЭМ!$A$34:$A$777,$A73,СВЦЭМ!$B$34:$B$777,M$47)+'СЕТ СН'!$G$9+СВЦЭМ!$D$10+'СЕТ СН'!$G$5-'СЕТ СН'!$G$17</f>
        <v>3925.7129966000002</v>
      </c>
      <c r="N73" s="37">
        <f>SUMIFS(СВЦЭМ!$C$34:$C$777,СВЦЭМ!$A$34:$A$777,$A73,СВЦЭМ!$B$34:$B$777,N$47)+'СЕТ СН'!$G$9+СВЦЭМ!$D$10+'СЕТ СН'!$G$5-'СЕТ СН'!$G$17</f>
        <v>3910.4982153499996</v>
      </c>
      <c r="O73" s="37">
        <f>SUMIFS(СВЦЭМ!$C$34:$C$777,СВЦЭМ!$A$34:$A$777,$A73,СВЦЭМ!$B$34:$B$777,O$47)+'СЕТ СН'!$G$9+СВЦЭМ!$D$10+'СЕТ СН'!$G$5-'СЕТ СН'!$G$17</f>
        <v>3917.9045394599998</v>
      </c>
      <c r="P73" s="37">
        <f>SUMIFS(СВЦЭМ!$C$34:$C$777,СВЦЭМ!$A$34:$A$777,$A73,СВЦЭМ!$B$34:$B$777,P$47)+'СЕТ СН'!$G$9+СВЦЭМ!$D$10+'СЕТ СН'!$G$5-'СЕТ СН'!$G$17</f>
        <v>3917.7854956700003</v>
      </c>
      <c r="Q73" s="37">
        <f>SUMIFS(СВЦЭМ!$C$34:$C$777,СВЦЭМ!$A$34:$A$777,$A73,СВЦЭМ!$B$34:$B$777,Q$47)+'СЕТ СН'!$G$9+СВЦЭМ!$D$10+'СЕТ СН'!$G$5-'СЕТ СН'!$G$17</f>
        <v>3919.9054855300001</v>
      </c>
      <c r="R73" s="37">
        <f>SUMIFS(СВЦЭМ!$C$34:$C$777,СВЦЭМ!$A$34:$A$777,$A73,СВЦЭМ!$B$34:$B$777,R$47)+'СЕТ СН'!$G$9+СВЦЭМ!$D$10+'СЕТ СН'!$G$5-'СЕТ СН'!$G$17</f>
        <v>3919.7605528800004</v>
      </c>
      <c r="S73" s="37">
        <f>SUMIFS(СВЦЭМ!$C$34:$C$777,СВЦЭМ!$A$34:$A$777,$A73,СВЦЭМ!$B$34:$B$777,S$47)+'СЕТ СН'!$G$9+СВЦЭМ!$D$10+'СЕТ СН'!$G$5-'СЕТ СН'!$G$17</f>
        <v>3918.8491927200002</v>
      </c>
      <c r="T73" s="37">
        <f>SUMIFS(СВЦЭМ!$C$34:$C$777,СВЦЭМ!$A$34:$A$777,$A73,СВЦЭМ!$B$34:$B$777,T$47)+'СЕТ СН'!$G$9+СВЦЭМ!$D$10+'СЕТ СН'!$G$5-'СЕТ СН'!$G$17</f>
        <v>3918.3846994799997</v>
      </c>
      <c r="U73" s="37">
        <f>SUMIFS(СВЦЭМ!$C$34:$C$777,СВЦЭМ!$A$34:$A$777,$A73,СВЦЭМ!$B$34:$B$777,U$47)+'СЕТ СН'!$G$9+СВЦЭМ!$D$10+'СЕТ СН'!$G$5-'СЕТ СН'!$G$17</f>
        <v>3922.9813646900002</v>
      </c>
      <c r="V73" s="37">
        <f>SUMIFS(СВЦЭМ!$C$34:$C$777,СВЦЭМ!$A$34:$A$777,$A73,СВЦЭМ!$B$34:$B$777,V$47)+'СЕТ СН'!$G$9+СВЦЭМ!$D$10+'СЕТ СН'!$G$5-'СЕТ СН'!$G$17</f>
        <v>3930.2876317399996</v>
      </c>
      <c r="W73" s="37">
        <f>SUMIFS(СВЦЭМ!$C$34:$C$777,СВЦЭМ!$A$34:$A$777,$A73,СВЦЭМ!$B$34:$B$777,W$47)+'СЕТ СН'!$G$9+СВЦЭМ!$D$10+'СЕТ СН'!$G$5-'СЕТ СН'!$G$17</f>
        <v>3939.10139024</v>
      </c>
      <c r="X73" s="37">
        <f>SUMIFS(СВЦЭМ!$C$34:$C$777,СВЦЭМ!$A$34:$A$777,$A73,СВЦЭМ!$B$34:$B$777,X$47)+'СЕТ СН'!$G$9+СВЦЭМ!$D$10+'СЕТ СН'!$G$5-'СЕТ СН'!$G$17</f>
        <v>3915.85707542</v>
      </c>
      <c r="Y73" s="37">
        <f>SUMIFS(СВЦЭМ!$C$34:$C$777,СВЦЭМ!$A$34:$A$777,$A73,СВЦЭМ!$B$34:$B$777,Y$47)+'СЕТ СН'!$G$9+СВЦЭМ!$D$10+'СЕТ СН'!$G$5-'СЕТ СН'!$G$17</f>
        <v>3974.4059012299995</v>
      </c>
    </row>
    <row r="74" spans="1:27" ht="15.75" x14ac:dyDescent="0.2">
      <c r="A74" s="36">
        <f t="shared" si="1"/>
        <v>43339</v>
      </c>
      <c r="B74" s="37">
        <f>SUMIFS(СВЦЭМ!$C$34:$C$777,СВЦЭМ!$A$34:$A$777,$A74,СВЦЭМ!$B$34:$B$777,B$47)+'СЕТ СН'!$G$9+СВЦЭМ!$D$10+'СЕТ СН'!$G$5-'СЕТ СН'!$G$17</f>
        <v>4093.6799623799998</v>
      </c>
      <c r="C74" s="37">
        <f>SUMIFS(СВЦЭМ!$C$34:$C$777,СВЦЭМ!$A$34:$A$777,$A74,СВЦЭМ!$B$34:$B$777,C$47)+'СЕТ СН'!$G$9+СВЦЭМ!$D$10+'СЕТ СН'!$G$5-'СЕТ СН'!$G$17</f>
        <v>4227.1985488399996</v>
      </c>
      <c r="D74" s="37">
        <f>SUMIFS(СВЦЭМ!$C$34:$C$777,СВЦЭМ!$A$34:$A$777,$A74,СВЦЭМ!$B$34:$B$777,D$47)+'СЕТ СН'!$G$9+СВЦЭМ!$D$10+'СЕТ СН'!$G$5-'СЕТ СН'!$G$17</f>
        <v>4337.1143532300002</v>
      </c>
      <c r="E74" s="37">
        <f>SUMIFS(СВЦЭМ!$C$34:$C$777,СВЦЭМ!$A$34:$A$777,$A74,СВЦЭМ!$B$34:$B$777,E$47)+'СЕТ СН'!$G$9+СВЦЭМ!$D$10+'СЕТ СН'!$G$5-'СЕТ СН'!$G$17</f>
        <v>4446.4772525199996</v>
      </c>
      <c r="F74" s="37">
        <f>SUMIFS(СВЦЭМ!$C$34:$C$777,СВЦЭМ!$A$34:$A$777,$A74,СВЦЭМ!$B$34:$B$777,F$47)+'СЕТ СН'!$G$9+СВЦЭМ!$D$10+'СЕТ СН'!$G$5-'СЕТ СН'!$G$17</f>
        <v>4443.9770894100002</v>
      </c>
      <c r="G74" s="37">
        <f>SUMIFS(СВЦЭМ!$C$34:$C$777,СВЦЭМ!$A$34:$A$777,$A74,СВЦЭМ!$B$34:$B$777,G$47)+'СЕТ СН'!$G$9+СВЦЭМ!$D$10+'СЕТ СН'!$G$5-'СЕТ СН'!$G$17</f>
        <v>4429.7137052400003</v>
      </c>
      <c r="H74" s="37">
        <f>SUMIFS(СВЦЭМ!$C$34:$C$777,СВЦЭМ!$A$34:$A$777,$A74,СВЦЭМ!$B$34:$B$777,H$47)+'СЕТ СН'!$G$9+СВЦЭМ!$D$10+'СЕТ СН'!$G$5-'СЕТ СН'!$G$17</f>
        <v>4386.0681181800001</v>
      </c>
      <c r="I74" s="37">
        <f>SUMIFS(СВЦЭМ!$C$34:$C$777,СВЦЭМ!$A$34:$A$777,$A74,СВЦЭМ!$B$34:$B$777,I$47)+'СЕТ СН'!$G$9+СВЦЭМ!$D$10+'СЕТ СН'!$G$5-'СЕТ СН'!$G$17</f>
        <v>4338.78360987</v>
      </c>
      <c r="J74" s="37">
        <f>SUMIFS(СВЦЭМ!$C$34:$C$777,СВЦЭМ!$A$34:$A$777,$A74,СВЦЭМ!$B$34:$B$777,J$47)+'СЕТ СН'!$G$9+СВЦЭМ!$D$10+'СЕТ СН'!$G$5-'СЕТ СН'!$G$17</f>
        <v>4217.6766722399998</v>
      </c>
      <c r="K74" s="37">
        <f>SUMIFS(СВЦЭМ!$C$34:$C$777,СВЦЭМ!$A$34:$A$777,$A74,СВЦЭМ!$B$34:$B$777,K$47)+'СЕТ СН'!$G$9+СВЦЭМ!$D$10+'СЕТ СН'!$G$5-'СЕТ СН'!$G$17</f>
        <v>4127.9304967300004</v>
      </c>
      <c r="L74" s="37">
        <f>SUMIFS(СВЦЭМ!$C$34:$C$777,СВЦЭМ!$A$34:$A$777,$A74,СВЦЭМ!$B$34:$B$777,L$47)+'СЕТ СН'!$G$9+СВЦЭМ!$D$10+'СЕТ СН'!$G$5-'СЕТ СН'!$G$17</f>
        <v>4055.1459595899996</v>
      </c>
      <c r="M74" s="37">
        <f>SUMIFS(СВЦЭМ!$C$34:$C$777,СВЦЭМ!$A$34:$A$777,$A74,СВЦЭМ!$B$34:$B$777,M$47)+'СЕТ СН'!$G$9+СВЦЭМ!$D$10+'СЕТ СН'!$G$5-'СЕТ СН'!$G$17</f>
        <v>3992.62442663</v>
      </c>
      <c r="N74" s="37">
        <f>SUMIFS(СВЦЭМ!$C$34:$C$777,СВЦЭМ!$A$34:$A$777,$A74,СВЦЭМ!$B$34:$B$777,N$47)+'СЕТ СН'!$G$9+СВЦЭМ!$D$10+'СЕТ СН'!$G$5-'СЕТ СН'!$G$17</f>
        <v>3965.4526151500004</v>
      </c>
      <c r="O74" s="37">
        <f>SUMIFS(СВЦЭМ!$C$34:$C$777,СВЦЭМ!$A$34:$A$777,$A74,СВЦЭМ!$B$34:$B$777,O$47)+'СЕТ СН'!$G$9+СВЦЭМ!$D$10+'СЕТ СН'!$G$5-'СЕТ СН'!$G$17</f>
        <v>3968.2043297800001</v>
      </c>
      <c r="P74" s="37">
        <f>SUMIFS(СВЦЭМ!$C$34:$C$777,СВЦЭМ!$A$34:$A$777,$A74,СВЦЭМ!$B$34:$B$777,P$47)+'СЕТ СН'!$G$9+СВЦЭМ!$D$10+'СЕТ СН'!$G$5-'СЕТ СН'!$G$17</f>
        <v>3973.9929473800003</v>
      </c>
      <c r="Q74" s="37">
        <f>SUMIFS(СВЦЭМ!$C$34:$C$777,СВЦЭМ!$A$34:$A$777,$A74,СВЦЭМ!$B$34:$B$777,Q$47)+'СЕТ СН'!$G$9+СВЦЭМ!$D$10+'СЕТ СН'!$G$5-'СЕТ СН'!$G$17</f>
        <v>3967.93898601</v>
      </c>
      <c r="R74" s="37">
        <f>SUMIFS(СВЦЭМ!$C$34:$C$777,СВЦЭМ!$A$34:$A$777,$A74,СВЦЭМ!$B$34:$B$777,R$47)+'СЕТ СН'!$G$9+СВЦЭМ!$D$10+'СЕТ СН'!$G$5-'СЕТ СН'!$G$17</f>
        <v>3967.0247496399998</v>
      </c>
      <c r="S74" s="37">
        <f>SUMIFS(СВЦЭМ!$C$34:$C$777,СВЦЭМ!$A$34:$A$777,$A74,СВЦЭМ!$B$34:$B$777,S$47)+'СЕТ СН'!$G$9+СВЦЭМ!$D$10+'СЕТ СН'!$G$5-'СЕТ СН'!$G$17</f>
        <v>3967.53322931</v>
      </c>
      <c r="T74" s="37">
        <f>SUMIFS(СВЦЭМ!$C$34:$C$777,СВЦЭМ!$A$34:$A$777,$A74,СВЦЭМ!$B$34:$B$777,T$47)+'СЕТ СН'!$G$9+СВЦЭМ!$D$10+'СЕТ СН'!$G$5-'СЕТ СН'!$G$17</f>
        <v>3973.12649203</v>
      </c>
      <c r="U74" s="37">
        <f>SUMIFS(СВЦЭМ!$C$34:$C$777,СВЦЭМ!$A$34:$A$777,$A74,СВЦЭМ!$B$34:$B$777,U$47)+'СЕТ СН'!$G$9+СВЦЭМ!$D$10+'СЕТ СН'!$G$5-'СЕТ СН'!$G$17</f>
        <v>3974.8897487699996</v>
      </c>
      <c r="V74" s="37">
        <f>SUMIFS(СВЦЭМ!$C$34:$C$777,СВЦЭМ!$A$34:$A$777,$A74,СВЦЭМ!$B$34:$B$777,V$47)+'СЕТ СН'!$G$9+СВЦЭМ!$D$10+'СЕТ СН'!$G$5-'СЕТ СН'!$G$17</f>
        <v>3986.3241979099994</v>
      </c>
      <c r="W74" s="37">
        <f>SUMIFS(СВЦЭМ!$C$34:$C$777,СВЦЭМ!$A$34:$A$777,$A74,СВЦЭМ!$B$34:$B$777,W$47)+'СЕТ СН'!$G$9+СВЦЭМ!$D$10+'СЕТ СН'!$G$5-'СЕТ СН'!$G$17</f>
        <v>3986.3616556400002</v>
      </c>
      <c r="X74" s="37">
        <f>SUMIFS(СВЦЭМ!$C$34:$C$777,СВЦЭМ!$A$34:$A$777,$A74,СВЦЭМ!$B$34:$B$777,X$47)+'СЕТ СН'!$G$9+СВЦЭМ!$D$10+'СЕТ СН'!$G$5-'СЕТ СН'!$G$17</f>
        <v>3965.1029493400001</v>
      </c>
      <c r="Y74" s="37">
        <f>SUMIFS(СВЦЭМ!$C$34:$C$777,СВЦЭМ!$A$34:$A$777,$A74,СВЦЭМ!$B$34:$B$777,Y$47)+'СЕТ СН'!$G$9+СВЦЭМ!$D$10+'СЕТ СН'!$G$5-'СЕТ СН'!$G$17</f>
        <v>4000.2036533999999</v>
      </c>
    </row>
    <row r="75" spans="1:27" ht="15.75" x14ac:dyDescent="0.2">
      <c r="A75" s="36">
        <f t="shared" si="1"/>
        <v>43340</v>
      </c>
      <c r="B75" s="37">
        <f>SUMIFS(СВЦЭМ!$C$34:$C$777,СВЦЭМ!$A$34:$A$777,$A75,СВЦЭМ!$B$34:$B$777,B$47)+'СЕТ СН'!$G$9+СВЦЭМ!$D$10+'СЕТ СН'!$G$5-'СЕТ СН'!$G$17</f>
        <v>4110.4202383499996</v>
      </c>
      <c r="C75" s="37">
        <f>SUMIFS(СВЦЭМ!$C$34:$C$777,СВЦЭМ!$A$34:$A$777,$A75,СВЦЭМ!$B$34:$B$777,C$47)+'СЕТ СН'!$G$9+СВЦЭМ!$D$10+'СЕТ СН'!$G$5-'СЕТ СН'!$G$17</f>
        <v>4243.05477969</v>
      </c>
      <c r="D75" s="37">
        <f>SUMIFS(СВЦЭМ!$C$34:$C$777,СВЦЭМ!$A$34:$A$777,$A75,СВЦЭМ!$B$34:$B$777,D$47)+'СЕТ СН'!$G$9+СВЦЭМ!$D$10+'СЕТ СН'!$G$5-'СЕТ СН'!$G$17</f>
        <v>4371.9650711200002</v>
      </c>
      <c r="E75" s="37">
        <f>SUMIFS(СВЦЭМ!$C$34:$C$777,СВЦЭМ!$A$34:$A$777,$A75,СВЦЭМ!$B$34:$B$777,E$47)+'СЕТ СН'!$G$9+СВЦЭМ!$D$10+'СЕТ СН'!$G$5-'СЕТ СН'!$G$17</f>
        <v>4460.40666865</v>
      </c>
      <c r="F75" s="37">
        <f>SUMIFS(СВЦЭМ!$C$34:$C$777,СВЦЭМ!$A$34:$A$777,$A75,СВЦЭМ!$B$34:$B$777,F$47)+'СЕТ СН'!$G$9+СВЦЭМ!$D$10+'СЕТ СН'!$G$5-'СЕТ СН'!$G$17</f>
        <v>4467.7109194300001</v>
      </c>
      <c r="G75" s="37">
        <f>SUMIFS(СВЦЭМ!$C$34:$C$777,СВЦЭМ!$A$34:$A$777,$A75,СВЦЭМ!$B$34:$B$777,G$47)+'СЕТ СН'!$G$9+СВЦЭМ!$D$10+'СЕТ СН'!$G$5-'СЕТ СН'!$G$17</f>
        <v>4430.7130270299995</v>
      </c>
      <c r="H75" s="37">
        <f>SUMIFS(СВЦЭМ!$C$34:$C$777,СВЦЭМ!$A$34:$A$777,$A75,СВЦЭМ!$B$34:$B$777,H$47)+'СЕТ СН'!$G$9+СВЦЭМ!$D$10+'СЕТ СН'!$G$5-'СЕТ СН'!$G$17</f>
        <v>4408.93658865</v>
      </c>
      <c r="I75" s="37">
        <f>SUMIFS(СВЦЭМ!$C$34:$C$777,СВЦЭМ!$A$34:$A$777,$A75,СВЦЭМ!$B$34:$B$777,I$47)+'СЕТ СН'!$G$9+СВЦЭМ!$D$10+'СЕТ СН'!$G$5-'СЕТ СН'!$G$17</f>
        <v>4334.75390599</v>
      </c>
      <c r="J75" s="37">
        <f>SUMIFS(СВЦЭМ!$C$34:$C$777,СВЦЭМ!$A$34:$A$777,$A75,СВЦЭМ!$B$34:$B$777,J$47)+'СЕТ СН'!$G$9+СВЦЭМ!$D$10+'СЕТ СН'!$G$5-'СЕТ СН'!$G$17</f>
        <v>4201.5536467800002</v>
      </c>
      <c r="K75" s="37">
        <f>SUMIFS(СВЦЭМ!$C$34:$C$777,СВЦЭМ!$A$34:$A$777,$A75,СВЦЭМ!$B$34:$B$777,K$47)+'СЕТ СН'!$G$9+СВЦЭМ!$D$10+'СЕТ СН'!$G$5-'СЕТ СН'!$G$17</f>
        <v>4123.96511629</v>
      </c>
      <c r="L75" s="37">
        <f>SUMIFS(СВЦЭМ!$C$34:$C$777,СВЦЭМ!$A$34:$A$777,$A75,СВЦЭМ!$B$34:$B$777,L$47)+'СЕТ СН'!$G$9+СВЦЭМ!$D$10+'СЕТ СН'!$G$5-'СЕТ СН'!$G$17</f>
        <v>4068.0365521100002</v>
      </c>
      <c r="M75" s="37">
        <f>SUMIFS(СВЦЭМ!$C$34:$C$777,СВЦЭМ!$A$34:$A$777,$A75,СВЦЭМ!$B$34:$B$777,M$47)+'СЕТ СН'!$G$9+СВЦЭМ!$D$10+'СЕТ СН'!$G$5-'СЕТ СН'!$G$17</f>
        <v>3995.6587879600002</v>
      </c>
      <c r="N75" s="37">
        <f>SUMIFS(СВЦЭМ!$C$34:$C$777,СВЦЭМ!$A$34:$A$777,$A75,СВЦЭМ!$B$34:$B$777,N$47)+'СЕТ СН'!$G$9+СВЦЭМ!$D$10+'СЕТ СН'!$G$5-'СЕТ СН'!$G$17</f>
        <v>3983.8558000399998</v>
      </c>
      <c r="O75" s="37">
        <f>SUMIFS(СВЦЭМ!$C$34:$C$777,СВЦЭМ!$A$34:$A$777,$A75,СВЦЭМ!$B$34:$B$777,O$47)+'СЕТ СН'!$G$9+СВЦЭМ!$D$10+'СЕТ СН'!$G$5-'СЕТ СН'!$G$17</f>
        <v>3987.5902537600005</v>
      </c>
      <c r="P75" s="37">
        <f>SUMIFS(СВЦЭМ!$C$34:$C$777,СВЦЭМ!$A$34:$A$777,$A75,СВЦЭМ!$B$34:$B$777,P$47)+'СЕТ СН'!$G$9+СВЦЭМ!$D$10+'СЕТ СН'!$G$5-'СЕТ СН'!$G$17</f>
        <v>3983.30413752</v>
      </c>
      <c r="Q75" s="37">
        <f>SUMIFS(СВЦЭМ!$C$34:$C$777,СВЦЭМ!$A$34:$A$777,$A75,СВЦЭМ!$B$34:$B$777,Q$47)+'СЕТ СН'!$G$9+СВЦЭМ!$D$10+'СЕТ СН'!$G$5-'СЕТ СН'!$G$17</f>
        <v>3982.4712352100005</v>
      </c>
      <c r="R75" s="37">
        <f>SUMIFS(СВЦЭМ!$C$34:$C$777,СВЦЭМ!$A$34:$A$777,$A75,СВЦЭМ!$B$34:$B$777,R$47)+'СЕТ СН'!$G$9+СВЦЭМ!$D$10+'СЕТ СН'!$G$5-'СЕТ СН'!$G$17</f>
        <v>3980.9358543999997</v>
      </c>
      <c r="S75" s="37">
        <f>SUMIFS(СВЦЭМ!$C$34:$C$777,СВЦЭМ!$A$34:$A$777,$A75,СВЦЭМ!$B$34:$B$777,S$47)+'СЕТ СН'!$G$9+СВЦЭМ!$D$10+'СЕТ СН'!$G$5-'СЕТ СН'!$G$17</f>
        <v>3973.8097041299998</v>
      </c>
      <c r="T75" s="37">
        <f>SUMIFS(СВЦЭМ!$C$34:$C$777,СВЦЭМ!$A$34:$A$777,$A75,СВЦЭМ!$B$34:$B$777,T$47)+'СЕТ СН'!$G$9+СВЦЭМ!$D$10+'СЕТ СН'!$G$5-'СЕТ СН'!$G$17</f>
        <v>3968.16692453</v>
      </c>
      <c r="U75" s="37">
        <f>SUMIFS(СВЦЭМ!$C$34:$C$777,СВЦЭМ!$A$34:$A$777,$A75,СВЦЭМ!$B$34:$B$777,U$47)+'СЕТ СН'!$G$9+СВЦЭМ!$D$10+'СЕТ СН'!$G$5-'СЕТ СН'!$G$17</f>
        <v>3964.3460005799998</v>
      </c>
      <c r="V75" s="37">
        <f>SUMIFS(СВЦЭМ!$C$34:$C$777,СВЦЭМ!$A$34:$A$777,$A75,СВЦЭМ!$B$34:$B$777,V$47)+'СЕТ СН'!$G$9+СВЦЭМ!$D$10+'СЕТ СН'!$G$5-'СЕТ СН'!$G$17</f>
        <v>3984.4891549899994</v>
      </c>
      <c r="W75" s="37">
        <f>SUMIFS(СВЦЭМ!$C$34:$C$777,СВЦЭМ!$A$34:$A$777,$A75,СВЦЭМ!$B$34:$B$777,W$47)+'СЕТ СН'!$G$9+СВЦЭМ!$D$10+'СЕТ СН'!$G$5-'СЕТ СН'!$G$17</f>
        <v>3982.6744000400004</v>
      </c>
      <c r="X75" s="37">
        <f>SUMIFS(СВЦЭМ!$C$34:$C$777,СВЦЭМ!$A$34:$A$777,$A75,СВЦЭМ!$B$34:$B$777,X$47)+'СЕТ СН'!$G$9+СВЦЭМ!$D$10+'СЕТ СН'!$G$5-'СЕТ СН'!$G$17</f>
        <v>3969.0129687999997</v>
      </c>
      <c r="Y75" s="37">
        <f>SUMIFS(СВЦЭМ!$C$34:$C$777,СВЦЭМ!$A$34:$A$777,$A75,СВЦЭМ!$B$34:$B$777,Y$47)+'СЕТ СН'!$G$9+СВЦЭМ!$D$10+'СЕТ СН'!$G$5-'СЕТ СН'!$G$17</f>
        <v>4020.8131169300004</v>
      </c>
    </row>
    <row r="76" spans="1:27" ht="15.75" x14ac:dyDescent="0.2">
      <c r="A76" s="36">
        <f t="shared" si="1"/>
        <v>43341</v>
      </c>
      <c r="B76" s="37">
        <f>SUMIFS(СВЦЭМ!$C$34:$C$777,СВЦЭМ!$A$34:$A$777,$A76,СВЦЭМ!$B$34:$B$777,B$47)+'СЕТ СН'!$G$9+СВЦЭМ!$D$10+'СЕТ СН'!$G$5-'СЕТ СН'!$G$17</f>
        <v>4187.3861878600001</v>
      </c>
      <c r="C76" s="37">
        <f>SUMIFS(СВЦЭМ!$C$34:$C$777,СВЦЭМ!$A$34:$A$777,$A76,СВЦЭМ!$B$34:$B$777,C$47)+'СЕТ СН'!$G$9+СВЦЭМ!$D$10+'СЕТ СН'!$G$5-'СЕТ СН'!$G$17</f>
        <v>4332.4354326399998</v>
      </c>
      <c r="D76" s="37">
        <f>SUMIFS(СВЦЭМ!$C$34:$C$777,СВЦЭМ!$A$34:$A$777,$A76,СВЦЭМ!$B$34:$B$777,D$47)+'СЕТ СН'!$G$9+СВЦЭМ!$D$10+'СЕТ СН'!$G$5-'СЕТ СН'!$G$17</f>
        <v>4428.0814098599994</v>
      </c>
      <c r="E76" s="37">
        <f>SUMIFS(СВЦЭМ!$C$34:$C$777,СВЦЭМ!$A$34:$A$777,$A76,СВЦЭМ!$B$34:$B$777,E$47)+'СЕТ СН'!$G$9+СВЦЭМ!$D$10+'СЕТ СН'!$G$5-'СЕТ СН'!$G$17</f>
        <v>4548.0354449699998</v>
      </c>
      <c r="F76" s="37">
        <f>SUMIFS(СВЦЭМ!$C$34:$C$777,СВЦЭМ!$A$34:$A$777,$A76,СВЦЭМ!$B$34:$B$777,F$47)+'СЕТ СН'!$G$9+СВЦЭМ!$D$10+'СЕТ СН'!$G$5-'СЕТ СН'!$G$17</f>
        <v>4542.6134029200002</v>
      </c>
      <c r="G76" s="37">
        <f>SUMIFS(СВЦЭМ!$C$34:$C$777,СВЦЭМ!$A$34:$A$777,$A76,СВЦЭМ!$B$34:$B$777,G$47)+'СЕТ СН'!$G$9+СВЦЭМ!$D$10+'СЕТ СН'!$G$5-'СЕТ СН'!$G$17</f>
        <v>4550.4245368900001</v>
      </c>
      <c r="H76" s="37">
        <f>SUMIFS(СВЦЭМ!$C$34:$C$777,СВЦЭМ!$A$34:$A$777,$A76,СВЦЭМ!$B$34:$B$777,H$47)+'СЕТ СН'!$G$9+СВЦЭМ!$D$10+'СЕТ СН'!$G$5-'СЕТ СН'!$G$17</f>
        <v>4574.8628918300001</v>
      </c>
      <c r="I76" s="37">
        <f>SUMIFS(СВЦЭМ!$C$34:$C$777,СВЦЭМ!$A$34:$A$777,$A76,СВЦЭМ!$B$34:$B$777,I$47)+'СЕТ СН'!$G$9+СВЦЭМ!$D$10+'СЕТ СН'!$G$5-'СЕТ СН'!$G$17</f>
        <v>4558.0340746100001</v>
      </c>
      <c r="J76" s="37">
        <f>SUMIFS(СВЦЭМ!$C$34:$C$777,СВЦЭМ!$A$34:$A$777,$A76,СВЦЭМ!$B$34:$B$777,J$47)+'СЕТ СН'!$G$9+СВЦЭМ!$D$10+'СЕТ СН'!$G$5-'СЕТ СН'!$G$17</f>
        <v>4393.41246039</v>
      </c>
      <c r="K76" s="37">
        <f>SUMIFS(СВЦЭМ!$C$34:$C$777,СВЦЭМ!$A$34:$A$777,$A76,СВЦЭМ!$B$34:$B$777,K$47)+'СЕТ СН'!$G$9+СВЦЭМ!$D$10+'СЕТ СН'!$G$5-'СЕТ СН'!$G$17</f>
        <v>4298.3028630300005</v>
      </c>
      <c r="L76" s="37">
        <f>SUMIFS(СВЦЭМ!$C$34:$C$777,СВЦЭМ!$A$34:$A$777,$A76,СВЦЭМ!$B$34:$B$777,L$47)+'СЕТ СН'!$G$9+СВЦЭМ!$D$10+'СЕТ СН'!$G$5-'СЕТ СН'!$G$17</f>
        <v>4211.0425849699996</v>
      </c>
      <c r="M76" s="37">
        <f>SUMIFS(СВЦЭМ!$C$34:$C$777,СВЦЭМ!$A$34:$A$777,$A76,СВЦЭМ!$B$34:$B$777,M$47)+'СЕТ СН'!$G$9+СВЦЭМ!$D$10+'СЕТ СН'!$G$5-'СЕТ СН'!$G$17</f>
        <v>4137.9951795899997</v>
      </c>
      <c r="N76" s="37">
        <f>SUMIFS(СВЦЭМ!$C$34:$C$777,СВЦЭМ!$A$34:$A$777,$A76,СВЦЭМ!$B$34:$B$777,N$47)+'СЕТ СН'!$G$9+СВЦЭМ!$D$10+'СЕТ СН'!$G$5-'СЕТ СН'!$G$17</f>
        <v>4110.09298786</v>
      </c>
      <c r="O76" s="37">
        <f>SUMIFS(СВЦЭМ!$C$34:$C$777,СВЦЭМ!$A$34:$A$777,$A76,СВЦЭМ!$B$34:$B$777,O$47)+'СЕТ СН'!$G$9+СВЦЭМ!$D$10+'СЕТ СН'!$G$5-'СЕТ СН'!$G$17</f>
        <v>4112.7217549400002</v>
      </c>
      <c r="P76" s="37">
        <f>SUMIFS(СВЦЭМ!$C$34:$C$777,СВЦЭМ!$A$34:$A$777,$A76,СВЦЭМ!$B$34:$B$777,P$47)+'СЕТ СН'!$G$9+СВЦЭМ!$D$10+'СЕТ СН'!$G$5-'СЕТ СН'!$G$17</f>
        <v>4106.7811906300003</v>
      </c>
      <c r="Q76" s="37">
        <f>SUMIFS(СВЦЭМ!$C$34:$C$777,СВЦЭМ!$A$34:$A$777,$A76,СВЦЭМ!$B$34:$B$777,Q$47)+'СЕТ СН'!$G$9+СВЦЭМ!$D$10+'СЕТ СН'!$G$5-'СЕТ СН'!$G$17</f>
        <v>4103.9009803399995</v>
      </c>
      <c r="R76" s="37">
        <f>SUMIFS(СВЦЭМ!$C$34:$C$777,СВЦЭМ!$A$34:$A$777,$A76,СВЦЭМ!$B$34:$B$777,R$47)+'СЕТ СН'!$G$9+СВЦЭМ!$D$10+'СЕТ СН'!$G$5-'СЕТ СН'!$G$17</f>
        <v>4106.9791376599997</v>
      </c>
      <c r="S76" s="37">
        <f>SUMIFS(СВЦЭМ!$C$34:$C$777,СВЦЭМ!$A$34:$A$777,$A76,СВЦЭМ!$B$34:$B$777,S$47)+'СЕТ СН'!$G$9+СВЦЭМ!$D$10+'СЕТ СН'!$G$5-'СЕТ СН'!$G$17</f>
        <v>4123.0093826499997</v>
      </c>
      <c r="T76" s="37">
        <f>SUMIFS(СВЦЭМ!$C$34:$C$777,СВЦЭМ!$A$34:$A$777,$A76,СВЦЭМ!$B$34:$B$777,T$47)+'СЕТ СН'!$G$9+СВЦЭМ!$D$10+'СЕТ СН'!$G$5-'СЕТ СН'!$G$17</f>
        <v>4126.5636075900002</v>
      </c>
      <c r="U76" s="37">
        <f>SUMIFS(СВЦЭМ!$C$34:$C$777,СВЦЭМ!$A$34:$A$777,$A76,СВЦЭМ!$B$34:$B$777,U$47)+'СЕТ СН'!$G$9+СВЦЭМ!$D$10+'СЕТ СН'!$G$5-'СЕТ СН'!$G$17</f>
        <v>4124.6612681100005</v>
      </c>
      <c r="V76" s="37">
        <f>SUMIFS(СВЦЭМ!$C$34:$C$777,СВЦЭМ!$A$34:$A$777,$A76,СВЦЭМ!$B$34:$B$777,V$47)+'СЕТ СН'!$G$9+СВЦЭМ!$D$10+'СЕТ СН'!$G$5-'СЕТ СН'!$G$17</f>
        <v>4108.44857632</v>
      </c>
      <c r="W76" s="37">
        <f>SUMIFS(СВЦЭМ!$C$34:$C$777,СВЦЭМ!$A$34:$A$777,$A76,СВЦЭМ!$B$34:$B$777,W$47)+'СЕТ СН'!$G$9+СВЦЭМ!$D$10+'СЕТ СН'!$G$5-'СЕТ СН'!$G$17</f>
        <v>4109.5130371599998</v>
      </c>
      <c r="X76" s="37">
        <f>SUMIFS(СВЦЭМ!$C$34:$C$777,СВЦЭМ!$A$34:$A$777,$A76,СВЦЭМ!$B$34:$B$777,X$47)+'СЕТ СН'!$G$9+СВЦЭМ!$D$10+'СЕТ СН'!$G$5-'СЕТ СН'!$G$17</f>
        <v>4129.8880683999996</v>
      </c>
      <c r="Y76" s="37">
        <f>SUMIFS(СВЦЭМ!$C$34:$C$777,СВЦЭМ!$A$34:$A$777,$A76,СВЦЭМ!$B$34:$B$777,Y$47)+'СЕТ СН'!$G$9+СВЦЭМ!$D$10+'СЕТ СН'!$G$5-'СЕТ СН'!$G$17</f>
        <v>4214.0878394800002</v>
      </c>
    </row>
    <row r="77" spans="1:27" ht="15.75" x14ac:dyDescent="0.2">
      <c r="A77" s="36">
        <f t="shared" si="1"/>
        <v>43342</v>
      </c>
      <c r="B77" s="37">
        <f>SUMIFS(СВЦЭМ!$C$34:$C$777,СВЦЭМ!$A$34:$A$777,$A77,СВЦЭМ!$B$34:$B$777,B$47)+'СЕТ СН'!$G$9+СВЦЭМ!$D$10+'СЕТ СН'!$G$5-'СЕТ СН'!$G$17</f>
        <v>4291.4741521799997</v>
      </c>
      <c r="C77" s="37">
        <f>SUMIFS(СВЦЭМ!$C$34:$C$777,СВЦЭМ!$A$34:$A$777,$A77,СВЦЭМ!$B$34:$B$777,C$47)+'СЕТ СН'!$G$9+СВЦЭМ!$D$10+'СЕТ СН'!$G$5-'СЕТ СН'!$G$17</f>
        <v>4420.5041133099994</v>
      </c>
      <c r="D77" s="37">
        <f>SUMIFS(СВЦЭМ!$C$34:$C$777,СВЦЭМ!$A$34:$A$777,$A77,СВЦЭМ!$B$34:$B$777,D$47)+'СЕТ СН'!$G$9+СВЦЭМ!$D$10+'СЕТ СН'!$G$5-'СЕТ СН'!$G$17</f>
        <v>4530.0071344799999</v>
      </c>
      <c r="E77" s="37">
        <f>SUMIFS(СВЦЭМ!$C$34:$C$777,СВЦЭМ!$A$34:$A$777,$A77,СВЦЭМ!$B$34:$B$777,E$47)+'СЕТ СН'!$G$9+СВЦЭМ!$D$10+'СЕТ СН'!$G$5-'СЕТ СН'!$G$17</f>
        <v>4556.2109097399998</v>
      </c>
      <c r="F77" s="37">
        <f>SUMIFS(СВЦЭМ!$C$34:$C$777,СВЦЭМ!$A$34:$A$777,$A77,СВЦЭМ!$B$34:$B$777,F$47)+'СЕТ СН'!$G$9+СВЦЭМ!$D$10+'СЕТ СН'!$G$5-'СЕТ СН'!$G$17</f>
        <v>4551.7584600299997</v>
      </c>
      <c r="G77" s="37">
        <f>SUMIFS(СВЦЭМ!$C$34:$C$777,СВЦЭМ!$A$34:$A$777,$A77,СВЦЭМ!$B$34:$B$777,G$47)+'СЕТ СН'!$G$9+СВЦЭМ!$D$10+'СЕТ СН'!$G$5-'СЕТ СН'!$G$17</f>
        <v>4560.5123557400002</v>
      </c>
      <c r="H77" s="37">
        <f>SUMIFS(СВЦЭМ!$C$34:$C$777,СВЦЭМ!$A$34:$A$777,$A77,СВЦЭМ!$B$34:$B$777,H$47)+'СЕТ СН'!$G$9+СВЦЭМ!$D$10+'СЕТ СН'!$G$5-'СЕТ СН'!$G$17</f>
        <v>4585.0917363199997</v>
      </c>
      <c r="I77" s="37">
        <f>SUMIFS(СВЦЭМ!$C$34:$C$777,СВЦЭМ!$A$34:$A$777,$A77,СВЦЭМ!$B$34:$B$777,I$47)+'СЕТ СН'!$G$9+СВЦЭМ!$D$10+'СЕТ СН'!$G$5-'СЕТ СН'!$G$17</f>
        <v>4561.4037218100002</v>
      </c>
      <c r="J77" s="37">
        <f>SUMIFS(СВЦЭМ!$C$34:$C$777,СВЦЭМ!$A$34:$A$777,$A77,СВЦЭМ!$B$34:$B$777,J$47)+'СЕТ СН'!$G$9+СВЦЭМ!$D$10+'СЕТ СН'!$G$5-'СЕТ СН'!$G$17</f>
        <v>4395.3748465999997</v>
      </c>
      <c r="K77" s="37">
        <f>SUMIFS(СВЦЭМ!$C$34:$C$777,СВЦЭМ!$A$34:$A$777,$A77,СВЦЭМ!$B$34:$B$777,K$47)+'СЕТ СН'!$G$9+СВЦЭМ!$D$10+'СЕТ СН'!$G$5-'СЕТ СН'!$G$17</f>
        <v>4273.59248974</v>
      </c>
      <c r="L77" s="37">
        <f>SUMIFS(СВЦЭМ!$C$34:$C$777,СВЦЭМ!$A$34:$A$777,$A77,СВЦЭМ!$B$34:$B$777,L$47)+'СЕТ СН'!$G$9+СВЦЭМ!$D$10+'СЕТ СН'!$G$5-'СЕТ СН'!$G$17</f>
        <v>4178.9899593099999</v>
      </c>
      <c r="M77" s="37">
        <f>SUMIFS(СВЦЭМ!$C$34:$C$777,СВЦЭМ!$A$34:$A$777,$A77,СВЦЭМ!$B$34:$B$777,M$47)+'СЕТ СН'!$G$9+СВЦЭМ!$D$10+'СЕТ СН'!$G$5-'СЕТ СН'!$G$17</f>
        <v>4108.59842493</v>
      </c>
      <c r="N77" s="37">
        <f>SUMIFS(СВЦЭМ!$C$34:$C$777,СВЦЭМ!$A$34:$A$777,$A77,СВЦЭМ!$B$34:$B$777,N$47)+'СЕТ СН'!$G$9+СВЦЭМ!$D$10+'СЕТ СН'!$G$5-'СЕТ СН'!$G$17</f>
        <v>4089.2773806599998</v>
      </c>
      <c r="O77" s="37">
        <f>SUMIFS(СВЦЭМ!$C$34:$C$777,СВЦЭМ!$A$34:$A$777,$A77,СВЦЭМ!$B$34:$B$777,O$47)+'СЕТ СН'!$G$9+СВЦЭМ!$D$10+'СЕТ СН'!$G$5-'СЕТ СН'!$G$17</f>
        <v>4091.4136194900002</v>
      </c>
      <c r="P77" s="37">
        <f>SUMIFS(СВЦЭМ!$C$34:$C$777,СВЦЭМ!$A$34:$A$777,$A77,СВЦЭМ!$B$34:$B$777,P$47)+'СЕТ СН'!$G$9+СВЦЭМ!$D$10+'СЕТ СН'!$G$5-'СЕТ СН'!$G$17</f>
        <v>4091.5213259100001</v>
      </c>
      <c r="Q77" s="37">
        <f>SUMIFS(СВЦЭМ!$C$34:$C$777,СВЦЭМ!$A$34:$A$777,$A77,СВЦЭМ!$B$34:$B$777,Q$47)+'СЕТ СН'!$G$9+СВЦЭМ!$D$10+'СЕТ СН'!$G$5-'СЕТ СН'!$G$17</f>
        <v>4089.8327590300005</v>
      </c>
      <c r="R77" s="37">
        <f>SUMIFS(СВЦЭМ!$C$34:$C$777,СВЦЭМ!$A$34:$A$777,$A77,СВЦЭМ!$B$34:$B$777,R$47)+'СЕТ СН'!$G$9+СВЦЭМ!$D$10+'СЕТ СН'!$G$5-'СЕТ СН'!$G$17</f>
        <v>4099.1270294400001</v>
      </c>
      <c r="S77" s="37">
        <f>SUMIFS(СВЦЭМ!$C$34:$C$777,СВЦЭМ!$A$34:$A$777,$A77,СВЦЭМ!$B$34:$B$777,S$47)+'СЕТ СН'!$G$9+СВЦЭМ!$D$10+'СЕТ СН'!$G$5-'СЕТ СН'!$G$17</f>
        <v>4083.15749813</v>
      </c>
      <c r="T77" s="37">
        <f>SUMIFS(СВЦЭМ!$C$34:$C$777,СВЦЭМ!$A$34:$A$777,$A77,СВЦЭМ!$B$34:$B$777,T$47)+'СЕТ СН'!$G$9+СВЦЭМ!$D$10+'СЕТ СН'!$G$5-'СЕТ СН'!$G$17</f>
        <v>4083.2949727699997</v>
      </c>
      <c r="U77" s="37">
        <f>SUMIFS(СВЦЭМ!$C$34:$C$777,СВЦЭМ!$A$34:$A$777,$A77,СВЦЭМ!$B$34:$B$777,U$47)+'СЕТ СН'!$G$9+СВЦЭМ!$D$10+'СЕТ СН'!$G$5-'СЕТ СН'!$G$17</f>
        <v>4090.4781991600003</v>
      </c>
      <c r="V77" s="37">
        <f>SUMIFS(СВЦЭМ!$C$34:$C$777,СВЦЭМ!$A$34:$A$777,$A77,СВЦЭМ!$B$34:$B$777,V$47)+'СЕТ СН'!$G$9+СВЦЭМ!$D$10+'СЕТ СН'!$G$5-'СЕТ СН'!$G$17</f>
        <v>4081.6509127299996</v>
      </c>
      <c r="W77" s="37">
        <f>SUMIFS(СВЦЭМ!$C$34:$C$777,СВЦЭМ!$A$34:$A$777,$A77,СВЦЭМ!$B$34:$B$777,W$47)+'СЕТ СН'!$G$9+СВЦЭМ!$D$10+'СЕТ СН'!$G$5-'СЕТ СН'!$G$17</f>
        <v>4083.3131900099997</v>
      </c>
      <c r="X77" s="37">
        <f>SUMIFS(СВЦЭМ!$C$34:$C$777,СВЦЭМ!$A$34:$A$777,$A77,СВЦЭМ!$B$34:$B$777,X$47)+'СЕТ СН'!$G$9+СВЦЭМ!$D$10+'СЕТ СН'!$G$5-'СЕТ СН'!$G$17</f>
        <v>4110.8912319000001</v>
      </c>
      <c r="Y77" s="37">
        <f>SUMIFS(СВЦЭМ!$C$34:$C$777,СВЦЭМ!$A$34:$A$777,$A77,СВЦЭМ!$B$34:$B$777,Y$47)+'СЕТ СН'!$G$9+СВЦЭМ!$D$10+'СЕТ СН'!$G$5-'СЕТ СН'!$G$17</f>
        <v>4184.8926087099999</v>
      </c>
      <c r="AA77" s="38"/>
    </row>
    <row r="78" spans="1:27" ht="15.75" x14ac:dyDescent="0.2">
      <c r="A78" s="36">
        <f t="shared" si="1"/>
        <v>43343</v>
      </c>
      <c r="B78" s="37">
        <f>SUMIFS(СВЦЭМ!$C$34:$C$777,СВЦЭМ!$A$34:$A$777,$A78,СВЦЭМ!$B$34:$B$777,B$47)+'СЕТ СН'!$G$9+СВЦЭМ!$D$10+'СЕТ СН'!$G$5-'СЕТ СН'!$G$17</f>
        <v>4275.6381614100001</v>
      </c>
      <c r="C78" s="37">
        <f>SUMIFS(СВЦЭМ!$C$34:$C$777,СВЦЭМ!$A$34:$A$777,$A78,СВЦЭМ!$B$34:$B$777,C$47)+'СЕТ СН'!$G$9+СВЦЭМ!$D$10+'СЕТ СН'!$G$5-'СЕТ СН'!$G$17</f>
        <v>4425.2814866899998</v>
      </c>
      <c r="D78" s="37">
        <f>SUMIFS(СВЦЭМ!$C$34:$C$777,СВЦЭМ!$A$34:$A$777,$A78,СВЦЭМ!$B$34:$B$777,D$47)+'СЕТ СН'!$G$9+СВЦЭМ!$D$10+'СЕТ СН'!$G$5-'СЕТ СН'!$G$17</f>
        <v>4522.02222506</v>
      </c>
      <c r="E78" s="37">
        <f>SUMIFS(СВЦЭМ!$C$34:$C$777,СВЦЭМ!$A$34:$A$777,$A78,СВЦЭМ!$B$34:$B$777,E$47)+'СЕТ СН'!$G$9+СВЦЭМ!$D$10+'СЕТ СН'!$G$5-'СЕТ СН'!$G$17</f>
        <v>4560.7741524000003</v>
      </c>
      <c r="F78" s="37">
        <f>SUMIFS(СВЦЭМ!$C$34:$C$777,СВЦЭМ!$A$34:$A$777,$A78,СВЦЭМ!$B$34:$B$777,F$47)+'СЕТ СН'!$G$9+СВЦЭМ!$D$10+'СЕТ СН'!$G$5-'СЕТ СН'!$G$17</f>
        <v>4557.7043149800002</v>
      </c>
      <c r="G78" s="37">
        <f>SUMIFS(СВЦЭМ!$C$34:$C$777,СВЦЭМ!$A$34:$A$777,$A78,СВЦЭМ!$B$34:$B$777,G$47)+'СЕТ СН'!$G$9+СВЦЭМ!$D$10+'СЕТ СН'!$G$5-'СЕТ СН'!$G$17</f>
        <v>4564.8446478300002</v>
      </c>
      <c r="H78" s="37">
        <f>SUMIFS(СВЦЭМ!$C$34:$C$777,СВЦЭМ!$A$34:$A$777,$A78,СВЦЭМ!$B$34:$B$777,H$47)+'СЕТ СН'!$G$9+СВЦЭМ!$D$10+'СЕТ СН'!$G$5-'СЕТ СН'!$G$17</f>
        <v>4584.5124373899998</v>
      </c>
      <c r="I78" s="37">
        <f>SUMIFS(СВЦЭМ!$C$34:$C$777,СВЦЭМ!$A$34:$A$777,$A78,СВЦЭМ!$B$34:$B$777,I$47)+'СЕТ СН'!$G$9+СВЦЭМ!$D$10+'СЕТ СН'!$G$5-'СЕТ СН'!$G$17</f>
        <v>4524.5610236700004</v>
      </c>
      <c r="J78" s="37">
        <f>SUMIFS(СВЦЭМ!$C$34:$C$777,СВЦЭМ!$A$34:$A$777,$A78,СВЦЭМ!$B$34:$B$777,J$47)+'СЕТ СН'!$G$9+СВЦЭМ!$D$10+'СЕТ СН'!$G$5-'СЕТ СН'!$G$17</f>
        <v>4356.7479140799996</v>
      </c>
      <c r="K78" s="37">
        <f>SUMIFS(СВЦЭМ!$C$34:$C$777,СВЦЭМ!$A$34:$A$777,$A78,СВЦЭМ!$B$34:$B$777,K$47)+'СЕТ СН'!$G$9+СВЦЭМ!$D$10+'СЕТ СН'!$G$5-'СЕТ СН'!$G$17</f>
        <v>4253.7402390400002</v>
      </c>
      <c r="L78" s="37">
        <f>SUMIFS(СВЦЭМ!$C$34:$C$777,СВЦЭМ!$A$34:$A$777,$A78,СВЦЭМ!$B$34:$B$777,L$47)+'СЕТ СН'!$G$9+СВЦЭМ!$D$10+'СЕТ СН'!$G$5-'СЕТ СН'!$G$17</f>
        <v>4166.9526452800001</v>
      </c>
      <c r="M78" s="37">
        <f>SUMIFS(СВЦЭМ!$C$34:$C$777,СВЦЭМ!$A$34:$A$777,$A78,СВЦЭМ!$B$34:$B$777,M$47)+'СЕТ СН'!$G$9+СВЦЭМ!$D$10+'СЕТ СН'!$G$5-'СЕТ СН'!$G$17</f>
        <v>4093.6094261500002</v>
      </c>
      <c r="N78" s="37">
        <f>SUMIFS(СВЦЭМ!$C$34:$C$777,СВЦЭМ!$A$34:$A$777,$A78,СВЦЭМ!$B$34:$B$777,N$47)+'СЕТ СН'!$G$9+СВЦЭМ!$D$10+'СЕТ СН'!$G$5-'СЕТ СН'!$G$17</f>
        <v>4073.2182534399999</v>
      </c>
      <c r="O78" s="37">
        <f>SUMIFS(СВЦЭМ!$C$34:$C$777,СВЦЭМ!$A$34:$A$777,$A78,СВЦЭМ!$B$34:$B$777,O$47)+'СЕТ СН'!$G$9+СВЦЭМ!$D$10+'СЕТ СН'!$G$5-'СЕТ СН'!$G$17</f>
        <v>4069.58002081</v>
      </c>
      <c r="P78" s="37">
        <f>SUMIFS(СВЦЭМ!$C$34:$C$777,СВЦЭМ!$A$34:$A$777,$A78,СВЦЭМ!$B$34:$B$777,P$47)+'СЕТ СН'!$G$9+СВЦЭМ!$D$10+'СЕТ СН'!$G$5-'СЕТ СН'!$G$17</f>
        <v>4066.3983688199996</v>
      </c>
      <c r="Q78" s="37">
        <f>SUMIFS(СВЦЭМ!$C$34:$C$777,СВЦЭМ!$A$34:$A$777,$A78,СВЦЭМ!$B$34:$B$777,Q$47)+'СЕТ СН'!$G$9+СВЦЭМ!$D$10+'СЕТ СН'!$G$5-'СЕТ СН'!$G$17</f>
        <v>4076.1327505199997</v>
      </c>
      <c r="R78" s="37">
        <f>SUMIFS(СВЦЭМ!$C$34:$C$777,СВЦЭМ!$A$34:$A$777,$A78,СВЦЭМ!$B$34:$B$777,R$47)+'СЕТ СН'!$G$9+СВЦЭМ!$D$10+'СЕТ СН'!$G$5-'СЕТ СН'!$G$17</f>
        <v>4072.7619963999996</v>
      </c>
      <c r="S78" s="37">
        <f>SUMIFS(СВЦЭМ!$C$34:$C$777,СВЦЭМ!$A$34:$A$777,$A78,СВЦЭМ!$B$34:$B$777,S$47)+'СЕТ СН'!$G$9+СВЦЭМ!$D$10+'СЕТ СН'!$G$5-'СЕТ СН'!$G$17</f>
        <v>4069.3224214800002</v>
      </c>
      <c r="T78" s="37">
        <f>SUMIFS(СВЦЭМ!$C$34:$C$777,СВЦЭМ!$A$34:$A$777,$A78,СВЦЭМ!$B$34:$B$777,T$47)+'СЕТ СН'!$G$9+СВЦЭМ!$D$10+'СЕТ СН'!$G$5-'СЕТ СН'!$G$17</f>
        <v>4066.8932627799995</v>
      </c>
      <c r="U78" s="37">
        <f>SUMIFS(СВЦЭМ!$C$34:$C$777,СВЦЭМ!$A$34:$A$777,$A78,СВЦЭМ!$B$34:$B$777,U$47)+'СЕТ СН'!$G$9+СВЦЭМ!$D$10+'СЕТ СН'!$G$5-'СЕТ СН'!$G$17</f>
        <v>4063.1717750600001</v>
      </c>
      <c r="V78" s="37">
        <f>SUMIFS(СВЦЭМ!$C$34:$C$777,СВЦЭМ!$A$34:$A$777,$A78,СВЦЭМ!$B$34:$B$777,V$47)+'СЕТ СН'!$G$9+СВЦЭМ!$D$10+'СЕТ СН'!$G$5-'СЕТ СН'!$G$17</f>
        <v>4043.1385339099998</v>
      </c>
      <c r="W78" s="37">
        <f>SUMIFS(СВЦЭМ!$C$34:$C$777,СВЦЭМ!$A$34:$A$777,$A78,СВЦЭМ!$B$34:$B$777,W$47)+'СЕТ СН'!$G$9+СВЦЭМ!$D$10+'СЕТ СН'!$G$5-'СЕТ СН'!$G$17</f>
        <v>4032.1754867600002</v>
      </c>
      <c r="X78" s="37">
        <f>SUMIFS(СВЦЭМ!$C$34:$C$777,СВЦЭМ!$A$34:$A$777,$A78,СВЦЭМ!$B$34:$B$777,X$47)+'СЕТ СН'!$G$9+СВЦЭМ!$D$10+'СЕТ СН'!$G$5-'СЕТ СН'!$G$17</f>
        <v>4067.0180649799995</v>
      </c>
      <c r="Y78" s="37">
        <f>SUMIFS(СВЦЭМ!$C$34:$C$777,СВЦЭМ!$A$34:$A$777,$A78,СВЦЭМ!$B$34:$B$777,Y$47)+'СЕТ СН'!$G$9+СВЦЭМ!$D$10+'СЕТ СН'!$G$5-'СЕТ СН'!$G$17</f>
        <v>4143.8961203099998</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01.08.2018</v>
      </c>
      <c r="B84" s="37">
        <f>SUMIFS(СВЦЭМ!$C$34:$C$777,СВЦЭМ!$A$34:$A$777,$A84,СВЦЭМ!$B$34:$B$777,B$83)+'СЕТ СН'!$H$9+СВЦЭМ!$D$10+'СЕТ СН'!$H$5-'СЕТ СН'!$H$17</f>
        <v>4524.3100222799994</v>
      </c>
      <c r="C84" s="37">
        <f>SUMIFS(СВЦЭМ!$C$34:$C$777,СВЦЭМ!$A$34:$A$777,$A84,СВЦЭМ!$B$34:$B$777,C$83)+'СЕТ СН'!$H$9+СВЦЭМ!$D$10+'СЕТ СН'!$H$5-'СЕТ СН'!$H$17</f>
        <v>4573.7762010300003</v>
      </c>
      <c r="D84" s="37">
        <f>SUMIFS(СВЦЭМ!$C$34:$C$777,СВЦЭМ!$A$34:$A$777,$A84,СВЦЭМ!$B$34:$B$777,D$83)+'СЕТ СН'!$H$9+СВЦЭМ!$D$10+'СЕТ СН'!$H$5-'СЕТ СН'!$H$17</f>
        <v>4689.3195909899996</v>
      </c>
      <c r="E84" s="37">
        <f>SUMIFS(СВЦЭМ!$C$34:$C$777,СВЦЭМ!$A$34:$A$777,$A84,СВЦЭМ!$B$34:$B$777,E$83)+'СЕТ СН'!$H$9+СВЦЭМ!$D$10+'СЕТ СН'!$H$5-'СЕТ СН'!$H$17</f>
        <v>4842.11066476</v>
      </c>
      <c r="F84" s="37">
        <f>SUMIFS(СВЦЭМ!$C$34:$C$777,СВЦЭМ!$A$34:$A$777,$A84,СВЦЭМ!$B$34:$B$777,F$83)+'СЕТ СН'!$H$9+СВЦЭМ!$D$10+'СЕТ СН'!$H$5-'СЕТ СН'!$H$17</f>
        <v>4924.1680108</v>
      </c>
      <c r="G84" s="37">
        <f>SUMIFS(СВЦЭМ!$C$34:$C$777,СВЦЭМ!$A$34:$A$777,$A84,СВЦЭМ!$B$34:$B$777,G$83)+'СЕТ СН'!$H$9+СВЦЭМ!$D$10+'СЕТ СН'!$H$5-'СЕТ СН'!$H$17</f>
        <v>4917.5447874600004</v>
      </c>
      <c r="H84" s="37">
        <f>SUMIFS(СВЦЭМ!$C$34:$C$777,СВЦЭМ!$A$34:$A$777,$A84,СВЦЭМ!$B$34:$B$777,H$83)+'СЕТ СН'!$H$9+СВЦЭМ!$D$10+'СЕТ СН'!$H$5-'СЕТ СН'!$H$17</f>
        <v>4814.2709745799993</v>
      </c>
      <c r="I84" s="37">
        <f>SUMIFS(СВЦЭМ!$C$34:$C$777,СВЦЭМ!$A$34:$A$777,$A84,СВЦЭМ!$B$34:$B$777,I$83)+'СЕТ СН'!$H$9+СВЦЭМ!$D$10+'СЕТ СН'!$H$5-'СЕТ СН'!$H$17</f>
        <v>4764.93632669</v>
      </c>
      <c r="J84" s="37">
        <f>SUMIFS(СВЦЭМ!$C$34:$C$777,СВЦЭМ!$A$34:$A$777,$A84,СВЦЭМ!$B$34:$B$777,J$83)+'СЕТ СН'!$H$9+СВЦЭМ!$D$10+'СЕТ СН'!$H$5-'СЕТ СН'!$H$17</f>
        <v>4602.0914045099998</v>
      </c>
      <c r="K84" s="37">
        <f>SUMIFS(СВЦЭМ!$C$34:$C$777,СВЦЭМ!$A$34:$A$777,$A84,СВЦЭМ!$B$34:$B$777,K$83)+'СЕТ СН'!$H$9+СВЦЭМ!$D$10+'СЕТ СН'!$H$5-'СЕТ СН'!$H$17</f>
        <v>4506.95984469</v>
      </c>
      <c r="L84" s="37">
        <f>SUMIFS(СВЦЭМ!$C$34:$C$777,СВЦЭМ!$A$34:$A$777,$A84,СВЦЭМ!$B$34:$B$777,L$83)+'СЕТ СН'!$H$9+СВЦЭМ!$D$10+'СЕТ СН'!$H$5-'СЕТ СН'!$H$17</f>
        <v>4425.5847741099997</v>
      </c>
      <c r="M84" s="37">
        <f>SUMIFS(СВЦЭМ!$C$34:$C$777,СВЦЭМ!$A$34:$A$777,$A84,СВЦЭМ!$B$34:$B$777,M$83)+'СЕТ СН'!$H$9+СВЦЭМ!$D$10+'СЕТ СН'!$H$5-'СЕТ СН'!$H$17</f>
        <v>4370.4393954500001</v>
      </c>
      <c r="N84" s="37">
        <f>SUMIFS(СВЦЭМ!$C$34:$C$777,СВЦЭМ!$A$34:$A$777,$A84,СВЦЭМ!$B$34:$B$777,N$83)+'СЕТ СН'!$H$9+СВЦЭМ!$D$10+'СЕТ СН'!$H$5-'СЕТ СН'!$H$17</f>
        <v>4363.3017032099997</v>
      </c>
      <c r="O84" s="37">
        <f>SUMIFS(СВЦЭМ!$C$34:$C$777,СВЦЭМ!$A$34:$A$777,$A84,СВЦЭМ!$B$34:$B$777,O$83)+'СЕТ СН'!$H$9+СВЦЭМ!$D$10+'СЕТ СН'!$H$5-'СЕТ СН'!$H$17</f>
        <v>4362.7024183100002</v>
      </c>
      <c r="P84" s="37">
        <f>SUMIFS(СВЦЭМ!$C$34:$C$777,СВЦЭМ!$A$34:$A$777,$A84,СВЦЭМ!$B$34:$B$777,P$83)+'СЕТ СН'!$H$9+СВЦЭМ!$D$10+'СЕТ СН'!$H$5-'СЕТ СН'!$H$17</f>
        <v>4364.4341566899993</v>
      </c>
      <c r="Q84" s="37">
        <f>SUMIFS(СВЦЭМ!$C$34:$C$777,СВЦЭМ!$A$34:$A$777,$A84,СВЦЭМ!$B$34:$B$777,Q$83)+'СЕТ СН'!$H$9+СВЦЭМ!$D$10+'СЕТ СН'!$H$5-'СЕТ СН'!$H$17</f>
        <v>4367.2008186599996</v>
      </c>
      <c r="R84" s="37">
        <f>SUMIFS(СВЦЭМ!$C$34:$C$777,СВЦЭМ!$A$34:$A$777,$A84,СВЦЭМ!$B$34:$B$777,R$83)+'СЕТ СН'!$H$9+СВЦЭМ!$D$10+'СЕТ СН'!$H$5-'СЕТ СН'!$H$17</f>
        <v>4368.4078557100001</v>
      </c>
      <c r="S84" s="37">
        <f>SUMIFS(СВЦЭМ!$C$34:$C$777,СВЦЭМ!$A$34:$A$777,$A84,СВЦЭМ!$B$34:$B$777,S$83)+'СЕТ СН'!$H$9+СВЦЭМ!$D$10+'СЕТ СН'!$H$5-'СЕТ СН'!$H$17</f>
        <v>4365.96174591</v>
      </c>
      <c r="T84" s="37">
        <f>SUMIFS(СВЦЭМ!$C$34:$C$777,СВЦЭМ!$A$34:$A$777,$A84,СВЦЭМ!$B$34:$B$777,T$83)+'СЕТ СН'!$H$9+СВЦЭМ!$D$10+'СЕТ СН'!$H$5-'СЕТ СН'!$H$17</f>
        <v>4361.34896149</v>
      </c>
      <c r="U84" s="37">
        <f>SUMIFS(СВЦЭМ!$C$34:$C$777,СВЦЭМ!$A$34:$A$777,$A84,СВЦЭМ!$B$34:$B$777,U$83)+'СЕТ СН'!$H$9+СВЦЭМ!$D$10+'СЕТ СН'!$H$5-'СЕТ СН'!$H$17</f>
        <v>4355.1961790699997</v>
      </c>
      <c r="V84" s="37">
        <f>SUMIFS(СВЦЭМ!$C$34:$C$777,СВЦЭМ!$A$34:$A$777,$A84,СВЦЭМ!$B$34:$B$777,V$83)+'СЕТ СН'!$H$9+СВЦЭМ!$D$10+'СЕТ СН'!$H$5-'СЕТ СН'!$H$17</f>
        <v>4347.8568454799997</v>
      </c>
      <c r="W84" s="37">
        <f>SUMIFS(СВЦЭМ!$C$34:$C$777,СВЦЭМ!$A$34:$A$777,$A84,СВЦЭМ!$B$34:$B$777,W$83)+'СЕТ СН'!$H$9+СВЦЭМ!$D$10+'СЕТ СН'!$H$5-'СЕТ СН'!$H$17</f>
        <v>4394.47644906</v>
      </c>
      <c r="X84" s="37">
        <f>SUMIFS(СВЦЭМ!$C$34:$C$777,СВЦЭМ!$A$34:$A$777,$A84,СВЦЭМ!$B$34:$B$777,X$83)+'СЕТ СН'!$H$9+СВЦЭМ!$D$10+'СЕТ СН'!$H$5-'СЕТ СН'!$H$17</f>
        <v>4408.1281704599996</v>
      </c>
      <c r="Y84" s="37">
        <f>SUMIFS(СВЦЭМ!$C$34:$C$777,СВЦЭМ!$A$34:$A$777,$A84,СВЦЭМ!$B$34:$B$777,Y$83)+'СЕТ СН'!$H$9+СВЦЭМ!$D$10+'СЕТ СН'!$H$5-'СЕТ СН'!$H$17</f>
        <v>4451.3561956599997</v>
      </c>
    </row>
    <row r="85" spans="1:25" ht="15.75" x14ac:dyDescent="0.2">
      <c r="A85" s="36">
        <f>A84+1</f>
        <v>43314</v>
      </c>
      <c r="B85" s="37">
        <f>SUMIFS(СВЦЭМ!$C$34:$C$777,СВЦЭМ!$A$34:$A$777,$A85,СВЦЭМ!$B$34:$B$777,B$83)+'СЕТ СН'!$H$9+СВЦЭМ!$D$10+'СЕТ СН'!$H$5-'СЕТ СН'!$H$17</f>
        <v>4587.0725774599996</v>
      </c>
      <c r="C85" s="37">
        <f>SUMIFS(СВЦЭМ!$C$34:$C$777,СВЦЭМ!$A$34:$A$777,$A85,СВЦЭМ!$B$34:$B$777,C$83)+'СЕТ СН'!$H$9+СВЦЭМ!$D$10+'СЕТ СН'!$H$5-'СЕТ СН'!$H$17</f>
        <v>4740.3786061000001</v>
      </c>
      <c r="D85" s="37">
        <f>SUMIFS(СВЦЭМ!$C$34:$C$777,СВЦЭМ!$A$34:$A$777,$A85,СВЦЭМ!$B$34:$B$777,D$83)+'СЕТ СН'!$H$9+СВЦЭМ!$D$10+'СЕТ СН'!$H$5-'СЕТ СН'!$H$17</f>
        <v>4858.7188211700004</v>
      </c>
      <c r="E85" s="37">
        <f>SUMIFS(СВЦЭМ!$C$34:$C$777,СВЦЭМ!$A$34:$A$777,$A85,СВЦЭМ!$B$34:$B$777,E$83)+'СЕТ СН'!$H$9+СВЦЭМ!$D$10+'СЕТ СН'!$H$5-'СЕТ СН'!$H$17</f>
        <v>4969.1401179100003</v>
      </c>
      <c r="F85" s="37">
        <f>SUMIFS(СВЦЭМ!$C$34:$C$777,СВЦЭМ!$A$34:$A$777,$A85,СВЦЭМ!$B$34:$B$777,F$83)+'СЕТ СН'!$H$9+СВЦЭМ!$D$10+'СЕТ СН'!$H$5-'СЕТ СН'!$H$17</f>
        <v>4967.4624457700002</v>
      </c>
      <c r="G85" s="37">
        <f>SUMIFS(СВЦЭМ!$C$34:$C$777,СВЦЭМ!$A$34:$A$777,$A85,СВЦЭМ!$B$34:$B$777,G$83)+'СЕТ СН'!$H$9+СВЦЭМ!$D$10+'СЕТ СН'!$H$5-'СЕТ СН'!$H$17</f>
        <v>4954.3761578699996</v>
      </c>
      <c r="H85" s="37">
        <f>SUMIFS(СВЦЭМ!$C$34:$C$777,СВЦЭМ!$A$34:$A$777,$A85,СВЦЭМ!$B$34:$B$777,H$83)+'СЕТ СН'!$H$9+СВЦЭМ!$D$10+'СЕТ СН'!$H$5-'СЕТ СН'!$H$17</f>
        <v>4910.0412696899994</v>
      </c>
      <c r="I85" s="37">
        <f>SUMIFS(СВЦЭМ!$C$34:$C$777,СВЦЭМ!$A$34:$A$777,$A85,СВЦЭМ!$B$34:$B$777,I$83)+'СЕТ СН'!$H$9+СВЦЭМ!$D$10+'СЕТ СН'!$H$5-'СЕТ СН'!$H$17</f>
        <v>4797.19724073</v>
      </c>
      <c r="J85" s="37">
        <f>SUMIFS(СВЦЭМ!$C$34:$C$777,СВЦЭМ!$A$34:$A$777,$A85,СВЦЭМ!$B$34:$B$777,J$83)+'СЕТ СН'!$H$9+СВЦЭМ!$D$10+'СЕТ СН'!$H$5-'СЕТ СН'!$H$17</f>
        <v>4632.8500973500004</v>
      </c>
      <c r="K85" s="37">
        <f>SUMIFS(СВЦЭМ!$C$34:$C$777,СВЦЭМ!$A$34:$A$777,$A85,СВЦЭМ!$B$34:$B$777,K$83)+'СЕТ СН'!$H$9+СВЦЭМ!$D$10+'СЕТ СН'!$H$5-'СЕТ СН'!$H$17</f>
        <v>4500.6856577999997</v>
      </c>
      <c r="L85" s="37">
        <f>SUMIFS(СВЦЭМ!$C$34:$C$777,СВЦЭМ!$A$34:$A$777,$A85,СВЦЭМ!$B$34:$B$777,L$83)+'СЕТ СН'!$H$9+СВЦЭМ!$D$10+'СЕТ СН'!$H$5-'СЕТ СН'!$H$17</f>
        <v>4422.4679065499995</v>
      </c>
      <c r="M85" s="37">
        <f>SUMIFS(СВЦЭМ!$C$34:$C$777,СВЦЭМ!$A$34:$A$777,$A85,СВЦЭМ!$B$34:$B$777,M$83)+'СЕТ СН'!$H$9+СВЦЭМ!$D$10+'СЕТ СН'!$H$5-'СЕТ СН'!$H$17</f>
        <v>4376.1033953099995</v>
      </c>
      <c r="N85" s="37">
        <f>SUMIFS(СВЦЭМ!$C$34:$C$777,СВЦЭМ!$A$34:$A$777,$A85,СВЦЭМ!$B$34:$B$777,N$83)+'СЕТ СН'!$H$9+СВЦЭМ!$D$10+'СЕТ СН'!$H$5-'СЕТ СН'!$H$17</f>
        <v>4364.6603800000003</v>
      </c>
      <c r="O85" s="37">
        <f>SUMIFS(СВЦЭМ!$C$34:$C$777,СВЦЭМ!$A$34:$A$777,$A85,СВЦЭМ!$B$34:$B$777,O$83)+'СЕТ СН'!$H$9+СВЦЭМ!$D$10+'СЕТ СН'!$H$5-'СЕТ СН'!$H$17</f>
        <v>4380.0802861700004</v>
      </c>
      <c r="P85" s="37">
        <f>SUMIFS(СВЦЭМ!$C$34:$C$777,СВЦЭМ!$A$34:$A$777,$A85,СВЦЭМ!$B$34:$B$777,P$83)+'СЕТ СН'!$H$9+СВЦЭМ!$D$10+'СЕТ СН'!$H$5-'СЕТ СН'!$H$17</f>
        <v>4367.0951181299997</v>
      </c>
      <c r="Q85" s="37">
        <f>SUMIFS(СВЦЭМ!$C$34:$C$777,СВЦЭМ!$A$34:$A$777,$A85,СВЦЭМ!$B$34:$B$777,Q$83)+'СЕТ СН'!$H$9+СВЦЭМ!$D$10+'СЕТ СН'!$H$5-'СЕТ СН'!$H$17</f>
        <v>4366.6628976599995</v>
      </c>
      <c r="R85" s="37">
        <f>SUMIFS(СВЦЭМ!$C$34:$C$777,СВЦЭМ!$A$34:$A$777,$A85,СВЦЭМ!$B$34:$B$777,R$83)+'СЕТ СН'!$H$9+СВЦЭМ!$D$10+'СЕТ СН'!$H$5-'СЕТ СН'!$H$17</f>
        <v>4369.6788099199994</v>
      </c>
      <c r="S85" s="37">
        <f>SUMIFS(СВЦЭМ!$C$34:$C$777,СВЦЭМ!$A$34:$A$777,$A85,СВЦЭМ!$B$34:$B$777,S$83)+'СЕТ СН'!$H$9+СВЦЭМ!$D$10+'СЕТ СН'!$H$5-'СЕТ СН'!$H$17</f>
        <v>4364.5120762699999</v>
      </c>
      <c r="T85" s="37">
        <f>SUMIFS(СВЦЭМ!$C$34:$C$777,СВЦЭМ!$A$34:$A$777,$A85,СВЦЭМ!$B$34:$B$777,T$83)+'СЕТ СН'!$H$9+СВЦЭМ!$D$10+'СЕТ СН'!$H$5-'СЕТ СН'!$H$17</f>
        <v>4351.83558791</v>
      </c>
      <c r="U85" s="37">
        <f>SUMIFS(СВЦЭМ!$C$34:$C$777,СВЦЭМ!$A$34:$A$777,$A85,СВЦЭМ!$B$34:$B$777,U$83)+'СЕТ СН'!$H$9+СВЦЭМ!$D$10+'СЕТ СН'!$H$5-'СЕТ СН'!$H$17</f>
        <v>4358.2027028599996</v>
      </c>
      <c r="V85" s="37">
        <f>SUMIFS(СВЦЭМ!$C$34:$C$777,СВЦЭМ!$A$34:$A$777,$A85,СВЦЭМ!$B$34:$B$777,V$83)+'СЕТ СН'!$H$9+СВЦЭМ!$D$10+'СЕТ СН'!$H$5-'СЕТ СН'!$H$17</f>
        <v>4350.9229163199998</v>
      </c>
      <c r="W85" s="37">
        <f>SUMIFS(СВЦЭМ!$C$34:$C$777,СВЦЭМ!$A$34:$A$777,$A85,СВЦЭМ!$B$34:$B$777,W$83)+'СЕТ СН'!$H$9+СВЦЭМ!$D$10+'СЕТ СН'!$H$5-'СЕТ СН'!$H$17</f>
        <v>4354.2047341899997</v>
      </c>
      <c r="X85" s="37">
        <f>SUMIFS(СВЦЭМ!$C$34:$C$777,СВЦЭМ!$A$34:$A$777,$A85,СВЦЭМ!$B$34:$B$777,X$83)+'СЕТ СН'!$H$9+СВЦЭМ!$D$10+'СЕТ СН'!$H$5-'СЕТ СН'!$H$17</f>
        <v>4372.8142365200001</v>
      </c>
      <c r="Y85" s="37">
        <f>SUMIFS(СВЦЭМ!$C$34:$C$777,СВЦЭМ!$A$34:$A$777,$A85,СВЦЭМ!$B$34:$B$777,Y$83)+'СЕТ СН'!$H$9+СВЦЭМ!$D$10+'СЕТ СН'!$H$5-'СЕТ СН'!$H$17</f>
        <v>4449.0315034899995</v>
      </c>
    </row>
    <row r="86" spans="1:25" ht="15.75" x14ac:dyDescent="0.2">
      <c r="A86" s="36">
        <f t="shared" ref="A86:A114" si="2">A85+1</f>
        <v>43315</v>
      </c>
      <c r="B86" s="37">
        <f>SUMIFS(СВЦЭМ!$C$34:$C$777,СВЦЭМ!$A$34:$A$777,$A86,СВЦЭМ!$B$34:$B$777,B$83)+'СЕТ СН'!$H$9+СВЦЭМ!$D$10+'СЕТ СН'!$H$5-'СЕТ СН'!$H$17</f>
        <v>4543.1737621799994</v>
      </c>
      <c r="C86" s="37">
        <f>SUMIFS(СВЦЭМ!$C$34:$C$777,СВЦЭМ!$A$34:$A$777,$A86,СВЦЭМ!$B$34:$B$777,C$83)+'СЕТ СН'!$H$9+СВЦЭМ!$D$10+'СЕТ СН'!$H$5-'СЕТ СН'!$H$17</f>
        <v>4682.7420814899997</v>
      </c>
      <c r="D86" s="37">
        <f>SUMIFS(СВЦЭМ!$C$34:$C$777,СВЦЭМ!$A$34:$A$777,$A86,СВЦЭМ!$B$34:$B$777,D$83)+'СЕТ СН'!$H$9+СВЦЭМ!$D$10+'СЕТ СН'!$H$5-'СЕТ СН'!$H$17</f>
        <v>4797.1412896900001</v>
      </c>
      <c r="E86" s="37">
        <f>SUMIFS(СВЦЭМ!$C$34:$C$777,СВЦЭМ!$A$34:$A$777,$A86,СВЦЭМ!$B$34:$B$777,E$83)+'СЕТ СН'!$H$9+СВЦЭМ!$D$10+'СЕТ СН'!$H$5-'СЕТ СН'!$H$17</f>
        <v>4903.6420051799996</v>
      </c>
      <c r="F86" s="37">
        <f>SUMIFS(СВЦЭМ!$C$34:$C$777,СВЦЭМ!$A$34:$A$777,$A86,СВЦЭМ!$B$34:$B$777,F$83)+'СЕТ СН'!$H$9+СВЦЭМ!$D$10+'СЕТ СН'!$H$5-'СЕТ СН'!$H$17</f>
        <v>4904.52690592</v>
      </c>
      <c r="G86" s="37">
        <f>SUMIFS(СВЦЭМ!$C$34:$C$777,СВЦЭМ!$A$34:$A$777,$A86,СВЦЭМ!$B$34:$B$777,G$83)+'СЕТ СН'!$H$9+СВЦЭМ!$D$10+'СЕТ СН'!$H$5-'СЕТ СН'!$H$17</f>
        <v>4871.2175066099999</v>
      </c>
      <c r="H86" s="37">
        <f>SUMIFS(СВЦЭМ!$C$34:$C$777,СВЦЭМ!$A$34:$A$777,$A86,СВЦЭМ!$B$34:$B$777,H$83)+'СЕТ СН'!$H$9+СВЦЭМ!$D$10+'СЕТ СН'!$H$5-'СЕТ СН'!$H$17</f>
        <v>4832.6531912</v>
      </c>
      <c r="I86" s="37">
        <f>SUMIFS(СВЦЭМ!$C$34:$C$777,СВЦЭМ!$A$34:$A$777,$A86,СВЦЭМ!$B$34:$B$777,I$83)+'СЕТ СН'!$H$9+СВЦЭМ!$D$10+'СЕТ СН'!$H$5-'СЕТ СН'!$H$17</f>
        <v>4715.1924798</v>
      </c>
      <c r="J86" s="37">
        <f>SUMIFS(СВЦЭМ!$C$34:$C$777,СВЦЭМ!$A$34:$A$777,$A86,СВЦЭМ!$B$34:$B$777,J$83)+'СЕТ СН'!$H$9+СВЦЭМ!$D$10+'СЕТ СН'!$H$5-'СЕТ СН'!$H$17</f>
        <v>4630.4114412700001</v>
      </c>
      <c r="K86" s="37">
        <f>SUMIFS(СВЦЭМ!$C$34:$C$777,СВЦЭМ!$A$34:$A$777,$A86,СВЦЭМ!$B$34:$B$777,K$83)+'СЕТ СН'!$H$9+СВЦЭМ!$D$10+'СЕТ СН'!$H$5-'СЕТ СН'!$H$17</f>
        <v>4545.3463704400001</v>
      </c>
      <c r="L86" s="37">
        <f>SUMIFS(СВЦЭМ!$C$34:$C$777,СВЦЭМ!$A$34:$A$777,$A86,СВЦЭМ!$B$34:$B$777,L$83)+'СЕТ СН'!$H$9+СВЦЭМ!$D$10+'СЕТ СН'!$H$5-'СЕТ СН'!$H$17</f>
        <v>4456.1795004400001</v>
      </c>
      <c r="M86" s="37">
        <f>SUMIFS(СВЦЭМ!$C$34:$C$777,СВЦЭМ!$A$34:$A$777,$A86,СВЦЭМ!$B$34:$B$777,M$83)+'СЕТ СН'!$H$9+СВЦЭМ!$D$10+'СЕТ СН'!$H$5-'СЕТ СН'!$H$17</f>
        <v>4404.7040272300001</v>
      </c>
      <c r="N86" s="37">
        <f>SUMIFS(СВЦЭМ!$C$34:$C$777,СВЦЭМ!$A$34:$A$777,$A86,СВЦЭМ!$B$34:$B$777,N$83)+'СЕТ СН'!$H$9+СВЦЭМ!$D$10+'СЕТ СН'!$H$5-'СЕТ СН'!$H$17</f>
        <v>4392.49363705</v>
      </c>
      <c r="O86" s="37">
        <f>SUMIFS(СВЦЭМ!$C$34:$C$777,СВЦЭМ!$A$34:$A$777,$A86,СВЦЭМ!$B$34:$B$777,O$83)+'СЕТ СН'!$H$9+СВЦЭМ!$D$10+'СЕТ СН'!$H$5-'СЕТ СН'!$H$17</f>
        <v>4401.80542298</v>
      </c>
      <c r="P86" s="37">
        <f>SUMIFS(СВЦЭМ!$C$34:$C$777,СВЦЭМ!$A$34:$A$777,$A86,СВЦЭМ!$B$34:$B$777,P$83)+'СЕТ СН'!$H$9+СВЦЭМ!$D$10+'СЕТ СН'!$H$5-'СЕТ СН'!$H$17</f>
        <v>4397.9217049999997</v>
      </c>
      <c r="Q86" s="37">
        <f>SUMIFS(СВЦЭМ!$C$34:$C$777,СВЦЭМ!$A$34:$A$777,$A86,СВЦЭМ!$B$34:$B$777,Q$83)+'СЕТ СН'!$H$9+СВЦЭМ!$D$10+'СЕТ СН'!$H$5-'СЕТ СН'!$H$17</f>
        <v>4392.00776331</v>
      </c>
      <c r="R86" s="37">
        <f>SUMIFS(СВЦЭМ!$C$34:$C$777,СВЦЭМ!$A$34:$A$777,$A86,СВЦЭМ!$B$34:$B$777,R$83)+'СЕТ СН'!$H$9+СВЦЭМ!$D$10+'СЕТ СН'!$H$5-'СЕТ СН'!$H$17</f>
        <v>4383.1017070500002</v>
      </c>
      <c r="S86" s="37">
        <f>SUMIFS(СВЦЭМ!$C$34:$C$777,СВЦЭМ!$A$34:$A$777,$A86,СВЦЭМ!$B$34:$B$777,S$83)+'СЕТ СН'!$H$9+СВЦЭМ!$D$10+'СЕТ СН'!$H$5-'СЕТ СН'!$H$17</f>
        <v>4389.7134057599997</v>
      </c>
      <c r="T86" s="37">
        <f>SUMIFS(СВЦЭМ!$C$34:$C$777,СВЦЭМ!$A$34:$A$777,$A86,СВЦЭМ!$B$34:$B$777,T$83)+'СЕТ СН'!$H$9+СВЦЭМ!$D$10+'СЕТ СН'!$H$5-'СЕТ СН'!$H$17</f>
        <v>4389.4045523599998</v>
      </c>
      <c r="U86" s="37">
        <f>SUMIFS(СВЦЭМ!$C$34:$C$777,СВЦЭМ!$A$34:$A$777,$A86,СВЦЭМ!$B$34:$B$777,U$83)+'СЕТ СН'!$H$9+СВЦЭМ!$D$10+'СЕТ СН'!$H$5-'СЕТ СН'!$H$17</f>
        <v>4385.3827724599996</v>
      </c>
      <c r="V86" s="37">
        <f>SUMIFS(СВЦЭМ!$C$34:$C$777,СВЦЭМ!$A$34:$A$777,$A86,СВЦЭМ!$B$34:$B$777,V$83)+'СЕТ СН'!$H$9+СВЦЭМ!$D$10+'СЕТ СН'!$H$5-'СЕТ СН'!$H$17</f>
        <v>4374.4024695399994</v>
      </c>
      <c r="W86" s="37">
        <f>SUMIFS(СВЦЭМ!$C$34:$C$777,СВЦЭМ!$A$34:$A$777,$A86,СВЦЭМ!$B$34:$B$777,W$83)+'СЕТ СН'!$H$9+СВЦЭМ!$D$10+'СЕТ СН'!$H$5-'СЕТ СН'!$H$17</f>
        <v>4364.8746316199995</v>
      </c>
      <c r="X86" s="37">
        <f>SUMIFS(СВЦЭМ!$C$34:$C$777,СВЦЭМ!$A$34:$A$777,$A86,СВЦЭМ!$B$34:$B$777,X$83)+'СЕТ СН'!$H$9+СВЦЭМ!$D$10+'СЕТ СН'!$H$5-'СЕТ СН'!$H$17</f>
        <v>4383.2499469599998</v>
      </c>
      <c r="Y86" s="37">
        <f>SUMIFS(СВЦЭМ!$C$34:$C$777,СВЦЭМ!$A$34:$A$777,$A86,СВЦЭМ!$B$34:$B$777,Y$83)+'СЕТ СН'!$H$9+СВЦЭМ!$D$10+'СЕТ СН'!$H$5-'СЕТ СН'!$H$17</f>
        <v>4447.23072185</v>
      </c>
    </row>
    <row r="87" spans="1:25" ht="15.75" x14ac:dyDescent="0.2">
      <c r="A87" s="36">
        <f t="shared" si="2"/>
        <v>43316</v>
      </c>
      <c r="B87" s="37">
        <f>SUMIFS(СВЦЭМ!$C$34:$C$777,СВЦЭМ!$A$34:$A$777,$A87,СВЦЭМ!$B$34:$B$777,B$83)+'СЕТ СН'!$H$9+СВЦЭМ!$D$10+'СЕТ СН'!$H$5-'СЕТ СН'!$H$17</f>
        <v>4579.3437563300004</v>
      </c>
      <c r="C87" s="37">
        <f>SUMIFS(СВЦЭМ!$C$34:$C$777,СВЦЭМ!$A$34:$A$777,$A87,СВЦЭМ!$B$34:$B$777,C$83)+'СЕТ СН'!$H$9+СВЦЭМ!$D$10+'СЕТ СН'!$H$5-'СЕТ СН'!$H$17</f>
        <v>4676.0892455000003</v>
      </c>
      <c r="D87" s="37">
        <f>SUMIFS(СВЦЭМ!$C$34:$C$777,СВЦЭМ!$A$34:$A$777,$A87,СВЦЭМ!$B$34:$B$777,D$83)+'СЕТ СН'!$H$9+СВЦЭМ!$D$10+'СЕТ СН'!$H$5-'СЕТ СН'!$H$17</f>
        <v>4761.7861945599998</v>
      </c>
      <c r="E87" s="37">
        <f>SUMIFS(СВЦЭМ!$C$34:$C$777,СВЦЭМ!$A$34:$A$777,$A87,СВЦЭМ!$B$34:$B$777,E$83)+'СЕТ СН'!$H$9+СВЦЭМ!$D$10+'СЕТ СН'!$H$5-'СЕТ СН'!$H$17</f>
        <v>4876.9109969600004</v>
      </c>
      <c r="F87" s="37">
        <f>SUMIFS(СВЦЭМ!$C$34:$C$777,СВЦЭМ!$A$34:$A$777,$A87,СВЦЭМ!$B$34:$B$777,F$83)+'СЕТ СН'!$H$9+СВЦЭМ!$D$10+'СЕТ СН'!$H$5-'СЕТ СН'!$H$17</f>
        <v>4878.6087387899997</v>
      </c>
      <c r="G87" s="37">
        <f>SUMIFS(СВЦЭМ!$C$34:$C$777,СВЦЭМ!$A$34:$A$777,$A87,СВЦЭМ!$B$34:$B$777,G$83)+'СЕТ СН'!$H$9+СВЦЭМ!$D$10+'СЕТ СН'!$H$5-'СЕТ СН'!$H$17</f>
        <v>4858.22868586</v>
      </c>
      <c r="H87" s="37">
        <f>SUMIFS(СВЦЭМ!$C$34:$C$777,СВЦЭМ!$A$34:$A$777,$A87,СВЦЭМ!$B$34:$B$777,H$83)+'СЕТ СН'!$H$9+СВЦЭМ!$D$10+'СЕТ СН'!$H$5-'СЕТ СН'!$H$17</f>
        <v>4816.4094946300002</v>
      </c>
      <c r="I87" s="37">
        <f>SUMIFS(СВЦЭМ!$C$34:$C$777,СВЦЭМ!$A$34:$A$777,$A87,СВЦЭМ!$B$34:$B$777,I$83)+'СЕТ СН'!$H$9+СВЦЭМ!$D$10+'СЕТ СН'!$H$5-'СЕТ СН'!$H$17</f>
        <v>4788.0839141599999</v>
      </c>
      <c r="J87" s="37">
        <f>SUMIFS(СВЦЭМ!$C$34:$C$777,СВЦЭМ!$A$34:$A$777,$A87,СВЦЭМ!$B$34:$B$777,J$83)+'СЕТ СН'!$H$9+СВЦЭМ!$D$10+'СЕТ СН'!$H$5-'СЕТ СН'!$H$17</f>
        <v>4629.97851472</v>
      </c>
      <c r="K87" s="37">
        <f>SUMIFS(СВЦЭМ!$C$34:$C$777,СВЦЭМ!$A$34:$A$777,$A87,СВЦЭМ!$B$34:$B$777,K$83)+'СЕТ СН'!$H$9+СВЦЭМ!$D$10+'СЕТ СН'!$H$5-'СЕТ СН'!$H$17</f>
        <v>4517.4610228600004</v>
      </c>
      <c r="L87" s="37">
        <f>SUMIFS(СВЦЭМ!$C$34:$C$777,СВЦЭМ!$A$34:$A$777,$A87,СВЦЭМ!$B$34:$B$777,L$83)+'СЕТ СН'!$H$9+СВЦЭМ!$D$10+'СЕТ СН'!$H$5-'СЕТ СН'!$H$17</f>
        <v>4398.83414163</v>
      </c>
      <c r="M87" s="37">
        <f>SUMIFS(СВЦЭМ!$C$34:$C$777,СВЦЭМ!$A$34:$A$777,$A87,СВЦЭМ!$B$34:$B$777,M$83)+'СЕТ СН'!$H$9+СВЦЭМ!$D$10+'СЕТ СН'!$H$5-'СЕТ СН'!$H$17</f>
        <v>4348.8551529799997</v>
      </c>
      <c r="N87" s="37">
        <f>SUMIFS(СВЦЭМ!$C$34:$C$777,СВЦЭМ!$A$34:$A$777,$A87,СВЦЭМ!$B$34:$B$777,N$83)+'СЕТ СН'!$H$9+СВЦЭМ!$D$10+'СЕТ СН'!$H$5-'СЕТ СН'!$H$17</f>
        <v>4350.1827227799995</v>
      </c>
      <c r="O87" s="37">
        <f>SUMIFS(СВЦЭМ!$C$34:$C$777,СВЦЭМ!$A$34:$A$777,$A87,СВЦЭМ!$B$34:$B$777,O$83)+'СЕТ СН'!$H$9+СВЦЭМ!$D$10+'СЕТ СН'!$H$5-'СЕТ СН'!$H$17</f>
        <v>4353.3242681599995</v>
      </c>
      <c r="P87" s="37">
        <f>SUMIFS(СВЦЭМ!$C$34:$C$777,СВЦЭМ!$A$34:$A$777,$A87,СВЦЭМ!$B$34:$B$777,P$83)+'СЕТ СН'!$H$9+СВЦЭМ!$D$10+'СЕТ СН'!$H$5-'СЕТ СН'!$H$17</f>
        <v>4360.70986782</v>
      </c>
      <c r="Q87" s="37">
        <f>SUMIFS(СВЦЭМ!$C$34:$C$777,СВЦЭМ!$A$34:$A$777,$A87,СВЦЭМ!$B$34:$B$777,Q$83)+'СЕТ СН'!$H$9+СВЦЭМ!$D$10+'СЕТ СН'!$H$5-'СЕТ СН'!$H$17</f>
        <v>4359.1671963099998</v>
      </c>
      <c r="R87" s="37">
        <f>SUMIFS(СВЦЭМ!$C$34:$C$777,СВЦЭМ!$A$34:$A$777,$A87,СВЦЭМ!$B$34:$B$777,R$83)+'СЕТ СН'!$H$9+СВЦЭМ!$D$10+'СЕТ СН'!$H$5-'СЕТ СН'!$H$17</f>
        <v>4353.5445790599997</v>
      </c>
      <c r="S87" s="37">
        <f>SUMIFS(СВЦЭМ!$C$34:$C$777,СВЦЭМ!$A$34:$A$777,$A87,СВЦЭМ!$B$34:$B$777,S$83)+'СЕТ СН'!$H$9+СВЦЭМ!$D$10+'СЕТ СН'!$H$5-'СЕТ СН'!$H$17</f>
        <v>4350.1409713699995</v>
      </c>
      <c r="T87" s="37">
        <f>SUMIFS(СВЦЭМ!$C$34:$C$777,СВЦЭМ!$A$34:$A$777,$A87,СВЦЭМ!$B$34:$B$777,T$83)+'СЕТ СН'!$H$9+СВЦЭМ!$D$10+'СЕТ СН'!$H$5-'СЕТ СН'!$H$17</f>
        <v>4346.8043760999999</v>
      </c>
      <c r="U87" s="37">
        <f>SUMIFS(СВЦЭМ!$C$34:$C$777,СВЦЭМ!$A$34:$A$777,$A87,СВЦЭМ!$B$34:$B$777,U$83)+'СЕТ СН'!$H$9+СВЦЭМ!$D$10+'СЕТ СН'!$H$5-'СЕТ СН'!$H$17</f>
        <v>4357.1163956199998</v>
      </c>
      <c r="V87" s="37">
        <f>SUMIFS(СВЦЭМ!$C$34:$C$777,СВЦЭМ!$A$34:$A$777,$A87,СВЦЭМ!$B$34:$B$777,V$83)+'СЕТ СН'!$H$9+СВЦЭМ!$D$10+'СЕТ СН'!$H$5-'СЕТ СН'!$H$17</f>
        <v>4348.3684793399998</v>
      </c>
      <c r="W87" s="37">
        <f>SUMIFS(СВЦЭМ!$C$34:$C$777,СВЦЭМ!$A$34:$A$777,$A87,СВЦЭМ!$B$34:$B$777,W$83)+'СЕТ СН'!$H$9+СВЦЭМ!$D$10+'СЕТ СН'!$H$5-'СЕТ СН'!$H$17</f>
        <v>4345.6268609700001</v>
      </c>
      <c r="X87" s="37">
        <f>SUMIFS(СВЦЭМ!$C$34:$C$777,СВЦЭМ!$A$34:$A$777,$A87,СВЦЭМ!$B$34:$B$777,X$83)+'СЕТ СН'!$H$9+СВЦЭМ!$D$10+'СЕТ СН'!$H$5-'СЕТ СН'!$H$17</f>
        <v>4354.8973212499995</v>
      </c>
      <c r="Y87" s="37">
        <f>SUMIFS(СВЦЭМ!$C$34:$C$777,СВЦЭМ!$A$34:$A$777,$A87,СВЦЭМ!$B$34:$B$777,Y$83)+'СЕТ СН'!$H$9+СВЦЭМ!$D$10+'СЕТ СН'!$H$5-'СЕТ СН'!$H$17</f>
        <v>4398.9913321599997</v>
      </c>
    </row>
    <row r="88" spans="1:25" ht="15.75" x14ac:dyDescent="0.2">
      <c r="A88" s="36">
        <f t="shared" si="2"/>
        <v>43317</v>
      </c>
      <c r="B88" s="37">
        <f>SUMIFS(СВЦЭМ!$C$34:$C$777,СВЦЭМ!$A$34:$A$777,$A88,СВЦЭМ!$B$34:$B$777,B$83)+'СЕТ СН'!$H$9+СВЦЭМ!$D$10+'СЕТ СН'!$H$5-'СЕТ СН'!$H$17</f>
        <v>4472.2319852600003</v>
      </c>
      <c r="C88" s="37">
        <f>SUMIFS(СВЦЭМ!$C$34:$C$777,СВЦЭМ!$A$34:$A$777,$A88,СВЦЭМ!$B$34:$B$777,C$83)+'СЕТ СН'!$H$9+СВЦЭМ!$D$10+'СЕТ СН'!$H$5-'СЕТ СН'!$H$17</f>
        <v>4591.9401548799997</v>
      </c>
      <c r="D88" s="37">
        <f>SUMIFS(СВЦЭМ!$C$34:$C$777,СВЦЭМ!$A$34:$A$777,$A88,СВЦЭМ!$B$34:$B$777,D$83)+'СЕТ СН'!$H$9+СВЦЭМ!$D$10+'СЕТ СН'!$H$5-'СЕТ СН'!$H$17</f>
        <v>4697.77985635</v>
      </c>
      <c r="E88" s="37">
        <f>SUMIFS(СВЦЭМ!$C$34:$C$777,СВЦЭМ!$A$34:$A$777,$A88,СВЦЭМ!$B$34:$B$777,E$83)+'СЕТ СН'!$H$9+СВЦЭМ!$D$10+'СЕТ СН'!$H$5-'СЕТ СН'!$H$17</f>
        <v>4782.23318672</v>
      </c>
      <c r="F88" s="37">
        <f>SUMIFS(СВЦЭМ!$C$34:$C$777,СВЦЭМ!$A$34:$A$777,$A88,СВЦЭМ!$B$34:$B$777,F$83)+'СЕТ СН'!$H$9+СВЦЭМ!$D$10+'СЕТ СН'!$H$5-'СЕТ СН'!$H$17</f>
        <v>4780.6428884299994</v>
      </c>
      <c r="G88" s="37">
        <f>SUMIFS(СВЦЭМ!$C$34:$C$777,СВЦЭМ!$A$34:$A$777,$A88,СВЦЭМ!$B$34:$B$777,G$83)+'СЕТ СН'!$H$9+СВЦЭМ!$D$10+'СЕТ СН'!$H$5-'СЕТ СН'!$H$17</f>
        <v>4805.3703762899995</v>
      </c>
      <c r="H88" s="37">
        <f>SUMIFS(СВЦЭМ!$C$34:$C$777,СВЦЭМ!$A$34:$A$777,$A88,СВЦЭМ!$B$34:$B$777,H$83)+'СЕТ СН'!$H$9+СВЦЭМ!$D$10+'СЕТ СН'!$H$5-'СЕТ СН'!$H$17</f>
        <v>4815.6780369199996</v>
      </c>
      <c r="I88" s="37">
        <f>SUMIFS(СВЦЭМ!$C$34:$C$777,СВЦЭМ!$A$34:$A$777,$A88,СВЦЭМ!$B$34:$B$777,I$83)+'СЕТ СН'!$H$9+СВЦЭМ!$D$10+'СЕТ СН'!$H$5-'СЕТ СН'!$H$17</f>
        <v>4779.0835797999998</v>
      </c>
      <c r="J88" s="37">
        <f>SUMIFS(СВЦЭМ!$C$34:$C$777,СВЦЭМ!$A$34:$A$777,$A88,СВЦЭМ!$B$34:$B$777,J$83)+'СЕТ СН'!$H$9+СВЦЭМ!$D$10+'СЕТ СН'!$H$5-'СЕТ СН'!$H$17</f>
        <v>4634.8906759499996</v>
      </c>
      <c r="K88" s="37">
        <f>SUMIFS(СВЦЭМ!$C$34:$C$777,СВЦЭМ!$A$34:$A$777,$A88,СВЦЭМ!$B$34:$B$777,K$83)+'СЕТ СН'!$H$9+СВЦЭМ!$D$10+'СЕТ СН'!$H$5-'СЕТ СН'!$H$17</f>
        <v>4514.5853206599995</v>
      </c>
      <c r="L88" s="37">
        <f>SUMIFS(СВЦЭМ!$C$34:$C$777,СВЦЭМ!$A$34:$A$777,$A88,СВЦЭМ!$B$34:$B$777,L$83)+'СЕТ СН'!$H$9+СВЦЭМ!$D$10+'СЕТ СН'!$H$5-'СЕТ СН'!$H$17</f>
        <v>4460.3301250599998</v>
      </c>
      <c r="M88" s="37">
        <f>SUMIFS(СВЦЭМ!$C$34:$C$777,СВЦЭМ!$A$34:$A$777,$A88,СВЦЭМ!$B$34:$B$777,M$83)+'СЕТ СН'!$H$9+СВЦЭМ!$D$10+'СЕТ СН'!$H$5-'СЕТ СН'!$H$17</f>
        <v>4428.26636409</v>
      </c>
      <c r="N88" s="37">
        <f>SUMIFS(СВЦЭМ!$C$34:$C$777,СВЦЭМ!$A$34:$A$777,$A88,СВЦЭМ!$B$34:$B$777,N$83)+'СЕТ СН'!$H$9+СВЦЭМ!$D$10+'СЕТ СН'!$H$5-'СЕТ СН'!$H$17</f>
        <v>4422.7942819099999</v>
      </c>
      <c r="O88" s="37">
        <f>SUMIFS(СВЦЭМ!$C$34:$C$777,СВЦЭМ!$A$34:$A$777,$A88,СВЦЭМ!$B$34:$B$777,O$83)+'СЕТ СН'!$H$9+СВЦЭМ!$D$10+'СЕТ СН'!$H$5-'СЕТ СН'!$H$17</f>
        <v>4398.8057860299996</v>
      </c>
      <c r="P88" s="37">
        <f>SUMIFS(СВЦЭМ!$C$34:$C$777,СВЦЭМ!$A$34:$A$777,$A88,СВЦЭМ!$B$34:$B$777,P$83)+'СЕТ СН'!$H$9+СВЦЭМ!$D$10+'СЕТ СН'!$H$5-'СЕТ СН'!$H$17</f>
        <v>4358.5751037700002</v>
      </c>
      <c r="Q88" s="37">
        <f>SUMIFS(СВЦЭМ!$C$34:$C$777,СВЦЭМ!$A$34:$A$777,$A88,СВЦЭМ!$B$34:$B$777,Q$83)+'СЕТ СН'!$H$9+СВЦЭМ!$D$10+'СЕТ СН'!$H$5-'СЕТ СН'!$H$17</f>
        <v>4371.9460096299999</v>
      </c>
      <c r="R88" s="37">
        <f>SUMIFS(СВЦЭМ!$C$34:$C$777,СВЦЭМ!$A$34:$A$777,$A88,СВЦЭМ!$B$34:$B$777,R$83)+'СЕТ СН'!$H$9+СВЦЭМ!$D$10+'СЕТ СН'!$H$5-'СЕТ СН'!$H$17</f>
        <v>4368.2307292400001</v>
      </c>
      <c r="S88" s="37">
        <f>SUMIFS(СВЦЭМ!$C$34:$C$777,СВЦЭМ!$A$34:$A$777,$A88,СВЦЭМ!$B$34:$B$777,S$83)+'СЕТ СН'!$H$9+СВЦЭМ!$D$10+'СЕТ СН'!$H$5-'СЕТ СН'!$H$17</f>
        <v>4364.1895619400002</v>
      </c>
      <c r="T88" s="37">
        <f>SUMIFS(СВЦЭМ!$C$34:$C$777,СВЦЭМ!$A$34:$A$777,$A88,СВЦЭМ!$B$34:$B$777,T$83)+'СЕТ СН'!$H$9+СВЦЭМ!$D$10+'СЕТ СН'!$H$5-'СЕТ СН'!$H$17</f>
        <v>4353.6218919200001</v>
      </c>
      <c r="U88" s="37">
        <f>SUMIFS(СВЦЭМ!$C$34:$C$777,СВЦЭМ!$A$34:$A$777,$A88,СВЦЭМ!$B$34:$B$777,U$83)+'СЕТ СН'!$H$9+СВЦЭМ!$D$10+'СЕТ СН'!$H$5-'СЕТ СН'!$H$17</f>
        <v>4355.9782259599997</v>
      </c>
      <c r="V88" s="37">
        <f>SUMIFS(СВЦЭМ!$C$34:$C$777,СВЦЭМ!$A$34:$A$777,$A88,СВЦЭМ!$B$34:$B$777,V$83)+'СЕТ СН'!$H$9+СВЦЭМ!$D$10+'СЕТ СН'!$H$5-'СЕТ СН'!$H$17</f>
        <v>4342.5344366199997</v>
      </c>
      <c r="W88" s="37">
        <f>SUMIFS(СВЦЭМ!$C$34:$C$777,СВЦЭМ!$A$34:$A$777,$A88,СВЦЭМ!$B$34:$B$777,W$83)+'СЕТ СН'!$H$9+СВЦЭМ!$D$10+'СЕТ СН'!$H$5-'СЕТ СН'!$H$17</f>
        <v>4335.1882087200001</v>
      </c>
      <c r="X88" s="37">
        <f>SUMIFS(СВЦЭМ!$C$34:$C$777,СВЦЭМ!$A$34:$A$777,$A88,СВЦЭМ!$B$34:$B$777,X$83)+'СЕТ СН'!$H$9+СВЦЭМ!$D$10+'СЕТ СН'!$H$5-'СЕТ СН'!$H$17</f>
        <v>4349.8556131599998</v>
      </c>
      <c r="Y88" s="37">
        <f>SUMIFS(СВЦЭМ!$C$34:$C$777,СВЦЭМ!$A$34:$A$777,$A88,СВЦЭМ!$B$34:$B$777,Y$83)+'СЕТ СН'!$H$9+СВЦЭМ!$D$10+'СЕТ СН'!$H$5-'СЕТ СН'!$H$17</f>
        <v>4385.8417048599995</v>
      </c>
    </row>
    <row r="89" spans="1:25" ht="15.75" x14ac:dyDescent="0.2">
      <c r="A89" s="36">
        <f t="shared" si="2"/>
        <v>43318</v>
      </c>
      <c r="B89" s="37">
        <f>SUMIFS(СВЦЭМ!$C$34:$C$777,СВЦЭМ!$A$34:$A$777,$A89,СВЦЭМ!$B$34:$B$777,B$83)+'СЕТ СН'!$H$9+СВЦЭМ!$D$10+'СЕТ СН'!$H$5-'СЕТ СН'!$H$17</f>
        <v>4474.9444124000001</v>
      </c>
      <c r="C89" s="37">
        <f>SUMIFS(СВЦЭМ!$C$34:$C$777,СВЦЭМ!$A$34:$A$777,$A89,СВЦЭМ!$B$34:$B$777,C$83)+'СЕТ СН'!$H$9+СВЦЭМ!$D$10+'СЕТ СН'!$H$5-'СЕТ СН'!$H$17</f>
        <v>4574.3708108399996</v>
      </c>
      <c r="D89" s="37">
        <f>SUMIFS(СВЦЭМ!$C$34:$C$777,СВЦЭМ!$A$34:$A$777,$A89,СВЦЭМ!$B$34:$B$777,D$83)+'СЕТ СН'!$H$9+СВЦЭМ!$D$10+'СЕТ СН'!$H$5-'СЕТ СН'!$H$17</f>
        <v>4683.5550622700002</v>
      </c>
      <c r="E89" s="37">
        <f>SUMIFS(СВЦЭМ!$C$34:$C$777,СВЦЭМ!$A$34:$A$777,$A89,СВЦЭМ!$B$34:$B$777,E$83)+'СЕТ СН'!$H$9+СВЦЭМ!$D$10+'СЕТ СН'!$H$5-'СЕТ СН'!$H$17</f>
        <v>4792.8361501499994</v>
      </c>
      <c r="F89" s="37">
        <f>SUMIFS(СВЦЭМ!$C$34:$C$777,СВЦЭМ!$A$34:$A$777,$A89,СВЦЭМ!$B$34:$B$777,F$83)+'СЕТ СН'!$H$9+СВЦЭМ!$D$10+'СЕТ СН'!$H$5-'СЕТ СН'!$H$17</f>
        <v>4783.9470253899999</v>
      </c>
      <c r="G89" s="37">
        <f>SUMIFS(СВЦЭМ!$C$34:$C$777,СВЦЭМ!$A$34:$A$777,$A89,СВЦЭМ!$B$34:$B$777,G$83)+'СЕТ СН'!$H$9+СВЦЭМ!$D$10+'СЕТ СН'!$H$5-'СЕТ СН'!$H$17</f>
        <v>4795.8992929899996</v>
      </c>
      <c r="H89" s="37">
        <f>SUMIFS(СВЦЭМ!$C$34:$C$777,СВЦЭМ!$A$34:$A$777,$A89,СВЦЭМ!$B$34:$B$777,H$83)+'СЕТ СН'!$H$9+СВЦЭМ!$D$10+'СЕТ СН'!$H$5-'СЕТ СН'!$H$17</f>
        <v>4808.9343261799995</v>
      </c>
      <c r="I89" s="37">
        <f>SUMIFS(СВЦЭМ!$C$34:$C$777,СВЦЭМ!$A$34:$A$777,$A89,СВЦЭМ!$B$34:$B$777,I$83)+'СЕТ СН'!$H$9+СВЦЭМ!$D$10+'СЕТ СН'!$H$5-'СЕТ СН'!$H$17</f>
        <v>4789.8580365999997</v>
      </c>
      <c r="J89" s="37">
        <f>SUMIFS(СВЦЭМ!$C$34:$C$777,СВЦЭМ!$A$34:$A$777,$A89,СВЦЭМ!$B$34:$B$777,J$83)+'СЕТ СН'!$H$9+СВЦЭМ!$D$10+'СЕТ СН'!$H$5-'СЕТ СН'!$H$17</f>
        <v>4649.2628461599998</v>
      </c>
      <c r="K89" s="37">
        <f>SUMIFS(СВЦЭМ!$C$34:$C$777,СВЦЭМ!$A$34:$A$777,$A89,СВЦЭМ!$B$34:$B$777,K$83)+'СЕТ СН'!$H$9+СВЦЭМ!$D$10+'СЕТ СН'!$H$5-'СЕТ СН'!$H$17</f>
        <v>4533.2084202400001</v>
      </c>
      <c r="L89" s="37">
        <f>SUMIFS(СВЦЭМ!$C$34:$C$777,СВЦЭМ!$A$34:$A$777,$A89,СВЦЭМ!$B$34:$B$777,L$83)+'СЕТ СН'!$H$9+СВЦЭМ!$D$10+'СЕТ СН'!$H$5-'СЕТ СН'!$H$17</f>
        <v>4456.0261802799996</v>
      </c>
      <c r="M89" s="37">
        <f>SUMIFS(СВЦЭМ!$C$34:$C$777,СВЦЭМ!$A$34:$A$777,$A89,СВЦЭМ!$B$34:$B$777,M$83)+'СЕТ СН'!$H$9+СВЦЭМ!$D$10+'СЕТ СН'!$H$5-'СЕТ СН'!$H$17</f>
        <v>4407.6268759000004</v>
      </c>
      <c r="N89" s="37">
        <f>SUMIFS(СВЦЭМ!$C$34:$C$777,СВЦЭМ!$A$34:$A$777,$A89,СВЦЭМ!$B$34:$B$777,N$83)+'СЕТ СН'!$H$9+СВЦЭМ!$D$10+'СЕТ СН'!$H$5-'СЕТ СН'!$H$17</f>
        <v>4414.3323348699996</v>
      </c>
      <c r="O89" s="37">
        <f>SUMIFS(СВЦЭМ!$C$34:$C$777,СВЦЭМ!$A$34:$A$777,$A89,СВЦЭМ!$B$34:$B$777,O$83)+'СЕТ СН'!$H$9+СВЦЭМ!$D$10+'СЕТ СН'!$H$5-'СЕТ СН'!$H$17</f>
        <v>4415.9032172500001</v>
      </c>
      <c r="P89" s="37">
        <f>SUMIFS(СВЦЭМ!$C$34:$C$777,СВЦЭМ!$A$34:$A$777,$A89,СВЦЭМ!$B$34:$B$777,P$83)+'СЕТ СН'!$H$9+СВЦЭМ!$D$10+'СЕТ СН'!$H$5-'СЕТ СН'!$H$17</f>
        <v>4414.9433762600002</v>
      </c>
      <c r="Q89" s="37">
        <f>SUMIFS(СВЦЭМ!$C$34:$C$777,СВЦЭМ!$A$34:$A$777,$A89,СВЦЭМ!$B$34:$B$777,Q$83)+'СЕТ СН'!$H$9+СВЦЭМ!$D$10+'СЕТ СН'!$H$5-'СЕТ СН'!$H$17</f>
        <v>4416.3121222899999</v>
      </c>
      <c r="R89" s="37">
        <f>SUMIFS(СВЦЭМ!$C$34:$C$777,СВЦЭМ!$A$34:$A$777,$A89,СВЦЭМ!$B$34:$B$777,R$83)+'СЕТ СН'!$H$9+СВЦЭМ!$D$10+'СЕТ СН'!$H$5-'СЕТ СН'!$H$17</f>
        <v>4415.3345765999993</v>
      </c>
      <c r="S89" s="37">
        <f>SUMIFS(СВЦЭМ!$C$34:$C$777,СВЦЭМ!$A$34:$A$777,$A89,СВЦЭМ!$B$34:$B$777,S$83)+'СЕТ СН'!$H$9+СВЦЭМ!$D$10+'СЕТ СН'!$H$5-'СЕТ СН'!$H$17</f>
        <v>4417.3180158300001</v>
      </c>
      <c r="T89" s="37">
        <f>SUMIFS(СВЦЭМ!$C$34:$C$777,СВЦЭМ!$A$34:$A$777,$A89,СВЦЭМ!$B$34:$B$777,T$83)+'СЕТ СН'!$H$9+СВЦЭМ!$D$10+'СЕТ СН'!$H$5-'СЕТ СН'!$H$17</f>
        <v>4408.32815381</v>
      </c>
      <c r="U89" s="37">
        <f>SUMIFS(СВЦЭМ!$C$34:$C$777,СВЦЭМ!$A$34:$A$777,$A89,СВЦЭМ!$B$34:$B$777,U$83)+'СЕТ СН'!$H$9+СВЦЭМ!$D$10+'СЕТ СН'!$H$5-'СЕТ СН'!$H$17</f>
        <v>4406.4291942399996</v>
      </c>
      <c r="V89" s="37">
        <f>SUMIFS(СВЦЭМ!$C$34:$C$777,СВЦЭМ!$A$34:$A$777,$A89,СВЦЭМ!$B$34:$B$777,V$83)+'СЕТ СН'!$H$9+СВЦЭМ!$D$10+'СЕТ СН'!$H$5-'СЕТ СН'!$H$17</f>
        <v>4400.2477687199998</v>
      </c>
      <c r="W89" s="37">
        <f>SUMIFS(СВЦЭМ!$C$34:$C$777,СВЦЭМ!$A$34:$A$777,$A89,СВЦЭМ!$B$34:$B$777,W$83)+'СЕТ СН'!$H$9+СВЦЭМ!$D$10+'СЕТ СН'!$H$5-'СЕТ СН'!$H$17</f>
        <v>4398.8429813699995</v>
      </c>
      <c r="X89" s="37">
        <f>SUMIFS(СВЦЭМ!$C$34:$C$777,СВЦЭМ!$A$34:$A$777,$A89,СВЦЭМ!$B$34:$B$777,X$83)+'СЕТ СН'!$H$9+СВЦЭМ!$D$10+'СЕТ СН'!$H$5-'СЕТ СН'!$H$17</f>
        <v>4390.2996141200001</v>
      </c>
      <c r="Y89" s="37">
        <f>SUMIFS(СВЦЭМ!$C$34:$C$777,СВЦЭМ!$A$34:$A$777,$A89,СВЦЭМ!$B$34:$B$777,Y$83)+'СЕТ СН'!$H$9+СВЦЭМ!$D$10+'СЕТ СН'!$H$5-'СЕТ СН'!$H$17</f>
        <v>4437.4472623699994</v>
      </c>
    </row>
    <row r="90" spans="1:25" ht="15.75" x14ac:dyDescent="0.2">
      <c r="A90" s="36">
        <f t="shared" si="2"/>
        <v>43319</v>
      </c>
      <c r="B90" s="37">
        <f>SUMIFS(СВЦЭМ!$C$34:$C$777,СВЦЭМ!$A$34:$A$777,$A90,СВЦЭМ!$B$34:$B$777,B$83)+'СЕТ СН'!$H$9+СВЦЭМ!$D$10+'СЕТ СН'!$H$5-'СЕТ СН'!$H$17</f>
        <v>4523.1225503300002</v>
      </c>
      <c r="C90" s="37">
        <f>SUMIFS(СВЦЭМ!$C$34:$C$777,СВЦЭМ!$A$34:$A$777,$A90,СВЦЭМ!$B$34:$B$777,C$83)+'СЕТ СН'!$H$9+СВЦЭМ!$D$10+'СЕТ СН'!$H$5-'СЕТ СН'!$H$17</f>
        <v>4657.1086363300001</v>
      </c>
      <c r="D90" s="37">
        <f>SUMIFS(СВЦЭМ!$C$34:$C$777,СВЦЭМ!$A$34:$A$777,$A90,СВЦЭМ!$B$34:$B$777,D$83)+'СЕТ СН'!$H$9+СВЦЭМ!$D$10+'СЕТ СН'!$H$5-'СЕТ СН'!$H$17</f>
        <v>4741.07248858</v>
      </c>
      <c r="E90" s="37">
        <f>SUMIFS(СВЦЭМ!$C$34:$C$777,СВЦЭМ!$A$34:$A$777,$A90,СВЦЭМ!$B$34:$B$777,E$83)+'СЕТ СН'!$H$9+СВЦЭМ!$D$10+'СЕТ СН'!$H$5-'СЕТ СН'!$H$17</f>
        <v>4853.1151727299994</v>
      </c>
      <c r="F90" s="37">
        <f>SUMIFS(СВЦЭМ!$C$34:$C$777,СВЦЭМ!$A$34:$A$777,$A90,СВЦЭМ!$B$34:$B$777,F$83)+'СЕТ СН'!$H$9+СВЦЭМ!$D$10+'СЕТ СН'!$H$5-'СЕТ СН'!$H$17</f>
        <v>4847.2137233099993</v>
      </c>
      <c r="G90" s="37">
        <f>SUMIFS(СВЦЭМ!$C$34:$C$777,СВЦЭМ!$A$34:$A$777,$A90,СВЦЭМ!$B$34:$B$777,G$83)+'СЕТ СН'!$H$9+СВЦЭМ!$D$10+'СЕТ СН'!$H$5-'СЕТ СН'!$H$17</f>
        <v>4854.2649628499994</v>
      </c>
      <c r="H90" s="37">
        <f>SUMIFS(СВЦЭМ!$C$34:$C$777,СВЦЭМ!$A$34:$A$777,$A90,СВЦЭМ!$B$34:$B$777,H$83)+'СЕТ СН'!$H$9+СВЦЭМ!$D$10+'СЕТ СН'!$H$5-'СЕТ СН'!$H$17</f>
        <v>4849.96867819</v>
      </c>
      <c r="I90" s="37">
        <f>SUMIFS(СВЦЭМ!$C$34:$C$777,СВЦЭМ!$A$34:$A$777,$A90,СВЦЭМ!$B$34:$B$777,I$83)+'СЕТ СН'!$H$9+СВЦЭМ!$D$10+'СЕТ СН'!$H$5-'СЕТ СН'!$H$17</f>
        <v>4746.0759569299998</v>
      </c>
      <c r="J90" s="37">
        <f>SUMIFS(СВЦЭМ!$C$34:$C$777,СВЦЭМ!$A$34:$A$777,$A90,СВЦЭМ!$B$34:$B$777,J$83)+'СЕТ СН'!$H$9+СВЦЭМ!$D$10+'СЕТ СН'!$H$5-'СЕТ СН'!$H$17</f>
        <v>4596.4717220399998</v>
      </c>
      <c r="K90" s="37">
        <f>SUMIFS(СВЦЭМ!$C$34:$C$777,СВЦЭМ!$A$34:$A$777,$A90,СВЦЭМ!$B$34:$B$777,K$83)+'СЕТ СН'!$H$9+СВЦЭМ!$D$10+'СЕТ СН'!$H$5-'СЕТ СН'!$H$17</f>
        <v>4514.1566931699999</v>
      </c>
      <c r="L90" s="37">
        <f>SUMIFS(СВЦЭМ!$C$34:$C$777,СВЦЭМ!$A$34:$A$777,$A90,СВЦЭМ!$B$34:$B$777,L$83)+'СЕТ СН'!$H$9+СВЦЭМ!$D$10+'СЕТ СН'!$H$5-'СЕТ СН'!$H$17</f>
        <v>4435.2931285900004</v>
      </c>
      <c r="M90" s="37">
        <f>SUMIFS(СВЦЭМ!$C$34:$C$777,СВЦЭМ!$A$34:$A$777,$A90,СВЦЭМ!$B$34:$B$777,M$83)+'СЕТ СН'!$H$9+СВЦЭМ!$D$10+'СЕТ СН'!$H$5-'СЕТ СН'!$H$17</f>
        <v>4389.3743132099999</v>
      </c>
      <c r="N90" s="37">
        <f>SUMIFS(СВЦЭМ!$C$34:$C$777,СВЦЭМ!$A$34:$A$777,$A90,СВЦЭМ!$B$34:$B$777,N$83)+'СЕТ СН'!$H$9+СВЦЭМ!$D$10+'СЕТ СН'!$H$5-'СЕТ СН'!$H$17</f>
        <v>4374.9582571599994</v>
      </c>
      <c r="O90" s="37">
        <f>SUMIFS(СВЦЭМ!$C$34:$C$777,СВЦЭМ!$A$34:$A$777,$A90,СВЦЭМ!$B$34:$B$777,O$83)+'СЕТ СН'!$H$9+СВЦЭМ!$D$10+'СЕТ СН'!$H$5-'СЕТ СН'!$H$17</f>
        <v>4386.0447857999998</v>
      </c>
      <c r="P90" s="37">
        <f>SUMIFS(СВЦЭМ!$C$34:$C$777,СВЦЭМ!$A$34:$A$777,$A90,СВЦЭМ!$B$34:$B$777,P$83)+'СЕТ СН'!$H$9+СВЦЭМ!$D$10+'СЕТ СН'!$H$5-'СЕТ СН'!$H$17</f>
        <v>4385.0985756999999</v>
      </c>
      <c r="Q90" s="37">
        <f>SUMIFS(СВЦЭМ!$C$34:$C$777,СВЦЭМ!$A$34:$A$777,$A90,СВЦЭМ!$B$34:$B$777,Q$83)+'СЕТ СН'!$H$9+СВЦЭМ!$D$10+'СЕТ СН'!$H$5-'СЕТ СН'!$H$17</f>
        <v>4386.4632738700002</v>
      </c>
      <c r="R90" s="37">
        <f>SUMIFS(СВЦЭМ!$C$34:$C$777,СВЦЭМ!$A$34:$A$777,$A90,СВЦЭМ!$B$34:$B$777,R$83)+'СЕТ СН'!$H$9+СВЦЭМ!$D$10+'СЕТ СН'!$H$5-'СЕТ СН'!$H$17</f>
        <v>4388.1049414500003</v>
      </c>
      <c r="S90" s="37">
        <f>SUMIFS(СВЦЭМ!$C$34:$C$777,СВЦЭМ!$A$34:$A$777,$A90,СВЦЭМ!$B$34:$B$777,S$83)+'СЕТ СН'!$H$9+СВЦЭМ!$D$10+'СЕТ СН'!$H$5-'СЕТ СН'!$H$17</f>
        <v>4388.1808761599996</v>
      </c>
      <c r="T90" s="37">
        <f>SUMIFS(СВЦЭМ!$C$34:$C$777,СВЦЭМ!$A$34:$A$777,$A90,СВЦЭМ!$B$34:$B$777,T$83)+'СЕТ СН'!$H$9+СВЦЭМ!$D$10+'СЕТ СН'!$H$5-'СЕТ СН'!$H$17</f>
        <v>4375.3249289699997</v>
      </c>
      <c r="U90" s="37">
        <f>SUMIFS(СВЦЭМ!$C$34:$C$777,СВЦЭМ!$A$34:$A$777,$A90,СВЦЭМ!$B$34:$B$777,U$83)+'СЕТ СН'!$H$9+СВЦЭМ!$D$10+'СЕТ СН'!$H$5-'СЕТ СН'!$H$17</f>
        <v>4379.6414748300003</v>
      </c>
      <c r="V90" s="37">
        <f>SUMIFS(СВЦЭМ!$C$34:$C$777,СВЦЭМ!$A$34:$A$777,$A90,СВЦЭМ!$B$34:$B$777,V$83)+'СЕТ СН'!$H$9+СВЦЭМ!$D$10+'СЕТ СН'!$H$5-'СЕТ СН'!$H$17</f>
        <v>4370.2918802200002</v>
      </c>
      <c r="W90" s="37">
        <f>SUMIFS(СВЦЭМ!$C$34:$C$777,СВЦЭМ!$A$34:$A$777,$A90,СВЦЭМ!$B$34:$B$777,W$83)+'СЕТ СН'!$H$9+СВЦЭМ!$D$10+'СЕТ СН'!$H$5-'СЕТ СН'!$H$17</f>
        <v>4371.9397130799998</v>
      </c>
      <c r="X90" s="37">
        <f>SUMIFS(СВЦЭМ!$C$34:$C$777,СВЦЭМ!$A$34:$A$777,$A90,СВЦЭМ!$B$34:$B$777,X$83)+'СЕТ СН'!$H$9+СВЦЭМ!$D$10+'СЕТ СН'!$H$5-'СЕТ СН'!$H$17</f>
        <v>4363.5174427599995</v>
      </c>
      <c r="Y90" s="37">
        <f>SUMIFS(СВЦЭМ!$C$34:$C$777,СВЦЭМ!$A$34:$A$777,$A90,СВЦЭМ!$B$34:$B$777,Y$83)+'СЕТ СН'!$H$9+СВЦЭМ!$D$10+'СЕТ СН'!$H$5-'СЕТ СН'!$H$17</f>
        <v>4401.6758514100002</v>
      </c>
    </row>
    <row r="91" spans="1:25" ht="15.75" x14ac:dyDescent="0.2">
      <c r="A91" s="36">
        <f t="shared" si="2"/>
        <v>43320</v>
      </c>
      <c r="B91" s="37">
        <f>SUMIFS(СВЦЭМ!$C$34:$C$777,СВЦЭМ!$A$34:$A$777,$A91,СВЦЭМ!$B$34:$B$777,B$83)+'СЕТ СН'!$H$9+СВЦЭМ!$D$10+'СЕТ СН'!$H$5-'СЕТ СН'!$H$17</f>
        <v>4521.08272622</v>
      </c>
      <c r="C91" s="37">
        <f>SUMIFS(СВЦЭМ!$C$34:$C$777,СВЦЭМ!$A$34:$A$777,$A91,СВЦЭМ!$B$34:$B$777,C$83)+'СЕТ СН'!$H$9+СВЦЭМ!$D$10+'СЕТ СН'!$H$5-'СЕТ СН'!$H$17</f>
        <v>4652.3728857699998</v>
      </c>
      <c r="D91" s="37">
        <f>SUMIFS(СВЦЭМ!$C$34:$C$777,СВЦЭМ!$A$34:$A$777,$A91,СВЦЭМ!$B$34:$B$777,D$83)+'СЕТ СН'!$H$9+СВЦЭМ!$D$10+'СЕТ СН'!$H$5-'СЕТ СН'!$H$17</f>
        <v>4758.4141588900002</v>
      </c>
      <c r="E91" s="37">
        <f>SUMIFS(СВЦЭМ!$C$34:$C$777,СВЦЭМ!$A$34:$A$777,$A91,СВЦЭМ!$B$34:$B$777,E$83)+'СЕТ СН'!$H$9+СВЦЭМ!$D$10+'СЕТ СН'!$H$5-'СЕТ СН'!$H$17</f>
        <v>4843.2807170799997</v>
      </c>
      <c r="F91" s="37">
        <f>SUMIFS(СВЦЭМ!$C$34:$C$777,СВЦЭМ!$A$34:$A$777,$A91,СВЦЭМ!$B$34:$B$777,F$83)+'СЕТ СН'!$H$9+СВЦЭМ!$D$10+'СЕТ СН'!$H$5-'СЕТ СН'!$H$17</f>
        <v>4839.9413015399996</v>
      </c>
      <c r="G91" s="37">
        <f>SUMIFS(СВЦЭМ!$C$34:$C$777,СВЦЭМ!$A$34:$A$777,$A91,СВЦЭМ!$B$34:$B$777,G$83)+'СЕТ СН'!$H$9+СВЦЭМ!$D$10+'СЕТ СН'!$H$5-'СЕТ СН'!$H$17</f>
        <v>4841.0056267999998</v>
      </c>
      <c r="H91" s="37">
        <f>SUMIFS(СВЦЭМ!$C$34:$C$777,СВЦЭМ!$A$34:$A$777,$A91,СВЦЭМ!$B$34:$B$777,H$83)+'СЕТ СН'!$H$9+СВЦЭМ!$D$10+'СЕТ СН'!$H$5-'СЕТ СН'!$H$17</f>
        <v>4840.3297480900001</v>
      </c>
      <c r="I91" s="37">
        <f>SUMIFS(СВЦЭМ!$C$34:$C$777,СВЦЭМ!$A$34:$A$777,$A91,СВЦЭМ!$B$34:$B$777,I$83)+'СЕТ СН'!$H$9+СВЦЭМ!$D$10+'СЕТ СН'!$H$5-'СЕТ СН'!$H$17</f>
        <v>4760.5405958700003</v>
      </c>
      <c r="J91" s="37">
        <f>SUMIFS(СВЦЭМ!$C$34:$C$777,СВЦЭМ!$A$34:$A$777,$A91,СВЦЭМ!$B$34:$B$777,J$83)+'СЕТ СН'!$H$9+СВЦЭМ!$D$10+'СЕТ СН'!$H$5-'СЕТ СН'!$H$17</f>
        <v>4613.5648273199995</v>
      </c>
      <c r="K91" s="37">
        <f>SUMIFS(СВЦЭМ!$C$34:$C$777,СВЦЭМ!$A$34:$A$777,$A91,СВЦЭМ!$B$34:$B$777,K$83)+'СЕТ СН'!$H$9+СВЦЭМ!$D$10+'СЕТ СН'!$H$5-'СЕТ СН'!$H$17</f>
        <v>4507.2954682099999</v>
      </c>
      <c r="L91" s="37">
        <f>SUMIFS(СВЦЭМ!$C$34:$C$777,СВЦЭМ!$A$34:$A$777,$A91,СВЦЭМ!$B$34:$B$777,L$83)+'СЕТ СН'!$H$9+СВЦЭМ!$D$10+'СЕТ СН'!$H$5-'СЕТ СН'!$H$17</f>
        <v>4421.3380750999995</v>
      </c>
      <c r="M91" s="37">
        <f>SUMIFS(СВЦЭМ!$C$34:$C$777,СВЦЭМ!$A$34:$A$777,$A91,СВЦЭМ!$B$34:$B$777,M$83)+'СЕТ СН'!$H$9+СВЦЭМ!$D$10+'СЕТ СН'!$H$5-'СЕТ СН'!$H$17</f>
        <v>4365.6289907499995</v>
      </c>
      <c r="N91" s="37">
        <f>SUMIFS(СВЦЭМ!$C$34:$C$777,СВЦЭМ!$A$34:$A$777,$A91,СВЦЭМ!$B$34:$B$777,N$83)+'СЕТ СН'!$H$9+СВЦЭМ!$D$10+'СЕТ СН'!$H$5-'СЕТ СН'!$H$17</f>
        <v>4371.4974186600002</v>
      </c>
      <c r="O91" s="37">
        <f>SUMIFS(СВЦЭМ!$C$34:$C$777,СВЦЭМ!$A$34:$A$777,$A91,СВЦЭМ!$B$34:$B$777,O$83)+'СЕТ СН'!$H$9+СВЦЭМ!$D$10+'СЕТ СН'!$H$5-'СЕТ СН'!$H$17</f>
        <v>4375.2477286499998</v>
      </c>
      <c r="P91" s="37">
        <f>SUMIFS(СВЦЭМ!$C$34:$C$777,СВЦЭМ!$A$34:$A$777,$A91,СВЦЭМ!$B$34:$B$777,P$83)+'СЕТ СН'!$H$9+СВЦЭМ!$D$10+'СЕТ СН'!$H$5-'СЕТ СН'!$H$17</f>
        <v>4372.07494219</v>
      </c>
      <c r="Q91" s="37">
        <f>SUMIFS(СВЦЭМ!$C$34:$C$777,СВЦЭМ!$A$34:$A$777,$A91,СВЦЭМ!$B$34:$B$777,Q$83)+'СЕТ СН'!$H$9+СВЦЭМ!$D$10+'СЕТ СН'!$H$5-'СЕТ СН'!$H$17</f>
        <v>4376.1615964299999</v>
      </c>
      <c r="R91" s="37">
        <f>SUMIFS(СВЦЭМ!$C$34:$C$777,СВЦЭМ!$A$34:$A$777,$A91,СВЦЭМ!$B$34:$B$777,R$83)+'СЕТ СН'!$H$9+СВЦЭМ!$D$10+'СЕТ СН'!$H$5-'СЕТ СН'!$H$17</f>
        <v>4381.3542834299997</v>
      </c>
      <c r="S91" s="37">
        <f>SUMIFS(СВЦЭМ!$C$34:$C$777,СВЦЭМ!$A$34:$A$777,$A91,СВЦЭМ!$B$34:$B$777,S$83)+'СЕТ СН'!$H$9+СВЦЭМ!$D$10+'СЕТ СН'!$H$5-'СЕТ СН'!$H$17</f>
        <v>4378.0901234000003</v>
      </c>
      <c r="T91" s="37">
        <f>SUMIFS(СВЦЭМ!$C$34:$C$777,СВЦЭМ!$A$34:$A$777,$A91,СВЦЭМ!$B$34:$B$777,T$83)+'СЕТ СН'!$H$9+СВЦЭМ!$D$10+'СЕТ СН'!$H$5-'СЕТ СН'!$H$17</f>
        <v>4377.8445505199998</v>
      </c>
      <c r="U91" s="37">
        <f>SUMIFS(СВЦЭМ!$C$34:$C$777,СВЦЭМ!$A$34:$A$777,$A91,СВЦЭМ!$B$34:$B$777,U$83)+'СЕТ СН'!$H$9+СВЦЭМ!$D$10+'СЕТ СН'!$H$5-'СЕТ СН'!$H$17</f>
        <v>4381.72384874</v>
      </c>
      <c r="V91" s="37">
        <f>SUMIFS(СВЦЭМ!$C$34:$C$777,СВЦЭМ!$A$34:$A$777,$A91,СВЦЭМ!$B$34:$B$777,V$83)+'СЕТ СН'!$H$9+СВЦЭМ!$D$10+'СЕТ СН'!$H$5-'СЕТ СН'!$H$17</f>
        <v>4360.3488080400002</v>
      </c>
      <c r="W91" s="37">
        <f>SUMIFS(СВЦЭМ!$C$34:$C$777,СВЦЭМ!$A$34:$A$777,$A91,СВЦЭМ!$B$34:$B$777,W$83)+'СЕТ СН'!$H$9+СВЦЭМ!$D$10+'СЕТ СН'!$H$5-'СЕТ СН'!$H$17</f>
        <v>4370.2657886999996</v>
      </c>
      <c r="X91" s="37">
        <f>SUMIFS(СВЦЭМ!$C$34:$C$777,СВЦЭМ!$A$34:$A$777,$A91,СВЦЭМ!$B$34:$B$777,X$83)+'СЕТ СН'!$H$9+СВЦЭМ!$D$10+'СЕТ СН'!$H$5-'СЕТ СН'!$H$17</f>
        <v>4395.0487878800004</v>
      </c>
      <c r="Y91" s="37">
        <f>SUMIFS(СВЦЭМ!$C$34:$C$777,СВЦЭМ!$A$34:$A$777,$A91,СВЦЭМ!$B$34:$B$777,Y$83)+'СЕТ СН'!$H$9+СВЦЭМ!$D$10+'СЕТ СН'!$H$5-'СЕТ СН'!$H$17</f>
        <v>4456.3872587300002</v>
      </c>
    </row>
    <row r="92" spans="1:25" ht="15.75" x14ac:dyDescent="0.2">
      <c r="A92" s="36">
        <f t="shared" si="2"/>
        <v>43321</v>
      </c>
      <c r="B92" s="37">
        <f>SUMIFS(СВЦЭМ!$C$34:$C$777,СВЦЭМ!$A$34:$A$777,$A92,СВЦЭМ!$B$34:$B$777,B$83)+'СЕТ СН'!$H$9+СВЦЭМ!$D$10+'СЕТ СН'!$H$5-'СЕТ СН'!$H$17</f>
        <v>4475.8343264300001</v>
      </c>
      <c r="C92" s="37">
        <f>SUMIFS(СВЦЭМ!$C$34:$C$777,СВЦЭМ!$A$34:$A$777,$A92,СВЦЭМ!$B$34:$B$777,C$83)+'СЕТ СН'!$H$9+СВЦЭМ!$D$10+'СЕТ СН'!$H$5-'СЕТ СН'!$H$17</f>
        <v>4587.3261868500003</v>
      </c>
      <c r="D92" s="37">
        <f>SUMIFS(СВЦЭМ!$C$34:$C$777,СВЦЭМ!$A$34:$A$777,$A92,СВЦЭМ!$B$34:$B$777,D$83)+'СЕТ СН'!$H$9+СВЦЭМ!$D$10+'СЕТ СН'!$H$5-'СЕТ СН'!$H$17</f>
        <v>4717.8950731799996</v>
      </c>
      <c r="E92" s="37">
        <f>SUMIFS(СВЦЭМ!$C$34:$C$777,СВЦЭМ!$A$34:$A$777,$A92,СВЦЭМ!$B$34:$B$777,E$83)+'СЕТ СН'!$H$9+СВЦЭМ!$D$10+'СЕТ СН'!$H$5-'СЕТ СН'!$H$17</f>
        <v>4840.2796663899999</v>
      </c>
      <c r="F92" s="37">
        <f>SUMIFS(СВЦЭМ!$C$34:$C$777,СВЦЭМ!$A$34:$A$777,$A92,СВЦЭМ!$B$34:$B$777,F$83)+'СЕТ СН'!$H$9+СВЦЭМ!$D$10+'СЕТ СН'!$H$5-'СЕТ СН'!$H$17</f>
        <v>4837.5297318100002</v>
      </c>
      <c r="G92" s="37">
        <f>SUMIFS(СВЦЭМ!$C$34:$C$777,СВЦЭМ!$A$34:$A$777,$A92,СВЦЭМ!$B$34:$B$777,G$83)+'СЕТ СН'!$H$9+СВЦЭМ!$D$10+'СЕТ СН'!$H$5-'СЕТ СН'!$H$17</f>
        <v>4845.7511832999999</v>
      </c>
      <c r="H92" s="37">
        <f>SUMIFS(СВЦЭМ!$C$34:$C$777,СВЦЭМ!$A$34:$A$777,$A92,СВЦЭМ!$B$34:$B$777,H$83)+'СЕТ СН'!$H$9+СВЦЭМ!$D$10+'СЕТ СН'!$H$5-'СЕТ СН'!$H$17</f>
        <v>4824.1510398199998</v>
      </c>
      <c r="I92" s="37">
        <f>SUMIFS(СВЦЭМ!$C$34:$C$777,СВЦЭМ!$A$34:$A$777,$A92,СВЦЭМ!$B$34:$B$777,I$83)+'СЕТ СН'!$H$9+СВЦЭМ!$D$10+'СЕТ СН'!$H$5-'СЕТ СН'!$H$17</f>
        <v>4752.5189593099994</v>
      </c>
      <c r="J92" s="37">
        <f>SUMIFS(СВЦЭМ!$C$34:$C$777,СВЦЭМ!$A$34:$A$777,$A92,СВЦЭМ!$B$34:$B$777,J$83)+'СЕТ СН'!$H$9+СВЦЭМ!$D$10+'СЕТ СН'!$H$5-'СЕТ СН'!$H$17</f>
        <v>4632.31749012</v>
      </c>
      <c r="K92" s="37">
        <f>SUMIFS(СВЦЭМ!$C$34:$C$777,СВЦЭМ!$A$34:$A$777,$A92,СВЦЭМ!$B$34:$B$777,K$83)+'СЕТ СН'!$H$9+СВЦЭМ!$D$10+'СЕТ СН'!$H$5-'СЕТ СН'!$H$17</f>
        <v>4522.7628869</v>
      </c>
      <c r="L92" s="37">
        <f>SUMIFS(СВЦЭМ!$C$34:$C$777,СВЦЭМ!$A$34:$A$777,$A92,СВЦЭМ!$B$34:$B$777,L$83)+'СЕТ СН'!$H$9+СВЦЭМ!$D$10+'СЕТ СН'!$H$5-'СЕТ СН'!$H$17</f>
        <v>4448.5417671499999</v>
      </c>
      <c r="M92" s="37">
        <f>SUMIFS(СВЦЭМ!$C$34:$C$777,СВЦЭМ!$A$34:$A$777,$A92,СВЦЭМ!$B$34:$B$777,M$83)+'СЕТ СН'!$H$9+СВЦЭМ!$D$10+'СЕТ СН'!$H$5-'СЕТ СН'!$H$17</f>
        <v>4383.4739849299995</v>
      </c>
      <c r="N92" s="37">
        <f>SUMIFS(СВЦЭМ!$C$34:$C$777,СВЦЭМ!$A$34:$A$777,$A92,СВЦЭМ!$B$34:$B$777,N$83)+'СЕТ СН'!$H$9+СВЦЭМ!$D$10+'СЕТ СН'!$H$5-'СЕТ СН'!$H$17</f>
        <v>4366.1450110099995</v>
      </c>
      <c r="O92" s="37">
        <f>SUMIFS(СВЦЭМ!$C$34:$C$777,СВЦЭМ!$A$34:$A$777,$A92,СВЦЭМ!$B$34:$B$777,O$83)+'СЕТ СН'!$H$9+СВЦЭМ!$D$10+'СЕТ СН'!$H$5-'СЕТ СН'!$H$17</f>
        <v>4368.9005363599999</v>
      </c>
      <c r="P92" s="37">
        <f>SUMIFS(СВЦЭМ!$C$34:$C$777,СВЦЭМ!$A$34:$A$777,$A92,СВЦЭМ!$B$34:$B$777,P$83)+'СЕТ СН'!$H$9+СВЦЭМ!$D$10+'СЕТ СН'!$H$5-'СЕТ СН'!$H$17</f>
        <v>4371.6818452999996</v>
      </c>
      <c r="Q92" s="37">
        <f>SUMIFS(СВЦЭМ!$C$34:$C$777,СВЦЭМ!$A$34:$A$777,$A92,СВЦЭМ!$B$34:$B$777,Q$83)+'СЕТ СН'!$H$9+СВЦЭМ!$D$10+'СЕТ СН'!$H$5-'СЕТ СН'!$H$17</f>
        <v>4369.8592236599998</v>
      </c>
      <c r="R92" s="37">
        <f>SUMIFS(СВЦЭМ!$C$34:$C$777,СВЦЭМ!$A$34:$A$777,$A92,СВЦЭМ!$B$34:$B$777,R$83)+'СЕТ СН'!$H$9+СВЦЭМ!$D$10+'СЕТ СН'!$H$5-'СЕТ СН'!$H$17</f>
        <v>4366.70752894</v>
      </c>
      <c r="S92" s="37">
        <f>SUMIFS(СВЦЭМ!$C$34:$C$777,СВЦЭМ!$A$34:$A$777,$A92,СВЦЭМ!$B$34:$B$777,S$83)+'СЕТ СН'!$H$9+СВЦЭМ!$D$10+'СЕТ СН'!$H$5-'СЕТ СН'!$H$17</f>
        <v>4365.4754921899994</v>
      </c>
      <c r="T92" s="37">
        <f>SUMIFS(СВЦЭМ!$C$34:$C$777,СВЦЭМ!$A$34:$A$777,$A92,СВЦЭМ!$B$34:$B$777,T$83)+'СЕТ СН'!$H$9+СВЦЭМ!$D$10+'СЕТ СН'!$H$5-'СЕТ СН'!$H$17</f>
        <v>4360.2317857500002</v>
      </c>
      <c r="U92" s="37">
        <f>SUMIFS(СВЦЭМ!$C$34:$C$777,СВЦЭМ!$A$34:$A$777,$A92,СВЦЭМ!$B$34:$B$777,U$83)+'СЕТ СН'!$H$9+СВЦЭМ!$D$10+'СЕТ СН'!$H$5-'СЕТ СН'!$H$17</f>
        <v>4369.7793378199995</v>
      </c>
      <c r="V92" s="37">
        <f>SUMIFS(СВЦЭМ!$C$34:$C$777,СВЦЭМ!$A$34:$A$777,$A92,СВЦЭМ!$B$34:$B$777,V$83)+'СЕТ СН'!$H$9+СВЦЭМ!$D$10+'СЕТ СН'!$H$5-'СЕТ СН'!$H$17</f>
        <v>4359.6838088699997</v>
      </c>
      <c r="W92" s="37">
        <f>SUMIFS(СВЦЭМ!$C$34:$C$777,СВЦЭМ!$A$34:$A$777,$A92,СВЦЭМ!$B$34:$B$777,W$83)+'СЕТ СН'!$H$9+СВЦЭМ!$D$10+'СЕТ СН'!$H$5-'СЕТ СН'!$H$17</f>
        <v>4364.1271438799995</v>
      </c>
      <c r="X92" s="37">
        <f>SUMIFS(СВЦЭМ!$C$34:$C$777,СВЦЭМ!$A$34:$A$777,$A92,СВЦЭМ!$B$34:$B$777,X$83)+'СЕТ СН'!$H$9+СВЦЭМ!$D$10+'СЕТ СН'!$H$5-'СЕТ СН'!$H$17</f>
        <v>4355.15681571</v>
      </c>
      <c r="Y92" s="37">
        <f>SUMIFS(СВЦЭМ!$C$34:$C$777,СВЦЭМ!$A$34:$A$777,$A92,СВЦЭМ!$B$34:$B$777,Y$83)+'СЕТ СН'!$H$9+СВЦЭМ!$D$10+'СЕТ СН'!$H$5-'СЕТ СН'!$H$17</f>
        <v>4392.7841008899995</v>
      </c>
    </row>
    <row r="93" spans="1:25" ht="15.75" x14ac:dyDescent="0.2">
      <c r="A93" s="36">
        <f t="shared" si="2"/>
        <v>43322</v>
      </c>
      <c r="B93" s="37">
        <f>SUMIFS(СВЦЭМ!$C$34:$C$777,СВЦЭМ!$A$34:$A$777,$A93,СВЦЭМ!$B$34:$B$777,B$83)+'СЕТ СН'!$H$9+СВЦЭМ!$D$10+'СЕТ СН'!$H$5-'СЕТ СН'!$H$17</f>
        <v>4493.0203974200003</v>
      </c>
      <c r="C93" s="37">
        <f>SUMIFS(СВЦЭМ!$C$34:$C$777,СВЦЭМ!$A$34:$A$777,$A93,СВЦЭМ!$B$34:$B$777,C$83)+'СЕТ СН'!$H$9+СВЦЭМ!$D$10+'СЕТ СН'!$H$5-'СЕТ СН'!$H$17</f>
        <v>4610.8506865099998</v>
      </c>
      <c r="D93" s="37">
        <f>SUMIFS(СВЦЭМ!$C$34:$C$777,СВЦЭМ!$A$34:$A$777,$A93,СВЦЭМ!$B$34:$B$777,D$83)+'СЕТ СН'!$H$9+СВЦЭМ!$D$10+'СЕТ СН'!$H$5-'СЕТ СН'!$H$17</f>
        <v>4725.56039435</v>
      </c>
      <c r="E93" s="37">
        <f>SUMIFS(СВЦЭМ!$C$34:$C$777,СВЦЭМ!$A$34:$A$777,$A93,СВЦЭМ!$B$34:$B$777,E$83)+'СЕТ СН'!$H$9+СВЦЭМ!$D$10+'СЕТ СН'!$H$5-'СЕТ СН'!$H$17</f>
        <v>4824.0698956099995</v>
      </c>
      <c r="F93" s="37">
        <f>SUMIFS(СВЦЭМ!$C$34:$C$777,СВЦЭМ!$A$34:$A$777,$A93,СВЦЭМ!$B$34:$B$777,F$83)+'СЕТ СН'!$H$9+СВЦЭМ!$D$10+'СЕТ СН'!$H$5-'СЕТ СН'!$H$17</f>
        <v>4818.2196909799995</v>
      </c>
      <c r="G93" s="37">
        <f>SUMIFS(СВЦЭМ!$C$34:$C$777,СВЦЭМ!$A$34:$A$777,$A93,СВЦЭМ!$B$34:$B$777,G$83)+'СЕТ СН'!$H$9+СВЦЭМ!$D$10+'СЕТ СН'!$H$5-'СЕТ СН'!$H$17</f>
        <v>4811.43080439</v>
      </c>
      <c r="H93" s="37">
        <f>SUMIFS(СВЦЭМ!$C$34:$C$777,СВЦЭМ!$A$34:$A$777,$A93,СВЦЭМ!$B$34:$B$777,H$83)+'СЕТ СН'!$H$9+СВЦЭМ!$D$10+'СЕТ СН'!$H$5-'СЕТ СН'!$H$17</f>
        <v>4800.9158393299995</v>
      </c>
      <c r="I93" s="37">
        <f>SUMIFS(СВЦЭМ!$C$34:$C$777,СВЦЭМ!$A$34:$A$777,$A93,СВЦЭМ!$B$34:$B$777,I$83)+'СЕТ СН'!$H$9+СВЦЭМ!$D$10+'СЕТ СН'!$H$5-'СЕТ СН'!$H$17</f>
        <v>4731.0212849299996</v>
      </c>
      <c r="J93" s="37">
        <f>SUMIFS(СВЦЭМ!$C$34:$C$777,СВЦЭМ!$A$34:$A$777,$A93,СВЦЭМ!$B$34:$B$777,J$83)+'СЕТ СН'!$H$9+СВЦЭМ!$D$10+'СЕТ СН'!$H$5-'СЕТ СН'!$H$17</f>
        <v>4602.1895136200001</v>
      </c>
      <c r="K93" s="37">
        <f>SUMIFS(СВЦЭМ!$C$34:$C$777,СВЦЭМ!$A$34:$A$777,$A93,СВЦЭМ!$B$34:$B$777,K$83)+'СЕТ СН'!$H$9+СВЦЭМ!$D$10+'СЕТ СН'!$H$5-'СЕТ СН'!$H$17</f>
        <v>4477.6250282600004</v>
      </c>
      <c r="L93" s="37">
        <f>SUMIFS(СВЦЭМ!$C$34:$C$777,СВЦЭМ!$A$34:$A$777,$A93,СВЦЭМ!$B$34:$B$777,L$83)+'СЕТ СН'!$H$9+СВЦЭМ!$D$10+'СЕТ СН'!$H$5-'СЕТ СН'!$H$17</f>
        <v>4406.6979827099995</v>
      </c>
      <c r="M93" s="37">
        <f>SUMIFS(СВЦЭМ!$C$34:$C$777,СВЦЭМ!$A$34:$A$777,$A93,СВЦЭМ!$B$34:$B$777,M$83)+'СЕТ СН'!$H$9+СВЦЭМ!$D$10+'СЕТ СН'!$H$5-'СЕТ СН'!$H$17</f>
        <v>4348.10750431</v>
      </c>
      <c r="N93" s="37">
        <f>SUMIFS(СВЦЭМ!$C$34:$C$777,СВЦЭМ!$A$34:$A$777,$A93,СВЦЭМ!$B$34:$B$777,N$83)+'СЕТ СН'!$H$9+СВЦЭМ!$D$10+'СЕТ СН'!$H$5-'СЕТ СН'!$H$17</f>
        <v>4335.16744509</v>
      </c>
      <c r="O93" s="37">
        <f>SUMIFS(СВЦЭМ!$C$34:$C$777,СВЦЭМ!$A$34:$A$777,$A93,СВЦЭМ!$B$34:$B$777,O$83)+'СЕТ СН'!$H$9+СВЦЭМ!$D$10+'СЕТ СН'!$H$5-'СЕТ СН'!$H$17</f>
        <v>4339.8525428200001</v>
      </c>
      <c r="P93" s="37">
        <f>SUMIFS(СВЦЭМ!$C$34:$C$777,СВЦЭМ!$A$34:$A$777,$A93,СВЦЭМ!$B$34:$B$777,P$83)+'СЕТ СН'!$H$9+СВЦЭМ!$D$10+'СЕТ СН'!$H$5-'СЕТ СН'!$H$17</f>
        <v>4354.9319497799997</v>
      </c>
      <c r="Q93" s="37">
        <f>SUMIFS(СВЦЭМ!$C$34:$C$777,СВЦЭМ!$A$34:$A$777,$A93,СВЦЭМ!$B$34:$B$777,Q$83)+'СЕТ СН'!$H$9+СВЦЭМ!$D$10+'СЕТ СН'!$H$5-'СЕТ СН'!$H$17</f>
        <v>4351.3650661399997</v>
      </c>
      <c r="R93" s="37">
        <f>SUMIFS(СВЦЭМ!$C$34:$C$777,СВЦЭМ!$A$34:$A$777,$A93,СВЦЭМ!$B$34:$B$777,R$83)+'СЕТ СН'!$H$9+СВЦЭМ!$D$10+'СЕТ СН'!$H$5-'СЕТ СН'!$H$17</f>
        <v>4350.6887106499998</v>
      </c>
      <c r="S93" s="37">
        <f>SUMIFS(СВЦЭМ!$C$34:$C$777,СВЦЭМ!$A$34:$A$777,$A93,СВЦЭМ!$B$34:$B$777,S$83)+'СЕТ СН'!$H$9+СВЦЭМ!$D$10+'СЕТ СН'!$H$5-'СЕТ СН'!$H$17</f>
        <v>4339.9159682700001</v>
      </c>
      <c r="T93" s="37">
        <f>SUMIFS(СВЦЭМ!$C$34:$C$777,СВЦЭМ!$A$34:$A$777,$A93,СВЦЭМ!$B$34:$B$777,T$83)+'СЕТ СН'!$H$9+СВЦЭМ!$D$10+'СЕТ СН'!$H$5-'СЕТ СН'!$H$17</f>
        <v>4331.0587702900002</v>
      </c>
      <c r="U93" s="37">
        <f>SUMIFS(СВЦЭМ!$C$34:$C$777,СВЦЭМ!$A$34:$A$777,$A93,СВЦЭМ!$B$34:$B$777,U$83)+'СЕТ СН'!$H$9+СВЦЭМ!$D$10+'СЕТ СН'!$H$5-'СЕТ СН'!$H$17</f>
        <v>4337.4887925800003</v>
      </c>
      <c r="V93" s="37">
        <f>SUMIFS(СВЦЭМ!$C$34:$C$777,СВЦЭМ!$A$34:$A$777,$A93,СВЦЭМ!$B$34:$B$777,V$83)+'СЕТ СН'!$H$9+СВЦЭМ!$D$10+'СЕТ СН'!$H$5-'СЕТ СН'!$H$17</f>
        <v>4332.0728352199994</v>
      </c>
      <c r="W93" s="37">
        <f>SUMIFS(СВЦЭМ!$C$34:$C$777,СВЦЭМ!$A$34:$A$777,$A93,СВЦЭМ!$B$34:$B$777,W$83)+'СЕТ СН'!$H$9+СВЦЭМ!$D$10+'СЕТ СН'!$H$5-'СЕТ СН'!$H$17</f>
        <v>4330.5092553499999</v>
      </c>
      <c r="X93" s="37">
        <f>SUMIFS(СВЦЭМ!$C$34:$C$777,СВЦЭМ!$A$34:$A$777,$A93,СВЦЭМ!$B$34:$B$777,X$83)+'СЕТ СН'!$H$9+СВЦЭМ!$D$10+'СЕТ СН'!$H$5-'СЕТ СН'!$H$17</f>
        <v>4340.5002835099995</v>
      </c>
      <c r="Y93" s="37">
        <f>SUMIFS(СВЦЭМ!$C$34:$C$777,СВЦЭМ!$A$34:$A$777,$A93,СВЦЭМ!$B$34:$B$777,Y$83)+'СЕТ СН'!$H$9+СВЦЭМ!$D$10+'СЕТ СН'!$H$5-'СЕТ СН'!$H$17</f>
        <v>4411.1108129200002</v>
      </c>
    </row>
    <row r="94" spans="1:25" ht="15.75" x14ac:dyDescent="0.2">
      <c r="A94" s="36">
        <f t="shared" si="2"/>
        <v>43323</v>
      </c>
      <c r="B94" s="37">
        <f>SUMIFS(СВЦЭМ!$C$34:$C$777,СВЦЭМ!$A$34:$A$777,$A94,СВЦЭМ!$B$34:$B$777,B$83)+'СЕТ СН'!$H$9+СВЦЭМ!$D$10+'СЕТ СН'!$H$5-'СЕТ СН'!$H$17</f>
        <v>4457.3169305399997</v>
      </c>
      <c r="C94" s="37">
        <f>SUMIFS(СВЦЭМ!$C$34:$C$777,СВЦЭМ!$A$34:$A$777,$A94,СВЦЭМ!$B$34:$B$777,C$83)+'СЕТ СН'!$H$9+СВЦЭМ!$D$10+'СЕТ СН'!$H$5-'СЕТ СН'!$H$17</f>
        <v>4601.9657117699999</v>
      </c>
      <c r="D94" s="37">
        <f>SUMIFS(СВЦЭМ!$C$34:$C$777,СВЦЭМ!$A$34:$A$777,$A94,СВЦЭМ!$B$34:$B$777,D$83)+'СЕТ СН'!$H$9+СВЦЭМ!$D$10+'СЕТ СН'!$H$5-'СЕТ СН'!$H$17</f>
        <v>4715.9910595000001</v>
      </c>
      <c r="E94" s="37">
        <f>SUMIFS(СВЦЭМ!$C$34:$C$777,СВЦЭМ!$A$34:$A$777,$A94,СВЦЭМ!$B$34:$B$777,E$83)+'СЕТ СН'!$H$9+СВЦЭМ!$D$10+'СЕТ СН'!$H$5-'СЕТ СН'!$H$17</f>
        <v>4810.4248782099994</v>
      </c>
      <c r="F94" s="37">
        <f>SUMIFS(СВЦЭМ!$C$34:$C$777,СВЦЭМ!$A$34:$A$777,$A94,СВЦЭМ!$B$34:$B$777,F$83)+'СЕТ СН'!$H$9+СВЦЭМ!$D$10+'СЕТ СН'!$H$5-'СЕТ СН'!$H$17</f>
        <v>4808.3596932499995</v>
      </c>
      <c r="G94" s="37">
        <f>SUMIFS(СВЦЭМ!$C$34:$C$777,СВЦЭМ!$A$34:$A$777,$A94,СВЦЭМ!$B$34:$B$777,G$83)+'СЕТ СН'!$H$9+СВЦЭМ!$D$10+'СЕТ СН'!$H$5-'СЕТ СН'!$H$17</f>
        <v>4810.0722833999998</v>
      </c>
      <c r="H94" s="37">
        <f>SUMIFS(СВЦЭМ!$C$34:$C$777,СВЦЭМ!$A$34:$A$777,$A94,СВЦЭМ!$B$34:$B$777,H$83)+'СЕТ СН'!$H$9+СВЦЭМ!$D$10+'СЕТ СН'!$H$5-'СЕТ СН'!$H$17</f>
        <v>4769.5544254999995</v>
      </c>
      <c r="I94" s="37">
        <f>SUMIFS(СВЦЭМ!$C$34:$C$777,СВЦЭМ!$A$34:$A$777,$A94,СВЦЭМ!$B$34:$B$777,I$83)+'СЕТ СН'!$H$9+СВЦЭМ!$D$10+'СЕТ СН'!$H$5-'СЕТ СН'!$H$17</f>
        <v>4696.23175094</v>
      </c>
      <c r="J94" s="37">
        <f>SUMIFS(СВЦЭМ!$C$34:$C$777,СВЦЭМ!$A$34:$A$777,$A94,СВЦЭМ!$B$34:$B$777,J$83)+'СЕТ СН'!$H$9+СВЦЭМ!$D$10+'СЕТ СН'!$H$5-'СЕТ СН'!$H$17</f>
        <v>4569.5797809400001</v>
      </c>
      <c r="K94" s="37">
        <f>SUMIFS(СВЦЭМ!$C$34:$C$777,СВЦЭМ!$A$34:$A$777,$A94,СВЦЭМ!$B$34:$B$777,K$83)+'СЕТ СН'!$H$9+СВЦЭМ!$D$10+'СЕТ СН'!$H$5-'СЕТ СН'!$H$17</f>
        <v>4456.6913975799998</v>
      </c>
      <c r="L94" s="37">
        <f>SUMIFS(СВЦЭМ!$C$34:$C$777,СВЦЭМ!$A$34:$A$777,$A94,СВЦЭМ!$B$34:$B$777,L$83)+'СЕТ СН'!$H$9+СВЦЭМ!$D$10+'СЕТ СН'!$H$5-'СЕТ СН'!$H$17</f>
        <v>4396.1411448099998</v>
      </c>
      <c r="M94" s="37">
        <f>SUMIFS(СВЦЭМ!$C$34:$C$777,СВЦЭМ!$A$34:$A$777,$A94,СВЦЭМ!$B$34:$B$777,M$83)+'СЕТ СН'!$H$9+СВЦЭМ!$D$10+'СЕТ СН'!$H$5-'СЕТ СН'!$H$17</f>
        <v>4343.5695959499999</v>
      </c>
      <c r="N94" s="37">
        <f>SUMIFS(СВЦЭМ!$C$34:$C$777,СВЦЭМ!$A$34:$A$777,$A94,СВЦЭМ!$B$34:$B$777,N$83)+'СЕТ СН'!$H$9+СВЦЭМ!$D$10+'СЕТ СН'!$H$5-'СЕТ СН'!$H$17</f>
        <v>4339.8950781399999</v>
      </c>
      <c r="O94" s="37">
        <f>SUMIFS(СВЦЭМ!$C$34:$C$777,СВЦЭМ!$A$34:$A$777,$A94,СВЦЭМ!$B$34:$B$777,O$83)+'СЕТ СН'!$H$9+СВЦЭМ!$D$10+'СЕТ СН'!$H$5-'СЕТ СН'!$H$17</f>
        <v>4334.7764359399998</v>
      </c>
      <c r="P94" s="37">
        <f>SUMIFS(СВЦЭМ!$C$34:$C$777,СВЦЭМ!$A$34:$A$777,$A94,СВЦЭМ!$B$34:$B$777,P$83)+'СЕТ СН'!$H$9+СВЦЭМ!$D$10+'СЕТ СН'!$H$5-'СЕТ СН'!$H$17</f>
        <v>4333.1979478599997</v>
      </c>
      <c r="Q94" s="37">
        <f>SUMIFS(СВЦЭМ!$C$34:$C$777,СВЦЭМ!$A$34:$A$777,$A94,СВЦЭМ!$B$34:$B$777,Q$83)+'СЕТ СН'!$H$9+СВЦЭМ!$D$10+'СЕТ СН'!$H$5-'СЕТ СН'!$H$17</f>
        <v>4336.9627885299997</v>
      </c>
      <c r="R94" s="37">
        <f>SUMIFS(СВЦЭМ!$C$34:$C$777,СВЦЭМ!$A$34:$A$777,$A94,СВЦЭМ!$B$34:$B$777,R$83)+'СЕТ СН'!$H$9+СВЦЭМ!$D$10+'СЕТ СН'!$H$5-'СЕТ СН'!$H$17</f>
        <v>4338.6125990099999</v>
      </c>
      <c r="S94" s="37">
        <f>SUMIFS(СВЦЭМ!$C$34:$C$777,СВЦЭМ!$A$34:$A$777,$A94,СВЦЭМ!$B$34:$B$777,S$83)+'СЕТ СН'!$H$9+СВЦЭМ!$D$10+'СЕТ СН'!$H$5-'СЕТ СН'!$H$17</f>
        <v>4335.2232771199997</v>
      </c>
      <c r="T94" s="37">
        <f>SUMIFS(СВЦЭМ!$C$34:$C$777,СВЦЭМ!$A$34:$A$777,$A94,СВЦЭМ!$B$34:$B$777,T$83)+'СЕТ СН'!$H$9+СВЦЭМ!$D$10+'СЕТ СН'!$H$5-'СЕТ СН'!$H$17</f>
        <v>4332.8427004899995</v>
      </c>
      <c r="U94" s="37">
        <f>SUMIFS(СВЦЭМ!$C$34:$C$777,СВЦЭМ!$A$34:$A$777,$A94,СВЦЭМ!$B$34:$B$777,U$83)+'СЕТ СН'!$H$9+СВЦЭМ!$D$10+'СЕТ СН'!$H$5-'СЕТ СН'!$H$17</f>
        <v>4334.5166674900001</v>
      </c>
      <c r="V94" s="37">
        <f>SUMIFS(СВЦЭМ!$C$34:$C$777,СВЦЭМ!$A$34:$A$777,$A94,СВЦЭМ!$B$34:$B$777,V$83)+'СЕТ СН'!$H$9+СВЦЭМ!$D$10+'СЕТ СН'!$H$5-'СЕТ СН'!$H$17</f>
        <v>4325.4698347100002</v>
      </c>
      <c r="W94" s="37">
        <f>SUMIFS(СВЦЭМ!$C$34:$C$777,СВЦЭМ!$A$34:$A$777,$A94,СВЦЭМ!$B$34:$B$777,W$83)+'СЕТ СН'!$H$9+СВЦЭМ!$D$10+'СЕТ СН'!$H$5-'СЕТ СН'!$H$17</f>
        <v>4344.5744727000001</v>
      </c>
      <c r="X94" s="37">
        <f>SUMIFS(СВЦЭМ!$C$34:$C$777,СВЦЭМ!$A$34:$A$777,$A94,СВЦЭМ!$B$34:$B$777,X$83)+'СЕТ СН'!$H$9+СВЦЭМ!$D$10+'СЕТ СН'!$H$5-'СЕТ СН'!$H$17</f>
        <v>4333.4821689700002</v>
      </c>
      <c r="Y94" s="37">
        <f>SUMIFS(СВЦЭМ!$C$34:$C$777,СВЦЭМ!$A$34:$A$777,$A94,СВЦЭМ!$B$34:$B$777,Y$83)+'СЕТ СН'!$H$9+СВЦЭМ!$D$10+'СЕТ СН'!$H$5-'СЕТ СН'!$H$17</f>
        <v>4377.9816898099998</v>
      </c>
    </row>
    <row r="95" spans="1:25" ht="15.75" x14ac:dyDescent="0.2">
      <c r="A95" s="36">
        <f t="shared" si="2"/>
        <v>43324</v>
      </c>
      <c r="B95" s="37">
        <f>SUMIFS(СВЦЭМ!$C$34:$C$777,СВЦЭМ!$A$34:$A$777,$A95,СВЦЭМ!$B$34:$B$777,B$83)+'СЕТ СН'!$H$9+СВЦЭМ!$D$10+'СЕТ СН'!$H$5-'СЕТ СН'!$H$17</f>
        <v>4476.7927336799994</v>
      </c>
      <c r="C95" s="37">
        <f>SUMIFS(СВЦЭМ!$C$34:$C$777,СВЦЭМ!$A$34:$A$777,$A95,СВЦЭМ!$B$34:$B$777,C$83)+'СЕТ СН'!$H$9+СВЦЭМ!$D$10+'СЕТ СН'!$H$5-'СЕТ СН'!$H$17</f>
        <v>4605.0056803799998</v>
      </c>
      <c r="D95" s="37">
        <f>SUMIFS(СВЦЭМ!$C$34:$C$777,СВЦЭМ!$A$34:$A$777,$A95,СВЦЭМ!$B$34:$B$777,D$83)+'СЕТ СН'!$H$9+СВЦЭМ!$D$10+'СЕТ СН'!$H$5-'СЕТ СН'!$H$17</f>
        <v>4720.16450506</v>
      </c>
      <c r="E95" s="37">
        <f>SUMIFS(СВЦЭМ!$C$34:$C$777,СВЦЭМ!$A$34:$A$777,$A95,СВЦЭМ!$B$34:$B$777,E$83)+'СЕТ СН'!$H$9+СВЦЭМ!$D$10+'СЕТ СН'!$H$5-'СЕТ СН'!$H$17</f>
        <v>4793.9830926200002</v>
      </c>
      <c r="F95" s="37">
        <f>SUMIFS(СВЦЭМ!$C$34:$C$777,СВЦЭМ!$A$34:$A$777,$A95,СВЦЭМ!$B$34:$B$777,F$83)+'СЕТ СН'!$H$9+СВЦЭМ!$D$10+'СЕТ СН'!$H$5-'СЕТ СН'!$H$17</f>
        <v>4794.0481657699993</v>
      </c>
      <c r="G95" s="37">
        <f>SUMIFS(СВЦЭМ!$C$34:$C$777,СВЦЭМ!$A$34:$A$777,$A95,СВЦЭМ!$B$34:$B$777,G$83)+'СЕТ СН'!$H$9+СВЦЭМ!$D$10+'СЕТ СН'!$H$5-'СЕТ СН'!$H$17</f>
        <v>4767.68165314</v>
      </c>
      <c r="H95" s="37">
        <f>SUMIFS(СВЦЭМ!$C$34:$C$777,СВЦЭМ!$A$34:$A$777,$A95,СВЦЭМ!$B$34:$B$777,H$83)+'СЕТ СН'!$H$9+СВЦЭМ!$D$10+'СЕТ СН'!$H$5-'СЕТ СН'!$H$17</f>
        <v>4757.2768494700003</v>
      </c>
      <c r="I95" s="37">
        <f>SUMIFS(СВЦЭМ!$C$34:$C$777,СВЦЭМ!$A$34:$A$777,$A95,СВЦЭМ!$B$34:$B$777,I$83)+'СЕТ СН'!$H$9+СВЦЭМ!$D$10+'СЕТ СН'!$H$5-'СЕТ СН'!$H$17</f>
        <v>4729.64754928</v>
      </c>
      <c r="J95" s="37">
        <f>SUMIFS(СВЦЭМ!$C$34:$C$777,СВЦЭМ!$A$34:$A$777,$A95,СВЦЭМ!$B$34:$B$777,J$83)+'СЕТ СН'!$H$9+СВЦЭМ!$D$10+'СЕТ СН'!$H$5-'СЕТ СН'!$H$17</f>
        <v>4573.8468199999998</v>
      </c>
      <c r="K95" s="37">
        <f>SUMIFS(СВЦЭМ!$C$34:$C$777,СВЦЭМ!$A$34:$A$777,$A95,СВЦЭМ!$B$34:$B$777,K$83)+'СЕТ СН'!$H$9+СВЦЭМ!$D$10+'СЕТ СН'!$H$5-'СЕТ СН'!$H$17</f>
        <v>4459.6324561900001</v>
      </c>
      <c r="L95" s="37">
        <f>SUMIFS(СВЦЭМ!$C$34:$C$777,СВЦЭМ!$A$34:$A$777,$A95,СВЦЭМ!$B$34:$B$777,L$83)+'СЕТ СН'!$H$9+СВЦЭМ!$D$10+'СЕТ СН'!$H$5-'СЕТ СН'!$H$17</f>
        <v>4403.3651364099996</v>
      </c>
      <c r="M95" s="37">
        <f>SUMIFS(СВЦЭМ!$C$34:$C$777,СВЦЭМ!$A$34:$A$777,$A95,СВЦЭМ!$B$34:$B$777,M$83)+'СЕТ СН'!$H$9+СВЦЭМ!$D$10+'СЕТ СН'!$H$5-'СЕТ СН'!$H$17</f>
        <v>4378.0087487999999</v>
      </c>
      <c r="N95" s="37">
        <f>SUMIFS(СВЦЭМ!$C$34:$C$777,СВЦЭМ!$A$34:$A$777,$A95,СВЦЭМ!$B$34:$B$777,N$83)+'СЕТ СН'!$H$9+СВЦЭМ!$D$10+'СЕТ СН'!$H$5-'СЕТ СН'!$H$17</f>
        <v>4345.1957977000002</v>
      </c>
      <c r="O95" s="37">
        <f>SUMIFS(СВЦЭМ!$C$34:$C$777,СВЦЭМ!$A$34:$A$777,$A95,СВЦЭМ!$B$34:$B$777,O$83)+'СЕТ СН'!$H$9+СВЦЭМ!$D$10+'СЕТ СН'!$H$5-'СЕТ СН'!$H$17</f>
        <v>4335.9378135699999</v>
      </c>
      <c r="P95" s="37">
        <f>SUMIFS(СВЦЭМ!$C$34:$C$777,СВЦЭМ!$A$34:$A$777,$A95,СВЦЭМ!$B$34:$B$777,P$83)+'СЕТ СН'!$H$9+СВЦЭМ!$D$10+'СЕТ СН'!$H$5-'СЕТ СН'!$H$17</f>
        <v>4341.3379394599997</v>
      </c>
      <c r="Q95" s="37">
        <f>SUMIFS(СВЦЭМ!$C$34:$C$777,СВЦЭМ!$A$34:$A$777,$A95,СВЦЭМ!$B$34:$B$777,Q$83)+'СЕТ СН'!$H$9+СВЦЭМ!$D$10+'СЕТ СН'!$H$5-'СЕТ СН'!$H$17</f>
        <v>4348.3989025000001</v>
      </c>
      <c r="R95" s="37">
        <f>SUMIFS(СВЦЭМ!$C$34:$C$777,СВЦЭМ!$A$34:$A$777,$A95,СВЦЭМ!$B$34:$B$777,R$83)+'СЕТ СН'!$H$9+СВЦЭМ!$D$10+'СЕТ СН'!$H$5-'СЕТ СН'!$H$17</f>
        <v>4351.2506906600001</v>
      </c>
      <c r="S95" s="37">
        <f>SUMIFS(СВЦЭМ!$C$34:$C$777,СВЦЭМ!$A$34:$A$777,$A95,СВЦЭМ!$B$34:$B$777,S$83)+'СЕТ СН'!$H$9+СВЦЭМ!$D$10+'СЕТ СН'!$H$5-'СЕТ СН'!$H$17</f>
        <v>4340.8076409799996</v>
      </c>
      <c r="T95" s="37">
        <f>SUMIFS(СВЦЭМ!$C$34:$C$777,СВЦЭМ!$A$34:$A$777,$A95,СВЦЭМ!$B$34:$B$777,T$83)+'СЕТ СН'!$H$9+СВЦЭМ!$D$10+'СЕТ СН'!$H$5-'СЕТ СН'!$H$17</f>
        <v>4340.1695401999996</v>
      </c>
      <c r="U95" s="37">
        <f>SUMIFS(СВЦЭМ!$C$34:$C$777,СВЦЭМ!$A$34:$A$777,$A95,СВЦЭМ!$B$34:$B$777,U$83)+'СЕТ СН'!$H$9+СВЦЭМ!$D$10+'СЕТ СН'!$H$5-'СЕТ СН'!$H$17</f>
        <v>4340.3170476400001</v>
      </c>
      <c r="V95" s="37">
        <f>SUMIFS(СВЦЭМ!$C$34:$C$777,СВЦЭМ!$A$34:$A$777,$A95,СВЦЭМ!$B$34:$B$777,V$83)+'СЕТ СН'!$H$9+СВЦЭМ!$D$10+'СЕТ СН'!$H$5-'СЕТ СН'!$H$17</f>
        <v>4355.3532911499997</v>
      </c>
      <c r="W95" s="37">
        <f>SUMIFS(СВЦЭМ!$C$34:$C$777,СВЦЭМ!$A$34:$A$777,$A95,СВЦЭМ!$B$34:$B$777,W$83)+'СЕТ СН'!$H$9+СВЦЭМ!$D$10+'СЕТ СН'!$H$5-'СЕТ СН'!$H$17</f>
        <v>4372.65882934</v>
      </c>
      <c r="X95" s="37">
        <f>SUMIFS(СВЦЭМ!$C$34:$C$777,СВЦЭМ!$A$34:$A$777,$A95,СВЦЭМ!$B$34:$B$777,X$83)+'СЕТ СН'!$H$9+СВЦЭМ!$D$10+'СЕТ СН'!$H$5-'СЕТ СН'!$H$17</f>
        <v>4380.4153532499995</v>
      </c>
      <c r="Y95" s="37">
        <f>SUMIFS(СВЦЭМ!$C$34:$C$777,СВЦЭМ!$A$34:$A$777,$A95,СВЦЭМ!$B$34:$B$777,Y$83)+'СЕТ СН'!$H$9+СВЦЭМ!$D$10+'СЕТ СН'!$H$5-'СЕТ СН'!$H$17</f>
        <v>4389.1788576199997</v>
      </c>
    </row>
    <row r="96" spans="1:25" ht="15.75" x14ac:dyDescent="0.2">
      <c r="A96" s="36">
        <f t="shared" si="2"/>
        <v>43325</v>
      </c>
      <c r="B96" s="37">
        <f>SUMIFS(СВЦЭМ!$C$34:$C$777,СВЦЭМ!$A$34:$A$777,$A96,СВЦЭМ!$B$34:$B$777,B$83)+'СЕТ СН'!$H$9+СВЦЭМ!$D$10+'СЕТ СН'!$H$5-'СЕТ СН'!$H$17</f>
        <v>4513.5298484999994</v>
      </c>
      <c r="C96" s="37">
        <f>SUMIFS(СВЦЭМ!$C$34:$C$777,СВЦЭМ!$A$34:$A$777,$A96,СВЦЭМ!$B$34:$B$777,C$83)+'СЕТ СН'!$H$9+СВЦЭМ!$D$10+'СЕТ СН'!$H$5-'СЕТ СН'!$H$17</f>
        <v>4644.9141187599998</v>
      </c>
      <c r="D96" s="37">
        <f>SUMIFS(СВЦЭМ!$C$34:$C$777,СВЦЭМ!$A$34:$A$777,$A96,СВЦЭМ!$B$34:$B$777,D$83)+'СЕТ СН'!$H$9+СВЦЭМ!$D$10+'СЕТ СН'!$H$5-'СЕТ СН'!$H$17</f>
        <v>4778.95888087</v>
      </c>
      <c r="E96" s="37">
        <f>SUMIFS(СВЦЭМ!$C$34:$C$777,СВЦЭМ!$A$34:$A$777,$A96,СВЦЭМ!$B$34:$B$777,E$83)+'СЕТ СН'!$H$9+СВЦЭМ!$D$10+'СЕТ СН'!$H$5-'СЕТ СН'!$H$17</f>
        <v>4847.8625988899994</v>
      </c>
      <c r="F96" s="37">
        <f>SUMIFS(СВЦЭМ!$C$34:$C$777,СВЦЭМ!$A$34:$A$777,$A96,СВЦЭМ!$B$34:$B$777,F$83)+'СЕТ СН'!$H$9+СВЦЭМ!$D$10+'СЕТ СН'!$H$5-'СЕТ СН'!$H$17</f>
        <v>4843.0908617100004</v>
      </c>
      <c r="G96" s="37">
        <f>SUMIFS(СВЦЭМ!$C$34:$C$777,СВЦЭМ!$A$34:$A$777,$A96,СВЦЭМ!$B$34:$B$777,G$83)+'СЕТ СН'!$H$9+СВЦЭМ!$D$10+'СЕТ СН'!$H$5-'СЕТ СН'!$H$17</f>
        <v>4855.6194318899998</v>
      </c>
      <c r="H96" s="37">
        <f>SUMIFS(СВЦЭМ!$C$34:$C$777,СВЦЭМ!$A$34:$A$777,$A96,СВЦЭМ!$B$34:$B$777,H$83)+'СЕТ СН'!$H$9+СВЦЭМ!$D$10+'СЕТ СН'!$H$5-'СЕТ СН'!$H$17</f>
        <v>4840.6446366700002</v>
      </c>
      <c r="I96" s="37">
        <f>SUMIFS(СВЦЭМ!$C$34:$C$777,СВЦЭМ!$A$34:$A$777,$A96,СВЦЭМ!$B$34:$B$777,I$83)+'СЕТ СН'!$H$9+СВЦЭМ!$D$10+'СЕТ СН'!$H$5-'СЕТ СН'!$H$17</f>
        <v>4755.0710068399994</v>
      </c>
      <c r="J96" s="37">
        <f>SUMIFS(СВЦЭМ!$C$34:$C$777,СВЦЭМ!$A$34:$A$777,$A96,СВЦЭМ!$B$34:$B$777,J$83)+'СЕТ СН'!$H$9+СВЦЭМ!$D$10+'СЕТ СН'!$H$5-'СЕТ СН'!$H$17</f>
        <v>4593.16128854</v>
      </c>
      <c r="K96" s="37">
        <f>SUMIFS(СВЦЭМ!$C$34:$C$777,СВЦЭМ!$A$34:$A$777,$A96,СВЦЭМ!$B$34:$B$777,K$83)+'СЕТ СН'!$H$9+СВЦЭМ!$D$10+'СЕТ СН'!$H$5-'СЕТ СН'!$H$17</f>
        <v>4494.3308204599998</v>
      </c>
      <c r="L96" s="37">
        <f>SUMIFS(СВЦЭМ!$C$34:$C$777,СВЦЭМ!$A$34:$A$777,$A96,СВЦЭМ!$B$34:$B$777,L$83)+'СЕТ СН'!$H$9+СВЦЭМ!$D$10+'СЕТ СН'!$H$5-'СЕТ СН'!$H$17</f>
        <v>4416.2982544799997</v>
      </c>
      <c r="M96" s="37">
        <f>SUMIFS(СВЦЭМ!$C$34:$C$777,СВЦЭМ!$A$34:$A$777,$A96,СВЦЭМ!$B$34:$B$777,M$83)+'СЕТ СН'!$H$9+СВЦЭМ!$D$10+'СЕТ СН'!$H$5-'СЕТ СН'!$H$17</f>
        <v>4368.2607309899995</v>
      </c>
      <c r="N96" s="37">
        <f>SUMIFS(СВЦЭМ!$C$34:$C$777,СВЦЭМ!$A$34:$A$777,$A96,СВЦЭМ!$B$34:$B$777,N$83)+'СЕТ СН'!$H$9+СВЦЭМ!$D$10+'СЕТ СН'!$H$5-'СЕТ СН'!$H$17</f>
        <v>4348.11122927</v>
      </c>
      <c r="O96" s="37">
        <f>SUMIFS(СВЦЭМ!$C$34:$C$777,СВЦЭМ!$A$34:$A$777,$A96,СВЦЭМ!$B$34:$B$777,O$83)+'СЕТ СН'!$H$9+СВЦЭМ!$D$10+'СЕТ СН'!$H$5-'СЕТ СН'!$H$17</f>
        <v>4352.3639822499999</v>
      </c>
      <c r="P96" s="37">
        <f>SUMIFS(СВЦЭМ!$C$34:$C$777,СВЦЭМ!$A$34:$A$777,$A96,СВЦЭМ!$B$34:$B$777,P$83)+'СЕТ СН'!$H$9+СВЦЭМ!$D$10+'СЕТ СН'!$H$5-'СЕТ СН'!$H$17</f>
        <v>4358.6582756099997</v>
      </c>
      <c r="Q96" s="37">
        <f>SUMIFS(СВЦЭМ!$C$34:$C$777,СВЦЭМ!$A$34:$A$777,$A96,СВЦЭМ!$B$34:$B$777,Q$83)+'СЕТ СН'!$H$9+СВЦЭМ!$D$10+'СЕТ СН'!$H$5-'СЕТ СН'!$H$17</f>
        <v>4364.7607883699993</v>
      </c>
      <c r="R96" s="37">
        <f>SUMIFS(СВЦЭМ!$C$34:$C$777,СВЦЭМ!$A$34:$A$777,$A96,СВЦЭМ!$B$34:$B$777,R$83)+'СЕТ СН'!$H$9+СВЦЭМ!$D$10+'СЕТ СН'!$H$5-'СЕТ СН'!$H$17</f>
        <v>4370.6973030299996</v>
      </c>
      <c r="S96" s="37">
        <f>SUMIFS(СВЦЭМ!$C$34:$C$777,СВЦЭМ!$A$34:$A$777,$A96,СВЦЭМ!$B$34:$B$777,S$83)+'СЕТ СН'!$H$9+СВЦЭМ!$D$10+'СЕТ СН'!$H$5-'СЕТ СН'!$H$17</f>
        <v>4378.4424316300001</v>
      </c>
      <c r="T96" s="37">
        <f>SUMIFS(СВЦЭМ!$C$34:$C$777,СВЦЭМ!$A$34:$A$777,$A96,СВЦЭМ!$B$34:$B$777,T$83)+'СЕТ СН'!$H$9+СВЦЭМ!$D$10+'СЕТ СН'!$H$5-'СЕТ СН'!$H$17</f>
        <v>4360.9273254299997</v>
      </c>
      <c r="U96" s="37">
        <f>SUMIFS(СВЦЭМ!$C$34:$C$777,СВЦЭМ!$A$34:$A$777,$A96,СВЦЭМ!$B$34:$B$777,U$83)+'СЕТ СН'!$H$9+СВЦЭМ!$D$10+'СЕТ СН'!$H$5-'СЕТ СН'!$H$17</f>
        <v>4356.3605709800004</v>
      </c>
      <c r="V96" s="37">
        <f>SUMIFS(СВЦЭМ!$C$34:$C$777,СВЦЭМ!$A$34:$A$777,$A96,СВЦЭМ!$B$34:$B$777,V$83)+'СЕТ СН'!$H$9+СВЦЭМ!$D$10+'СЕТ СН'!$H$5-'СЕТ СН'!$H$17</f>
        <v>4355.0488374799997</v>
      </c>
      <c r="W96" s="37">
        <f>SUMIFS(СВЦЭМ!$C$34:$C$777,СВЦЭМ!$A$34:$A$777,$A96,СВЦЭМ!$B$34:$B$777,W$83)+'СЕТ СН'!$H$9+СВЦЭМ!$D$10+'СЕТ СН'!$H$5-'СЕТ СН'!$H$17</f>
        <v>4356.4587009699999</v>
      </c>
      <c r="X96" s="37">
        <f>SUMIFS(СВЦЭМ!$C$34:$C$777,СВЦЭМ!$A$34:$A$777,$A96,СВЦЭМ!$B$34:$B$777,X$83)+'СЕТ СН'!$H$9+СВЦЭМ!$D$10+'СЕТ СН'!$H$5-'СЕТ СН'!$H$17</f>
        <v>4370.7922925299999</v>
      </c>
      <c r="Y96" s="37">
        <f>SUMIFS(СВЦЭМ!$C$34:$C$777,СВЦЭМ!$A$34:$A$777,$A96,СВЦЭМ!$B$34:$B$777,Y$83)+'СЕТ СН'!$H$9+СВЦЭМ!$D$10+'СЕТ СН'!$H$5-'СЕТ СН'!$H$17</f>
        <v>4439.1658254799995</v>
      </c>
    </row>
    <row r="97" spans="1:25" ht="15.75" x14ac:dyDescent="0.2">
      <c r="A97" s="36">
        <f t="shared" si="2"/>
        <v>43326</v>
      </c>
      <c r="B97" s="37">
        <f>SUMIFS(СВЦЭМ!$C$34:$C$777,СВЦЭМ!$A$34:$A$777,$A97,СВЦЭМ!$B$34:$B$777,B$83)+'СЕТ СН'!$H$9+СВЦЭМ!$D$10+'СЕТ СН'!$H$5-'СЕТ СН'!$H$17</f>
        <v>4537.4107914400001</v>
      </c>
      <c r="C97" s="37">
        <f>SUMIFS(СВЦЭМ!$C$34:$C$777,СВЦЭМ!$A$34:$A$777,$A97,СВЦЭМ!$B$34:$B$777,C$83)+'СЕТ СН'!$H$9+СВЦЭМ!$D$10+'СЕТ СН'!$H$5-'СЕТ СН'!$H$17</f>
        <v>4677.60910874</v>
      </c>
      <c r="D97" s="37">
        <f>SUMIFS(СВЦЭМ!$C$34:$C$777,СВЦЭМ!$A$34:$A$777,$A97,СВЦЭМ!$B$34:$B$777,D$83)+'СЕТ СН'!$H$9+СВЦЭМ!$D$10+'СЕТ СН'!$H$5-'СЕТ СН'!$H$17</f>
        <v>4792.5189371099996</v>
      </c>
      <c r="E97" s="37">
        <f>SUMIFS(СВЦЭМ!$C$34:$C$777,СВЦЭМ!$A$34:$A$777,$A97,СВЦЭМ!$B$34:$B$777,E$83)+'СЕТ СН'!$H$9+СВЦЭМ!$D$10+'СЕТ СН'!$H$5-'СЕТ СН'!$H$17</f>
        <v>4855.9568616500001</v>
      </c>
      <c r="F97" s="37">
        <f>SUMIFS(СВЦЭМ!$C$34:$C$777,СВЦЭМ!$A$34:$A$777,$A97,СВЦЭМ!$B$34:$B$777,F$83)+'СЕТ СН'!$H$9+СВЦЭМ!$D$10+'СЕТ СН'!$H$5-'СЕТ СН'!$H$17</f>
        <v>4850.4644077799994</v>
      </c>
      <c r="G97" s="37">
        <f>SUMIFS(СВЦЭМ!$C$34:$C$777,СВЦЭМ!$A$34:$A$777,$A97,СВЦЭМ!$B$34:$B$777,G$83)+'СЕТ СН'!$H$9+СВЦЭМ!$D$10+'СЕТ СН'!$H$5-'СЕТ СН'!$H$17</f>
        <v>4846.66052218</v>
      </c>
      <c r="H97" s="37">
        <f>SUMIFS(СВЦЭМ!$C$34:$C$777,СВЦЭМ!$A$34:$A$777,$A97,СВЦЭМ!$B$34:$B$777,H$83)+'СЕТ СН'!$H$9+СВЦЭМ!$D$10+'СЕТ СН'!$H$5-'СЕТ СН'!$H$17</f>
        <v>4799.3133272499999</v>
      </c>
      <c r="I97" s="37">
        <f>SUMIFS(СВЦЭМ!$C$34:$C$777,СВЦЭМ!$A$34:$A$777,$A97,СВЦЭМ!$B$34:$B$777,I$83)+'СЕТ СН'!$H$9+СВЦЭМ!$D$10+'СЕТ СН'!$H$5-'СЕТ СН'!$H$17</f>
        <v>4719.0778986300002</v>
      </c>
      <c r="J97" s="37">
        <f>SUMIFS(СВЦЭМ!$C$34:$C$777,СВЦЭМ!$A$34:$A$777,$A97,СВЦЭМ!$B$34:$B$777,J$83)+'СЕТ СН'!$H$9+СВЦЭМ!$D$10+'СЕТ СН'!$H$5-'СЕТ СН'!$H$17</f>
        <v>4610.8564901399996</v>
      </c>
      <c r="K97" s="37">
        <f>SUMIFS(СВЦЭМ!$C$34:$C$777,СВЦЭМ!$A$34:$A$777,$A97,СВЦЭМ!$B$34:$B$777,K$83)+'СЕТ СН'!$H$9+СВЦЭМ!$D$10+'СЕТ СН'!$H$5-'СЕТ СН'!$H$17</f>
        <v>4536.1784435899999</v>
      </c>
      <c r="L97" s="37">
        <f>SUMIFS(СВЦЭМ!$C$34:$C$777,СВЦЭМ!$A$34:$A$777,$A97,СВЦЭМ!$B$34:$B$777,L$83)+'СЕТ СН'!$H$9+СВЦЭМ!$D$10+'СЕТ СН'!$H$5-'СЕТ СН'!$H$17</f>
        <v>4442.9401548899996</v>
      </c>
      <c r="M97" s="37">
        <f>SUMIFS(СВЦЭМ!$C$34:$C$777,СВЦЭМ!$A$34:$A$777,$A97,СВЦЭМ!$B$34:$B$777,M$83)+'СЕТ СН'!$H$9+СВЦЭМ!$D$10+'СЕТ СН'!$H$5-'СЕТ СН'!$H$17</f>
        <v>4384.4402990999997</v>
      </c>
      <c r="N97" s="37">
        <f>SUMIFS(СВЦЭМ!$C$34:$C$777,СВЦЭМ!$A$34:$A$777,$A97,СВЦЭМ!$B$34:$B$777,N$83)+'СЕТ СН'!$H$9+СВЦЭМ!$D$10+'СЕТ СН'!$H$5-'СЕТ СН'!$H$17</f>
        <v>4370.2269511599998</v>
      </c>
      <c r="O97" s="37">
        <f>SUMIFS(СВЦЭМ!$C$34:$C$777,СВЦЭМ!$A$34:$A$777,$A97,СВЦЭМ!$B$34:$B$777,O$83)+'СЕТ СН'!$H$9+СВЦЭМ!$D$10+'СЕТ СН'!$H$5-'СЕТ СН'!$H$17</f>
        <v>4384.2268207099996</v>
      </c>
      <c r="P97" s="37">
        <f>SUMIFS(СВЦЭМ!$C$34:$C$777,СВЦЭМ!$A$34:$A$777,$A97,СВЦЭМ!$B$34:$B$777,P$83)+'СЕТ СН'!$H$9+СВЦЭМ!$D$10+'СЕТ СН'!$H$5-'СЕТ СН'!$H$17</f>
        <v>4387.2780628199998</v>
      </c>
      <c r="Q97" s="37">
        <f>SUMIFS(СВЦЭМ!$C$34:$C$777,СВЦЭМ!$A$34:$A$777,$A97,СВЦЭМ!$B$34:$B$777,Q$83)+'СЕТ СН'!$H$9+СВЦЭМ!$D$10+'СЕТ СН'!$H$5-'СЕТ СН'!$H$17</f>
        <v>4390.0611132599997</v>
      </c>
      <c r="R97" s="37">
        <f>SUMIFS(СВЦЭМ!$C$34:$C$777,СВЦЭМ!$A$34:$A$777,$A97,СВЦЭМ!$B$34:$B$777,R$83)+'СЕТ СН'!$H$9+СВЦЭМ!$D$10+'СЕТ СН'!$H$5-'СЕТ СН'!$H$17</f>
        <v>4378.8772865399997</v>
      </c>
      <c r="S97" s="37">
        <f>SUMIFS(СВЦЭМ!$C$34:$C$777,СВЦЭМ!$A$34:$A$777,$A97,СВЦЭМ!$B$34:$B$777,S$83)+'СЕТ СН'!$H$9+СВЦЭМ!$D$10+'СЕТ СН'!$H$5-'СЕТ СН'!$H$17</f>
        <v>4382.02279292</v>
      </c>
      <c r="T97" s="37">
        <f>SUMIFS(СВЦЭМ!$C$34:$C$777,СВЦЭМ!$A$34:$A$777,$A97,СВЦЭМ!$B$34:$B$777,T$83)+'СЕТ СН'!$H$9+СВЦЭМ!$D$10+'СЕТ СН'!$H$5-'СЕТ СН'!$H$17</f>
        <v>4380.7861233399999</v>
      </c>
      <c r="U97" s="37">
        <f>SUMIFS(СВЦЭМ!$C$34:$C$777,СВЦЭМ!$A$34:$A$777,$A97,СВЦЭМ!$B$34:$B$777,U$83)+'СЕТ СН'!$H$9+СВЦЭМ!$D$10+'СЕТ СН'!$H$5-'СЕТ СН'!$H$17</f>
        <v>4383.8375437799996</v>
      </c>
      <c r="V97" s="37">
        <f>SUMIFS(СВЦЭМ!$C$34:$C$777,СВЦЭМ!$A$34:$A$777,$A97,СВЦЭМ!$B$34:$B$777,V$83)+'СЕТ СН'!$H$9+СВЦЭМ!$D$10+'СЕТ СН'!$H$5-'СЕТ СН'!$H$17</f>
        <v>4380.8757297100001</v>
      </c>
      <c r="W97" s="37">
        <f>SUMIFS(СВЦЭМ!$C$34:$C$777,СВЦЭМ!$A$34:$A$777,$A97,СВЦЭМ!$B$34:$B$777,W$83)+'СЕТ СН'!$H$9+СВЦЭМ!$D$10+'СЕТ СН'!$H$5-'СЕТ СН'!$H$17</f>
        <v>4387.64184406</v>
      </c>
      <c r="X97" s="37">
        <f>SUMIFS(СВЦЭМ!$C$34:$C$777,СВЦЭМ!$A$34:$A$777,$A97,СВЦЭМ!$B$34:$B$777,X$83)+'СЕТ СН'!$H$9+СВЦЭМ!$D$10+'СЕТ СН'!$H$5-'СЕТ СН'!$H$17</f>
        <v>4392.4307609099997</v>
      </c>
      <c r="Y97" s="37">
        <f>SUMIFS(СВЦЭМ!$C$34:$C$777,СВЦЭМ!$A$34:$A$777,$A97,СВЦЭМ!$B$34:$B$777,Y$83)+'СЕТ СН'!$H$9+СВЦЭМ!$D$10+'СЕТ СН'!$H$5-'СЕТ СН'!$H$17</f>
        <v>4466.0603566199998</v>
      </c>
    </row>
    <row r="98" spans="1:25" ht="15.75" x14ac:dyDescent="0.2">
      <c r="A98" s="36">
        <f t="shared" si="2"/>
        <v>43327</v>
      </c>
      <c r="B98" s="37">
        <f>SUMIFS(СВЦЭМ!$C$34:$C$777,СВЦЭМ!$A$34:$A$777,$A98,СВЦЭМ!$B$34:$B$777,B$83)+'СЕТ СН'!$H$9+СВЦЭМ!$D$10+'СЕТ СН'!$H$5-'СЕТ СН'!$H$17</f>
        <v>4515.1955428900001</v>
      </c>
      <c r="C98" s="37">
        <f>SUMIFS(СВЦЭМ!$C$34:$C$777,СВЦЭМ!$A$34:$A$777,$A98,СВЦЭМ!$B$34:$B$777,C$83)+'СЕТ СН'!$H$9+СВЦЭМ!$D$10+'СЕТ СН'!$H$5-'СЕТ СН'!$H$17</f>
        <v>4621.37156925</v>
      </c>
      <c r="D98" s="37">
        <f>SUMIFS(СВЦЭМ!$C$34:$C$777,СВЦЭМ!$A$34:$A$777,$A98,СВЦЭМ!$B$34:$B$777,D$83)+'СЕТ СН'!$H$9+СВЦЭМ!$D$10+'СЕТ СН'!$H$5-'СЕТ СН'!$H$17</f>
        <v>4727.0719505500001</v>
      </c>
      <c r="E98" s="37">
        <f>SUMIFS(СВЦЭМ!$C$34:$C$777,СВЦЭМ!$A$34:$A$777,$A98,СВЦЭМ!$B$34:$B$777,E$83)+'СЕТ СН'!$H$9+СВЦЭМ!$D$10+'СЕТ СН'!$H$5-'СЕТ СН'!$H$17</f>
        <v>4836.0035667900001</v>
      </c>
      <c r="F98" s="37">
        <f>SUMIFS(СВЦЭМ!$C$34:$C$777,СВЦЭМ!$A$34:$A$777,$A98,СВЦЭМ!$B$34:$B$777,F$83)+'СЕТ СН'!$H$9+СВЦЭМ!$D$10+'СЕТ СН'!$H$5-'СЕТ СН'!$H$17</f>
        <v>4822.5706424600003</v>
      </c>
      <c r="G98" s="37">
        <f>SUMIFS(СВЦЭМ!$C$34:$C$777,СВЦЭМ!$A$34:$A$777,$A98,СВЦЭМ!$B$34:$B$777,G$83)+'СЕТ СН'!$H$9+СВЦЭМ!$D$10+'СЕТ СН'!$H$5-'СЕТ СН'!$H$17</f>
        <v>4813.9008748299993</v>
      </c>
      <c r="H98" s="37">
        <f>SUMIFS(СВЦЭМ!$C$34:$C$777,СВЦЭМ!$A$34:$A$777,$A98,СВЦЭМ!$B$34:$B$777,H$83)+'СЕТ СН'!$H$9+СВЦЭМ!$D$10+'СЕТ СН'!$H$5-'СЕТ СН'!$H$17</f>
        <v>4811.8019216700004</v>
      </c>
      <c r="I98" s="37">
        <f>SUMIFS(СВЦЭМ!$C$34:$C$777,СВЦЭМ!$A$34:$A$777,$A98,СВЦЭМ!$B$34:$B$777,I$83)+'СЕТ СН'!$H$9+СВЦЭМ!$D$10+'СЕТ СН'!$H$5-'СЕТ СН'!$H$17</f>
        <v>4756.0215583299996</v>
      </c>
      <c r="J98" s="37">
        <f>SUMIFS(СВЦЭМ!$C$34:$C$777,СВЦЭМ!$A$34:$A$777,$A98,СВЦЭМ!$B$34:$B$777,J$83)+'СЕТ СН'!$H$9+СВЦЭМ!$D$10+'СЕТ СН'!$H$5-'СЕТ СН'!$H$17</f>
        <v>4632.2642483600002</v>
      </c>
      <c r="K98" s="37">
        <f>SUMIFS(СВЦЭМ!$C$34:$C$777,СВЦЭМ!$A$34:$A$777,$A98,СВЦЭМ!$B$34:$B$777,K$83)+'СЕТ СН'!$H$9+СВЦЭМ!$D$10+'СЕТ СН'!$H$5-'СЕТ СН'!$H$17</f>
        <v>4536.5278566500001</v>
      </c>
      <c r="L98" s="37">
        <f>SUMIFS(СВЦЭМ!$C$34:$C$777,СВЦЭМ!$A$34:$A$777,$A98,СВЦЭМ!$B$34:$B$777,L$83)+'СЕТ СН'!$H$9+СВЦЭМ!$D$10+'СЕТ СН'!$H$5-'СЕТ СН'!$H$17</f>
        <v>4454.5769007400004</v>
      </c>
      <c r="M98" s="37">
        <f>SUMIFS(СВЦЭМ!$C$34:$C$777,СВЦЭМ!$A$34:$A$777,$A98,СВЦЭМ!$B$34:$B$777,M$83)+'СЕТ СН'!$H$9+СВЦЭМ!$D$10+'СЕТ СН'!$H$5-'СЕТ СН'!$H$17</f>
        <v>4391.1874372399998</v>
      </c>
      <c r="N98" s="37">
        <f>SUMIFS(СВЦЭМ!$C$34:$C$777,СВЦЭМ!$A$34:$A$777,$A98,СВЦЭМ!$B$34:$B$777,N$83)+'СЕТ СН'!$H$9+СВЦЭМ!$D$10+'СЕТ СН'!$H$5-'СЕТ СН'!$H$17</f>
        <v>4383.7585491999998</v>
      </c>
      <c r="O98" s="37">
        <f>SUMIFS(СВЦЭМ!$C$34:$C$777,СВЦЭМ!$A$34:$A$777,$A98,СВЦЭМ!$B$34:$B$777,O$83)+'СЕТ СН'!$H$9+СВЦЭМ!$D$10+'СЕТ СН'!$H$5-'СЕТ СН'!$H$17</f>
        <v>4386.0099129399996</v>
      </c>
      <c r="P98" s="37">
        <f>SUMIFS(СВЦЭМ!$C$34:$C$777,СВЦЭМ!$A$34:$A$777,$A98,СВЦЭМ!$B$34:$B$777,P$83)+'СЕТ СН'!$H$9+СВЦЭМ!$D$10+'СЕТ СН'!$H$5-'СЕТ СН'!$H$17</f>
        <v>4388.4099518499997</v>
      </c>
      <c r="Q98" s="37">
        <f>SUMIFS(СВЦЭМ!$C$34:$C$777,СВЦЭМ!$A$34:$A$777,$A98,СВЦЭМ!$B$34:$B$777,Q$83)+'СЕТ СН'!$H$9+СВЦЭМ!$D$10+'СЕТ СН'!$H$5-'СЕТ СН'!$H$17</f>
        <v>4394.1887729199998</v>
      </c>
      <c r="R98" s="37">
        <f>SUMIFS(СВЦЭМ!$C$34:$C$777,СВЦЭМ!$A$34:$A$777,$A98,СВЦЭМ!$B$34:$B$777,R$83)+'СЕТ СН'!$H$9+СВЦЭМ!$D$10+'СЕТ СН'!$H$5-'СЕТ СН'!$H$17</f>
        <v>4394.9070206400002</v>
      </c>
      <c r="S98" s="37">
        <f>SUMIFS(СВЦЭМ!$C$34:$C$777,СВЦЭМ!$A$34:$A$777,$A98,СВЦЭМ!$B$34:$B$777,S$83)+'СЕТ СН'!$H$9+СВЦЭМ!$D$10+'СЕТ СН'!$H$5-'СЕТ СН'!$H$17</f>
        <v>4386.2180826200001</v>
      </c>
      <c r="T98" s="37">
        <f>SUMIFS(СВЦЭМ!$C$34:$C$777,СВЦЭМ!$A$34:$A$777,$A98,СВЦЭМ!$B$34:$B$777,T$83)+'СЕТ СН'!$H$9+СВЦЭМ!$D$10+'СЕТ СН'!$H$5-'СЕТ СН'!$H$17</f>
        <v>4379.99838894</v>
      </c>
      <c r="U98" s="37">
        <f>SUMIFS(СВЦЭМ!$C$34:$C$777,СВЦЭМ!$A$34:$A$777,$A98,СВЦЭМ!$B$34:$B$777,U$83)+'СЕТ СН'!$H$9+СВЦЭМ!$D$10+'СЕТ СН'!$H$5-'СЕТ СН'!$H$17</f>
        <v>4386.0658940499998</v>
      </c>
      <c r="V98" s="37">
        <f>SUMIFS(СВЦЭМ!$C$34:$C$777,СВЦЭМ!$A$34:$A$777,$A98,СВЦЭМ!$B$34:$B$777,V$83)+'СЕТ СН'!$H$9+СВЦЭМ!$D$10+'СЕТ СН'!$H$5-'СЕТ СН'!$H$17</f>
        <v>4371.9231546299998</v>
      </c>
      <c r="W98" s="37">
        <f>SUMIFS(СВЦЭМ!$C$34:$C$777,СВЦЭМ!$A$34:$A$777,$A98,СВЦЭМ!$B$34:$B$777,W$83)+'СЕТ СН'!$H$9+СВЦЭМ!$D$10+'СЕТ СН'!$H$5-'СЕТ СН'!$H$17</f>
        <v>4380.4156066300002</v>
      </c>
      <c r="X98" s="37">
        <f>SUMIFS(СВЦЭМ!$C$34:$C$777,СВЦЭМ!$A$34:$A$777,$A98,СВЦЭМ!$B$34:$B$777,X$83)+'СЕТ СН'!$H$9+СВЦЭМ!$D$10+'СЕТ СН'!$H$5-'СЕТ СН'!$H$17</f>
        <v>4400.4876996499997</v>
      </c>
      <c r="Y98" s="37">
        <f>SUMIFS(СВЦЭМ!$C$34:$C$777,СВЦЭМ!$A$34:$A$777,$A98,СВЦЭМ!$B$34:$B$777,Y$83)+'СЕТ СН'!$H$9+СВЦЭМ!$D$10+'СЕТ СН'!$H$5-'СЕТ СН'!$H$17</f>
        <v>4453.8769788700001</v>
      </c>
    </row>
    <row r="99" spans="1:25" ht="15.75" x14ac:dyDescent="0.2">
      <c r="A99" s="36">
        <f t="shared" si="2"/>
        <v>43328</v>
      </c>
      <c r="B99" s="37">
        <f>SUMIFS(СВЦЭМ!$C$34:$C$777,СВЦЭМ!$A$34:$A$777,$A99,СВЦЭМ!$B$34:$B$777,B$83)+'СЕТ СН'!$H$9+СВЦЭМ!$D$10+'СЕТ СН'!$H$5-'СЕТ СН'!$H$17</f>
        <v>4547.7759080899996</v>
      </c>
      <c r="C99" s="37">
        <f>SUMIFS(СВЦЭМ!$C$34:$C$777,СВЦЭМ!$A$34:$A$777,$A99,СВЦЭМ!$B$34:$B$777,C$83)+'СЕТ СН'!$H$9+СВЦЭМ!$D$10+'СЕТ СН'!$H$5-'СЕТ СН'!$H$17</f>
        <v>4665.0063412600002</v>
      </c>
      <c r="D99" s="37">
        <f>SUMIFS(СВЦЭМ!$C$34:$C$777,СВЦЭМ!$A$34:$A$777,$A99,СВЦЭМ!$B$34:$B$777,D$83)+'СЕТ СН'!$H$9+СВЦЭМ!$D$10+'СЕТ СН'!$H$5-'СЕТ СН'!$H$17</f>
        <v>4764.62748689</v>
      </c>
      <c r="E99" s="37">
        <f>SUMIFS(СВЦЭМ!$C$34:$C$777,СВЦЭМ!$A$34:$A$777,$A99,СВЦЭМ!$B$34:$B$777,E$83)+'СЕТ СН'!$H$9+СВЦЭМ!$D$10+'СЕТ СН'!$H$5-'СЕТ СН'!$H$17</f>
        <v>4848.0172320000001</v>
      </c>
      <c r="F99" s="37">
        <f>SUMIFS(СВЦЭМ!$C$34:$C$777,СВЦЭМ!$A$34:$A$777,$A99,СВЦЭМ!$B$34:$B$777,F$83)+'СЕТ СН'!$H$9+СВЦЭМ!$D$10+'СЕТ СН'!$H$5-'СЕТ СН'!$H$17</f>
        <v>4836.0874881</v>
      </c>
      <c r="G99" s="37">
        <f>SUMIFS(СВЦЭМ!$C$34:$C$777,СВЦЭМ!$A$34:$A$777,$A99,СВЦЭМ!$B$34:$B$777,G$83)+'СЕТ СН'!$H$9+СВЦЭМ!$D$10+'СЕТ СН'!$H$5-'СЕТ СН'!$H$17</f>
        <v>4841.2294841800003</v>
      </c>
      <c r="H99" s="37">
        <f>SUMIFS(СВЦЭМ!$C$34:$C$777,СВЦЭМ!$A$34:$A$777,$A99,СВЦЭМ!$B$34:$B$777,H$83)+'СЕТ СН'!$H$9+СВЦЭМ!$D$10+'СЕТ СН'!$H$5-'СЕТ СН'!$H$17</f>
        <v>4813.8340545599995</v>
      </c>
      <c r="I99" s="37">
        <f>SUMIFS(СВЦЭМ!$C$34:$C$777,СВЦЭМ!$A$34:$A$777,$A99,СВЦЭМ!$B$34:$B$777,I$83)+'СЕТ СН'!$H$9+СВЦЭМ!$D$10+'СЕТ СН'!$H$5-'СЕТ СН'!$H$17</f>
        <v>4720.63111157</v>
      </c>
      <c r="J99" s="37">
        <f>SUMIFS(СВЦЭМ!$C$34:$C$777,СВЦЭМ!$A$34:$A$777,$A99,СВЦЭМ!$B$34:$B$777,J$83)+'СЕТ СН'!$H$9+СВЦЭМ!$D$10+'СЕТ СН'!$H$5-'СЕТ СН'!$H$17</f>
        <v>4609.5466744400001</v>
      </c>
      <c r="K99" s="37">
        <f>SUMIFS(СВЦЭМ!$C$34:$C$777,СВЦЭМ!$A$34:$A$777,$A99,СВЦЭМ!$B$34:$B$777,K$83)+'СЕТ СН'!$H$9+СВЦЭМ!$D$10+'СЕТ СН'!$H$5-'СЕТ СН'!$H$17</f>
        <v>4506.4665119600004</v>
      </c>
      <c r="L99" s="37">
        <f>SUMIFS(СВЦЭМ!$C$34:$C$777,СВЦЭМ!$A$34:$A$777,$A99,СВЦЭМ!$B$34:$B$777,L$83)+'СЕТ СН'!$H$9+СВЦЭМ!$D$10+'СЕТ СН'!$H$5-'СЕТ СН'!$H$17</f>
        <v>4422.8766663999995</v>
      </c>
      <c r="M99" s="37">
        <f>SUMIFS(СВЦЭМ!$C$34:$C$777,СВЦЭМ!$A$34:$A$777,$A99,СВЦЭМ!$B$34:$B$777,M$83)+'СЕТ СН'!$H$9+СВЦЭМ!$D$10+'СЕТ СН'!$H$5-'СЕТ СН'!$H$17</f>
        <v>4371.0716575400002</v>
      </c>
      <c r="N99" s="37">
        <f>SUMIFS(СВЦЭМ!$C$34:$C$777,СВЦЭМ!$A$34:$A$777,$A99,СВЦЭМ!$B$34:$B$777,N$83)+'СЕТ СН'!$H$9+СВЦЭМ!$D$10+'СЕТ СН'!$H$5-'СЕТ СН'!$H$17</f>
        <v>4368.3213005999996</v>
      </c>
      <c r="O99" s="37">
        <f>SUMIFS(СВЦЭМ!$C$34:$C$777,СВЦЭМ!$A$34:$A$777,$A99,СВЦЭМ!$B$34:$B$777,O$83)+'СЕТ СН'!$H$9+СВЦЭМ!$D$10+'СЕТ СН'!$H$5-'СЕТ СН'!$H$17</f>
        <v>4376.3540881899999</v>
      </c>
      <c r="P99" s="37">
        <f>SUMIFS(СВЦЭМ!$C$34:$C$777,СВЦЭМ!$A$34:$A$777,$A99,СВЦЭМ!$B$34:$B$777,P$83)+'СЕТ СН'!$H$9+СВЦЭМ!$D$10+'СЕТ СН'!$H$5-'СЕТ СН'!$H$17</f>
        <v>4382.6946438200002</v>
      </c>
      <c r="Q99" s="37">
        <f>SUMIFS(СВЦЭМ!$C$34:$C$777,СВЦЭМ!$A$34:$A$777,$A99,СВЦЭМ!$B$34:$B$777,Q$83)+'СЕТ СН'!$H$9+СВЦЭМ!$D$10+'СЕТ СН'!$H$5-'СЕТ СН'!$H$17</f>
        <v>4385.6226625499994</v>
      </c>
      <c r="R99" s="37">
        <f>SUMIFS(СВЦЭМ!$C$34:$C$777,СВЦЭМ!$A$34:$A$777,$A99,СВЦЭМ!$B$34:$B$777,R$83)+'СЕТ СН'!$H$9+СВЦЭМ!$D$10+'СЕТ СН'!$H$5-'СЕТ СН'!$H$17</f>
        <v>4385.5300762899997</v>
      </c>
      <c r="S99" s="37">
        <f>SUMIFS(СВЦЭМ!$C$34:$C$777,СВЦЭМ!$A$34:$A$777,$A99,СВЦЭМ!$B$34:$B$777,S$83)+'СЕТ СН'!$H$9+СВЦЭМ!$D$10+'СЕТ СН'!$H$5-'СЕТ СН'!$H$17</f>
        <v>4375.1880732099999</v>
      </c>
      <c r="T99" s="37">
        <f>SUMIFS(СВЦЭМ!$C$34:$C$777,СВЦЭМ!$A$34:$A$777,$A99,СВЦЭМ!$B$34:$B$777,T$83)+'СЕТ СН'!$H$9+СВЦЭМ!$D$10+'СЕТ СН'!$H$5-'СЕТ СН'!$H$17</f>
        <v>4353.8140116300001</v>
      </c>
      <c r="U99" s="37">
        <f>SUMIFS(СВЦЭМ!$C$34:$C$777,СВЦЭМ!$A$34:$A$777,$A99,СВЦЭМ!$B$34:$B$777,U$83)+'СЕТ СН'!$H$9+СВЦЭМ!$D$10+'СЕТ СН'!$H$5-'СЕТ СН'!$H$17</f>
        <v>4351.45377973</v>
      </c>
      <c r="V99" s="37">
        <f>SUMIFS(СВЦЭМ!$C$34:$C$777,СВЦЭМ!$A$34:$A$777,$A99,СВЦЭМ!$B$34:$B$777,V$83)+'СЕТ СН'!$H$9+СВЦЭМ!$D$10+'СЕТ СН'!$H$5-'СЕТ СН'!$H$17</f>
        <v>4356.2128222299998</v>
      </c>
      <c r="W99" s="37">
        <f>SUMIFS(СВЦЭМ!$C$34:$C$777,СВЦЭМ!$A$34:$A$777,$A99,СВЦЭМ!$B$34:$B$777,W$83)+'СЕТ СН'!$H$9+СВЦЭМ!$D$10+'СЕТ СН'!$H$5-'СЕТ СН'!$H$17</f>
        <v>4370.1035134399999</v>
      </c>
      <c r="X99" s="37">
        <f>SUMIFS(СВЦЭМ!$C$34:$C$777,СВЦЭМ!$A$34:$A$777,$A99,СВЦЭМ!$B$34:$B$777,X$83)+'СЕТ СН'!$H$9+СВЦЭМ!$D$10+'СЕТ СН'!$H$5-'СЕТ СН'!$H$17</f>
        <v>4376.6549106499997</v>
      </c>
      <c r="Y99" s="37">
        <f>SUMIFS(СВЦЭМ!$C$34:$C$777,СВЦЭМ!$A$34:$A$777,$A99,СВЦЭМ!$B$34:$B$777,Y$83)+'СЕТ СН'!$H$9+СВЦЭМ!$D$10+'СЕТ СН'!$H$5-'СЕТ СН'!$H$17</f>
        <v>4448.1157407399996</v>
      </c>
    </row>
    <row r="100" spans="1:25" ht="15.75" x14ac:dyDescent="0.2">
      <c r="A100" s="36">
        <f t="shared" si="2"/>
        <v>43329</v>
      </c>
      <c r="B100" s="37">
        <f>SUMIFS(СВЦЭМ!$C$34:$C$777,СВЦЭМ!$A$34:$A$777,$A100,СВЦЭМ!$B$34:$B$777,B$83)+'СЕТ СН'!$H$9+СВЦЭМ!$D$10+'СЕТ СН'!$H$5-'СЕТ СН'!$H$17</f>
        <v>4526.3815201299994</v>
      </c>
      <c r="C100" s="37">
        <f>SUMIFS(СВЦЭМ!$C$34:$C$777,СВЦЭМ!$A$34:$A$777,$A100,СВЦЭМ!$B$34:$B$777,C$83)+'СЕТ СН'!$H$9+СВЦЭМ!$D$10+'СЕТ СН'!$H$5-'СЕТ СН'!$H$17</f>
        <v>4646.7861726399997</v>
      </c>
      <c r="D100" s="37">
        <f>SUMIFS(СВЦЭМ!$C$34:$C$777,СВЦЭМ!$A$34:$A$777,$A100,СВЦЭМ!$B$34:$B$777,D$83)+'СЕТ СН'!$H$9+СВЦЭМ!$D$10+'СЕТ СН'!$H$5-'СЕТ СН'!$H$17</f>
        <v>4744.3229725199999</v>
      </c>
      <c r="E100" s="37">
        <f>SUMIFS(СВЦЭМ!$C$34:$C$777,СВЦЭМ!$A$34:$A$777,$A100,СВЦЭМ!$B$34:$B$777,E$83)+'СЕТ СН'!$H$9+СВЦЭМ!$D$10+'СЕТ СН'!$H$5-'СЕТ СН'!$H$17</f>
        <v>4839.5628938</v>
      </c>
      <c r="F100" s="37">
        <f>SUMIFS(СВЦЭМ!$C$34:$C$777,СВЦЭМ!$A$34:$A$777,$A100,СВЦЭМ!$B$34:$B$777,F$83)+'СЕТ СН'!$H$9+СВЦЭМ!$D$10+'СЕТ СН'!$H$5-'СЕТ СН'!$H$17</f>
        <v>4826.7723778899999</v>
      </c>
      <c r="G100" s="37">
        <f>SUMIFS(СВЦЭМ!$C$34:$C$777,СВЦЭМ!$A$34:$A$777,$A100,СВЦЭМ!$B$34:$B$777,G$83)+'СЕТ СН'!$H$9+СВЦЭМ!$D$10+'СЕТ СН'!$H$5-'СЕТ СН'!$H$17</f>
        <v>4806.7331638799997</v>
      </c>
      <c r="H100" s="37">
        <f>SUMIFS(СВЦЭМ!$C$34:$C$777,СВЦЭМ!$A$34:$A$777,$A100,СВЦЭМ!$B$34:$B$777,H$83)+'СЕТ СН'!$H$9+СВЦЭМ!$D$10+'СЕТ СН'!$H$5-'СЕТ СН'!$H$17</f>
        <v>4805.3414223399996</v>
      </c>
      <c r="I100" s="37">
        <f>SUMIFS(СВЦЭМ!$C$34:$C$777,СВЦЭМ!$A$34:$A$777,$A100,СВЦЭМ!$B$34:$B$777,I$83)+'СЕТ СН'!$H$9+СВЦЭМ!$D$10+'СЕТ СН'!$H$5-'СЕТ СН'!$H$17</f>
        <v>4776.1043521399997</v>
      </c>
      <c r="J100" s="37">
        <f>SUMIFS(СВЦЭМ!$C$34:$C$777,СВЦЭМ!$A$34:$A$777,$A100,СВЦЭМ!$B$34:$B$777,J$83)+'СЕТ СН'!$H$9+СВЦЭМ!$D$10+'СЕТ СН'!$H$5-'СЕТ СН'!$H$17</f>
        <v>4637.5625980599998</v>
      </c>
      <c r="K100" s="37">
        <f>SUMIFS(СВЦЭМ!$C$34:$C$777,СВЦЭМ!$A$34:$A$777,$A100,СВЦЭМ!$B$34:$B$777,K$83)+'СЕТ СН'!$H$9+СВЦЭМ!$D$10+'СЕТ СН'!$H$5-'СЕТ СН'!$H$17</f>
        <v>4542.0253547599996</v>
      </c>
      <c r="L100" s="37">
        <f>SUMIFS(СВЦЭМ!$C$34:$C$777,СВЦЭМ!$A$34:$A$777,$A100,СВЦЭМ!$B$34:$B$777,L$83)+'СЕТ СН'!$H$9+СВЦЭМ!$D$10+'СЕТ СН'!$H$5-'СЕТ СН'!$H$17</f>
        <v>4436.4389187200004</v>
      </c>
      <c r="M100" s="37">
        <f>SUMIFS(СВЦЭМ!$C$34:$C$777,СВЦЭМ!$A$34:$A$777,$A100,СВЦЭМ!$B$34:$B$777,M$83)+'СЕТ СН'!$H$9+СВЦЭМ!$D$10+'СЕТ СН'!$H$5-'СЕТ СН'!$H$17</f>
        <v>4375.1864330899998</v>
      </c>
      <c r="N100" s="37">
        <f>SUMIFS(СВЦЭМ!$C$34:$C$777,СВЦЭМ!$A$34:$A$777,$A100,СВЦЭМ!$B$34:$B$777,N$83)+'СЕТ СН'!$H$9+СВЦЭМ!$D$10+'СЕТ СН'!$H$5-'СЕТ СН'!$H$17</f>
        <v>4351.5101915300002</v>
      </c>
      <c r="O100" s="37">
        <f>SUMIFS(СВЦЭМ!$C$34:$C$777,СВЦЭМ!$A$34:$A$777,$A100,СВЦЭМ!$B$34:$B$777,O$83)+'СЕТ СН'!$H$9+СВЦЭМ!$D$10+'СЕТ СН'!$H$5-'СЕТ СН'!$H$17</f>
        <v>4358.4704778799996</v>
      </c>
      <c r="P100" s="37">
        <f>SUMIFS(СВЦЭМ!$C$34:$C$777,СВЦЭМ!$A$34:$A$777,$A100,СВЦЭМ!$B$34:$B$777,P$83)+'СЕТ СН'!$H$9+СВЦЭМ!$D$10+'СЕТ СН'!$H$5-'СЕТ СН'!$H$17</f>
        <v>4363.1059634699996</v>
      </c>
      <c r="Q100" s="37">
        <f>SUMIFS(СВЦЭМ!$C$34:$C$777,СВЦЭМ!$A$34:$A$777,$A100,СВЦЭМ!$B$34:$B$777,Q$83)+'СЕТ СН'!$H$9+СВЦЭМ!$D$10+'СЕТ СН'!$H$5-'СЕТ СН'!$H$17</f>
        <v>4360.7720901799994</v>
      </c>
      <c r="R100" s="37">
        <f>SUMIFS(СВЦЭМ!$C$34:$C$777,СВЦЭМ!$A$34:$A$777,$A100,СВЦЭМ!$B$34:$B$777,R$83)+'СЕТ СН'!$H$9+СВЦЭМ!$D$10+'СЕТ СН'!$H$5-'СЕТ СН'!$H$17</f>
        <v>4356.0873509699995</v>
      </c>
      <c r="S100" s="37">
        <f>SUMIFS(СВЦЭМ!$C$34:$C$777,СВЦЭМ!$A$34:$A$777,$A100,СВЦЭМ!$B$34:$B$777,S$83)+'СЕТ СН'!$H$9+СВЦЭМ!$D$10+'СЕТ СН'!$H$5-'СЕТ СН'!$H$17</f>
        <v>4350.72100821</v>
      </c>
      <c r="T100" s="37">
        <f>SUMIFS(СВЦЭМ!$C$34:$C$777,СВЦЭМ!$A$34:$A$777,$A100,СВЦЭМ!$B$34:$B$777,T$83)+'СЕТ СН'!$H$9+СВЦЭМ!$D$10+'СЕТ СН'!$H$5-'СЕТ СН'!$H$17</f>
        <v>4353.1050765299997</v>
      </c>
      <c r="U100" s="37">
        <f>SUMIFS(СВЦЭМ!$C$34:$C$777,СВЦЭМ!$A$34:$A$777,$A100,СВЦЭМ!$B$34:$B$777,U$83)+'СЕТ СН'!$H$9+СВЦЭМ!$D$10+'СЕТ СН'!$H$5-'СЕТ СН'!$H$17</f>
        <v>4365.7180489699995</v>
      </c>
      <c r="V100" s="37">
        <f>SUMIFS(СВЦЭМ!$C$34:$C$777,СВЦЭМ!$A$34:$A$777,$A100,СВЦЭМ!$B$34:$B$777,V$83)+'СЕТ СН'!$H$9+СВЦЭМ!$D$10+'СЕТ СН'!$H$5-'СЕТ СН'!$H$17</f>
        <v>4365.1850699500001</v>
      </c>
      <c r="W100" s="37">
        <f>SUMIFS(СВЦЭМ!$C$34:$C$777,СВЦЭМ!$A$34:$A$777,$A100,СВЦЭМ!$B$34:$B$777,W$83)+'СЕТ СН'!$H$9+СВЦЭМ!$D$10+'СЕТ СН'!$H$5-'СЕТ СН'!$H$17</f>
        <v>4374.7086796200001</v>
      </c>
      <c r="X100" s="37">
        <f>SUMIFS(СВЦЭМ!$C$34:$C$777,СВЦЭМ!$A$34:$A$777,$A100,СВЦЭМ!$B$34:$B$777,X$83)+'СЕТ СН'!$H$9+СВЦЭМ!$D$10+'СЕТ СН'!$H$5-'СЕТ СН'!$H$17</f>
        <v>4372.0443990799995</v>
      </c>
      <c r="Y100" s="37">
        <f>SUMIFS(СВЦЭМ!$C$34:$C$777,СВЦЭМ!$A$34:$A$777,$A100,СВЦЭМ!$B$34:$B$777,Y$83)+'СЕТ СН'!$H$9+СВЦЭМ!$D$10+'СЕТ СН'!$H$5-'СЕТ СН'!$H$17</f>
        <v>4423.3612664000002</v>
      </c>
    </row>
    <row r="101" spans="1:25" ht="15.75" x14ac:dyDescent="0.2">
      <c r="A101" s="36">
        <f t="shared" si="2"/>
        <v>43330</v>
      </c>
      <c r="B101" s="37">
        <f>SUMIFS(СВЦЭМ!$C$34:$C$777,СВЦЭМ!$A$34:$A$777,$A101,СВЦЭМ!$B$34:$B$777,B$83)+'СЕТ СН'!$H$9+СВЦЭМ!$D$10+'СЕТ СН'!$H$5-'СЕТ СН'!$H$17</f>
        <v>4466.0951140199995</v>
      </c>
      <c r="C101" s="37">
        <f>SUMIFS(СВЦЭМ!$C$34:$C$777,СВЦЭМ!$A$34:$A$777,$A101,СВЦЭМ!$B$34:$B$777,C$83)+'СЕТ СН'!$H$9+СВЦЭМ!$D$10+'СЕТ СН'!$H$5-'СЕТ СН'!$H$17</f>
        <v>4522.25002976</v>
      </c>
      <c r="D101" s="37">
        <f>SUMIFS(СВЦЭМ!$C$34:$C$777,СВЦЭМ!$A$34:$A$777,$A101,СВЦЭМ!$B$34:$B$777,D$83)+'СЕТ СН'!$H$9+СВЦЭМ!$D$10+'СЕТ СН'!$H$5-'СЕТ СН'!$H$17</f>
        <v>4619.11776594</v>
      </c>
      <c r="E101" s="37">
        <f>SUMIFS(СВЦЭМ!$C$34:$C$777,СВЦЭМ!$A$34:$A$777,$A101,СВЦЭМ!$B$34:$B$777,E$83)+'СЕТ СН'!$H$9+СВЦЭМ!$D$10+'СЕТ СН'!$H$5-'СЕТ СН'!$H$17</f>
        <v>4717.07151694</v>
      </c>
      <c r="F101" s="37">
        <f>SUMIFS(СВЦЭМ!$C$34:$C$777,СВЦЭМ!$A$34:$A$777,$A101,СВЦЭМ!$B$34:$B$777,F$83)+'СЕТ СН'!$H$9+СВЦЭМ!$D$10+'СЕТ СН'!$H$5-'СЕТ СН'!$H$17</f>
        <v>4727.1124524699999</v>
      </c>
      <c r="G101" s="37">
        <f>SUMIFS(СВЦЭМ!$C$34:$C$777,СВЦЭМ!$A$34:$A$777,$A101,СВЦЭМ!$B$34:$B$777,G$83)+'СЕТ СН'!$H$9+СВЦЭМ!$D$10+'СЕТ СН'!$H$5-'СЕТ СН'!$H$17</f>
        <v>4715.4314913199996</v>
      </c>
      <c r="H101" s="37">
        <f>SUMIFS(СВЦЭМ!$C$34:$C$777,СВЦЭМ!$A$34:$A$777,$A101,СВЦЭМ!$B$34:$B$777,H$83)+'СЕТ СН'!$H$9+СВЦЭМ!$D$10+'СЕТ СН'!$H$5-'СЕТ СН'!$H$17</f>
        <v>4691.3218537299999</v>
      </c>
      <c r="I101" s="37">
        <f>SUMIFS(СВЦЭМ!$C$34:$C$777,СВЦЭМ!$A$34:$A$777,$A101,СВЦЭМ!$B$34:$B$777,I$83)+'СЕТ СН'!$H$9+СВЦЭМ!$D$10+'СЕТ СН'!$H$5-'СЕТ СН'!$H$17</f>
        <v>4626.1538598099996</v>
      </c>
      <c r="J101" s="37">
        <f>SUMIFS(СВЦЭМ!$C$34:$C$777,СВЦЭМ!$A$34:$A$777,$A101,СВЦЭМ!$B$34:$B$777,J$83)+'СЕТ СН'!$H$9+СВЦЭМ!$D$10+'СЕТ СН'!$H$5-'СЕТ СН'!$H$17</f>
        <v>4485.4392245499994</v>
      </c>
      <c r="K101" s="37">
        <f>SUMIFS(СВЦЭМ!$C$34:$C$777,СВЦЭМ!$A$34:$A$777,$A101,СВЦЭМ!$B$34:$B$777,K$83)+'СЕТ СН'!$H$9+СВЦЭМ!$D$10+'СЕТ СН'!$H$5-'СЕТ СН'!$H$17</f>
        <v>4387.5580750399995</v>
      </c>
      <c r="L101" s="37">
        <f>SUMIFS(СВЦЭМ!$C$34:$C$777,СВЦЭМ!$A$34:$A$777,$A101,СВЦЭМ!$B$34:$B$777,L$83)+'СЕТ СН'!$H$9+СВЦЭМ!$D$10+'СЕТ СН'!$H$5-'СЕТ СН'!$H$17</f>
        <v>4308.0195799200001</v>
      </c>
      <c r="M101" s="37">
        <f>SUMIFS(СВЦЭМ!$C$34:$C$777,СВЦЭМ!$A$34:$A$777,$A101,СВЦЭМ!$B$34:$B$777,M$83)+'СЕТ СН'!$H$9+СВЦЭМ!$D$10+'СЕТ СН'!$H$5-'СЕТ СН'!$H$17</f>
        <v>4268.4475719399998</v>
      </c>
      <c r="N101" s="37">
        <f>SUMIFS(СВЦЭМ!$C$34:$C$777,СВЦЭМ!$A$34:$A$777,$A101,СВЦЭМ!$B$34:$B$777,N$83)+'СЕТ СН'!$H$9+СВЦЭМ!$D$10+'СЕТ СН'!$H$5-'СЕТ СН'!$H$17</f>
        <v>4253.4689746799995</v>
      </c>
      <c r="O101" s="37">
        <f>SUMIFS(СВЦЭМ!$C$34:$C$777,СВЦЭМ!$A$34:$A$777,$A101,СВЦЭМ!$B$34:$B$777,O$83)+'СЕТ СН'!$H$9+СВЦЭМ!$D$10+'СЕТ СН'!$H$5-'СЕТ СН'!$H$17</f>
        <v>4254.6173849500001</v>
      </c>
      <c r="P101" s="37">
        <f>SUMIFS(СВЦЭМ!$C$34:$C$777,СВЦЭМ!$A$34:$A$777,$A101,СВЦЭМ!$B$34:$B$777,P$83)+'СЕТ СН'!$H$9+СВЦЭМ!$D$10+'СЕТ СН'!$H$5-'СЕТ СН'!$H$17</f>
        <v>4258.0719419699999</v>
      </c>
      <c r="Q101" s="37">
        <f>SUMIFS(СВЦЭМ!$C$34:$C$777,СВЦЭМ!$A$34:$A$777,$A101,СВЦЭМ!$B$34:$B$777,Q$83)+'СЕТ СН'!$H$9+СВЦЭМ!$D$10+'СЕТ СН'!$H$5-'СЕТ СН'!$H$17</f>
        <v>4262.5882629600001</v>
      </c>
      <c r="R101" s="37">
        <f>SUMIFS(СВЦЭМ!$C$34:$C$777,СВЦЭМ!$A$34:$A$777,$A101,СВЦЭМ!$B$34:$B$777,R$83)+'СЕТ СН'!$H$9+СВЦЭМ!$D$10+'СЕТ СН'!$H$5-'СЕТ СН'!$H$17</f>
        <v>4300.3659511899996</v>
      </c>
      <c r="S101" s="37">
        <f>SUMIFS(СВЦЭМ!$C$34:$C$777,СВЦЭМ!$A$34:$A$777,$A101,СВЦЭМ!$B$34:$B$777,S$83)+'СЕТ СН'!$H$9+СВЦЭМ!$D$10+'СЕТ СН'!$H$5-'СЕТ СН'!$H$17</f>
        <v>4348.1051460299996</v>
      </c>
      <c r="T101" s="37">
        <f>SUMIFS(СВЦЭМ!$C$34:$C$777,СВЦЭМ!$A$34:$A$777,$A101,СВЦЭМ!$B$34:$B$777,T$83)+'СЕТ СН'!$H$9+СВЦЭМ!$D$10+'СЕТ СН'!$H$5-'СЕТ СН'!$H$17</f>
        <v>4393.29796738</v>
      </c>
      <c r="U101" s="37">
        <f>SUMIFS(СВЦЭМ!$C$34:$C$777,СВЦЭМ!$A$34:$A$777,$A101,СВЦЭМ!$B$34:$B$777,U$83)+'СЕТ СН'!$H$9+СВЦЭМ!$D$10+'СЕТ СН'!$H$5-'СЕТ СН'!$H$17</f>
        <v>4446.7692673000001</v>
      </c>
      <c r="V101" s="37">
        <f>SUMIFS(СВЦЭМ!$C$34:$C$777,СВЦЭМ!$A$34:$A$777,$A101,СВЦЭМ!$B$34:$B$777,V$83)+'СЕТ СН'!$H$9+СВЦЭМ!$D$10+'СЕТ СН'!$H$5-'СЕТ СН'!$H$17</f>
        <v>4447.1218208299997</v>
      </c>
      <c r="W101" s="37">
        <f>SUMIFS(СВЦЭМ!$C$34:$C$777,СВЦЭМ!$A$34:$A$777,$A101,СВЦЭМ!$B$34:$B$777,W$83)+'СЕТ СН'!$H$9+СВЦЭМ!$D$10+'СЕТ СН'!$H$5-'СЕТ СН'!$H$17</f>
        <v>4431.7217738399995</v>
      </c>
      <c r="X101" s="37">
        <f>SUMIFS(СВЦЭМ!$C$34:$C$777,СВЦЭМ!$A$34:$A$777,$A101,СВЦЭМ!$B$34:$B$777,X$83)+'СЕТ СН'!$H$9+СВЦЭМ!$D$10+'СЕТ СН'!$H$5-'СЕТ СН'!$H$17</f>
        <v>4470.9827826600003</v>
      </c>
      <c r="Y101" s="37">
        <f>SUMIFS(СВЦЭМ!$C$34:$C$777,СВЦЭМ!$A$34:$A$777,$A101,СВЦЭМ!$B$34:$B$777,Y$83)+'СЕТ СН'!$H$9+СВЦЭМ!$D$10+'СЕТ СН'!$H$5-'СЕТ СН'!$H$17</f>
        <v>4527.8862120900003</v>
      </c>
    </row>
    <row r="102" spans="1:25" ht="15.75" x14ac:dyDescent="0.2">
      <c r="A102" s="36">
        <f t="shared" si="2"/>
        <v>43331</v>
      </c>
      <c r="B102" s="37">
        <f>SUMIFS(СВЦЭМ!$C$34:$C$777,СВЦЭМ!$A$34:$A$777,$A102,СВЦЭМ!$B$34:$B$777,B$83)+'СЕТ СН'!$H$9+СВЦЭМ!$D$10+'СЕТ СН'!$H$5-'СЕТ СН'!$H$17</f>
        <v>4626.2543641000002</v>
      </c>
      <c r="C102" s="37">
        <f>SUMIFS(СВЦЭМ!$C$34:$C$777,СВЦЭМ!$A$34:$A$777,$A102,СВЦЭМ!$B$34:$B$777,C$83)+'СЕТ СН'!$H$9+СВЦЭМ!$D$10+'СЕТ СН'!$H$5-'СЕТ СН'!$H$17</f>
        <v>4657.1492797700002</v>
      </c>
      <c r="D102" s="37">
        <f>SUMIFS(СВЦЭМ!$C$34:$C$777,СВЦЭМ!$A$34:$A$777,$A102,СВЦЭМ!$B$34:$B$777,D$83)+'СЕТ СН'!$H$9+СВЦЭМ!$D$10+'СЕТ СН'!$H$5-'СЕТ СН'!$H$17</f>
        <v>4703.4526942900002</v>
      </c>
      <c r="E102" s="37">
        <f>SUMIFS(СВЦЭМ!$C$34:$C$777,СВЦЭМ!$A$34:$A$777,$A102,СВЦЭМ!$B$34:$B$777,E$83)+'СЕТ СН'!$H$9+СВЦЭМ!$D$10+'СЕТ СН'!$H$5-'СЕТ СН'!$H$17</f>
        <v>4728.91925687</v>
      </c>
      <c r="F102" s="37">
        <f>SUMIFS(СВЦЭМ!$C$34:$C$777,СВЦЭМ!$A$34:$A$777,$A102,СВЦЭМ!$B$34:$B$777,F$83)+'СЕТ СН'!$H$9+СВЦЭМ!$D$10+'СЕТ СН'!$H$5-'СЕТ СН'!$H$17</f>
        <v>4690.0749906299998</v>
      </c>
      <c r="G102" s="37">
        <f>SUMIFS(СВЦЭМ!$C$34:$C$777,СВЦЭМ!$A$34:$A$777,$A102,СВЦЭМ!$B$34:$B$777,G$83)+'СЕТ СН'!$H$9+СВЦЭМ!$D$10+'СЕТ СН'!$H$5-'СЕТ СН'!$H$17</f>
        <v>4686.0798494499995</v>
      </c>
      <c r="H102" s="37">
        <f>SUMIFS(СВЦЭМ!$C$34:$C$777,СВЦЭМ!$A$34:$A$777,$A102,СВЦЭМ!$B$34:$B$777,H$83)+'СЕТ СН'!$H$9+СВЦЭМ!$D$10+'СЕТ СН'!$H$5-'СЕТ СН'!$H$17</f>
        <v>4688.5070934799996</v>
      </c>
      <c r="I102" s="37">
        <f>SUMIFS(СВЦЭМ!$C$34:$C$777,СВЦЭМ!$A$34:$A$777,$A102,СВЦЭМ!$B$34:$B$777,I$83)+'СЕТ СН'!$H$9+СВЦЭМ!$D$10+'СЕТ СН'!$H$5-'СЕТ СН'!$H$17</f>
        <v>4636.5269007500001</v>
      </c>
      <c r="J102" s="37">
        <f>SUMIFS(СВЦЭМ!$C$34:$C$777,СВЦЭМ!$A$34:$A$777,$A102,СВЦЭМ!$B$34:$B$777,J$83)+'СЕТ СН'!$H$9+СВЦЭМ!$D$10+'СЕТ СН'!$H$5-'СЕТ СН'!$H$17</f>
        <v>4517.84767414</v>
      </c>
      <c r="K102" s="37">
        <f>SUMIFS(СВЦЭМ!$C$34:$C$777,СВЦЭМ!$A$34:$A$777,$A102,СВЦЭМ!$B$34:$B$777,K$83)+'СЕТ СН'!$H$9+СВЦЭМ!$D$10+'СЕТ СН'!$H$5-'СЕТ СН'!$H$17</f>
        <v>4461.6869501499996</v>
      </c>
      <c r="L102" s="37">
        <f>SUMIFS(СВЦЭМ!$C$34:$C$777,СВЦЭМ!$A$34:$A$777,$A102,СВЦЭМ!$B$34:$B$777,L$83)+'СЕТ СН'!$H$9+СВЦЭМ!$D$10+'СЕТ СН'!$H$5-'СЕТ СН'!$H$17</f>
        <v>4431.2281730799996</v>
      </c>
      <c r="M102" s="37">
        <f>SUMIFS(СВЦЭМ!$C$34:$C$777,СВЦЭМ!$A$34:$A$777,$A102,СВЦЭМ!$B$34:$B$777,M$83)+'СЕТ СН'!$H$9+СВЦЭМ!$D$10+'СЕТ СН'!$H$5-'СЕТ СН'!$H$17</f>
        <v>4437.4302723699993</v>
      </c>
      <c r="N102" s="37">
        <f>SUMIFS(СВЦЭМ!$C$34:$C$777,СВЦЭМ!$A$34:$A$777,$A102,СВЦЭМ!$B$34:$B$777,N$83)+'СЕТ СН'!$H$9+СВЦЭМ!$D$10+'СЕТ СН'!$H$5-'СЕТ СН'!$H$17</f>
        <v>4394.4216791899998</v>
      </c>
      <c r="O102" s="37">
        <f>SUMIFS(СВЦЭМ!$C$34:$C$777,СВЦЭМ!$A$34:$A$777,$A102,СВЦЭМ!$B$34:$B$777,O$83)+'СЕТ СН'!$H$9+СВЦЭМ!$D$10+'СЕТ СН'!$H$5-'СЕТ СН'!$H$17</f>
        <v>4348.8512644399998</v>
      </c>
      <c r="P102" s="37">
        <f>SUMIFS(СВЦЭМ!$C$34:$C$777,СВЦЭМ!$A$34:$A$777,$A102,СВЦЭМ!$B$34:$B$777,P$83)+'СЕТ СН'!$H$9+СВЦЭМ!$D$10+'СЕТ СН'!$H$5-'СЕТ СН'!$H$17</f>
        <v>4312.9486061600001</v>
      </c>
      <c r="Q102" s="37">
        <f>SUMIFS(СВЦЭМ!$C$34:$C$777,СВЦЭМ!$A$34:$A$777,$A102,СВЦЭМ!$B$34:$B$777,Q$83)+'СЕТ СН'!$H$9+СВЦЭМ!$D$10+'СЕТ СН'!$H$5-'СЕТ СН'!$H$17</f>
        <v>4310.4715775499999</v>
      </c>
      <c r="R102" s="37">
        <f>SUMIFS(СВЦЭМ!$C$34:$C$777,СВЦЭМ!$A$34:$A$777,$A102,СВЦЭМ!$B$34:$B$777,R$83)+'СЕТ СН'!$H$9+СВЦЭМ!$D$10+'СЕТ СН'!$H$5-'СЕТ СН'!$H$17</f>
        <v>4337.5038360199997</v>
      </c>
      <c r="S102" s="37">
        <f>SUMIFS(СВЦЭМ!$C$34:$C$777,СВЦЭМ!$A$34:$A$777,$A102,СВЦЭМ!$B$34:$B$777,S$83)+'СЕТ СН'!$H$9+СВЦЭМ!$D$10+'СЕТ СН'!$H$5-'СЕТ СН'!$H$17</f>
        <v>4324.1216043499999</v>
      </c>
      <c r="T102" s="37">
        <f>SUMIFS(СВЦЭМ!$C$34:$C$777,СВЦЭМ!$A$34:$A$777,$A102,СВЦЭМ!$B$34:$B$777,T$83)+'СЕТ СН'!$H$9+СВЦЭМ!$D$10+'СЕТ СН'!$H$5-'СЕТ СН'!$H$17</f>
        <v>4329.6409842699995</v>
      </c>
      <c r="U102" s="37">
        <f>SUMIFS(СВЦЭМ!$C$34:$C$777,СВЦЭМ!$A$34:$A$777,$A102,СВЦЭМ!$B$34:$B$777,U$83)+'СЕТ СН'!$H$9+СВЦЭМ!$D$10+'СЕТ СН'!$H$5-'СЕТ СН'!$H$17</f>
        <v>4339.3083105899996</v>
      </c>
      <c r="V102" s="37">
        <f>SUMIFS(СВЦЭМ!$C$34:$C$777,СВЦЭМ!$A$34:$A$777,$A102,СВЦЭМ!$B$34:$B$777,V$83)+'СЕТ СН'!$H$9+СВЦЭМ!$D$10+'СЕТ СН'!$H$5-'СЕТ СН'!$H$17</f>
        <v>4331.4808428799997</v>
      </c>
      <c r="W102" s="37">
        <f>SUMIFS(СВЦЭМ!$C$34:$C$777,СВЦЭМ!$A$34:$A$777,$A102,СВЦЭМ!$B$34:$B$777,W$83)+'СЕТ СН'!$H$9+СВЦЭМ!$D$10+'СЕТ СН'!$H$5-'СЕТ СН'!$H$17</f>
        <v>4338.5228354999999</v>
      </c>
      <c r="X102" s="37">
        <f>SUMIFS(СВЦЭМ!$C$34:$C$777,СВЦЭМ!$A$34:$A$777,$A102,СВЦЭМ!$B$34:$B$777,X$83)+'СЕТ СН'!$H$9+СВЦЭМ!$D$10+'СЕТ СН'!$H$5-'СЕТ СН'!$H$17</f>
        <v>4355.4178734699999</v>
      </c>
      <c r="Y102" s="37">
        <f>SUMIFS(СВЦЭМ!$C$34:$C$777,СВЦЭМ!$A$34:$A$777,$A102,СВЦЭМ!$B$34:$B$777,Y$83)+'СЕТ СН'!$H$9+СВЦЭМ!$D$10+'СЕТ СН'!$H$5-'СЕТ СН'!$H$17</f>
        <v>4425.3300280899994</v>
      </c>
    </row>
    <row r="103" spans="1:25" ht="15.75" x14ac:dyDescent="0.2">
      <c r="A103" s="36">
        <f t="shared" si="2"/>
        <v>43332</v>
      </c>
      <c r="B103" s="37">
        <f>SUMIFS(СВЦЭМ!$C$34:$C$777,СВЦЭМ!$A$34:$A$777,$A103,СВЦЭМ!$B$34:$B$777,B$83)+'СЕТ СН'!$H$9+СВЦЭМ!$D$10+'СЕТ СН'!$H$5-'СЕТ СН'!$H$17</f>
        <v>4491.0355899400001</v>
      </c>
      <c r="C103" s="37">
        <f>SUMIFS(СВЦЭМ!$C$34:$C$777,СВЦЭМ!$A$34:$A$777,$A103,СВЦЭМ!$B$34:$B$777,C$83)+'СЕТ СН'!$H$9+СВЦЭМ!$D$10+'СЕТ СН'!$H$5-'СЕТ СН'!$H$17</f>
        <v>4619.4063663699999</v>
      </c>
      <c r="D103" s="37">
        <f>SUMIFS(СВЦЭМ!$C$34:$C$777,СВЦЭМ!$A$34:$A$777,$A103,СВЦЭМ!$B$34:$B$777,D$83)+'СЕТ СН'!$H$9+СВЦЭМ!$D$10+'СЕТ СН'!$H$5-'СЕТ СН'!$H$17</f>
        <v>4725.4779229899996</v>
      </c>
      <c r="E103" s="37">
        <f>SUMIFS(СВЦЭМ!$C$34:$C$777,СВЦЭМ!$A$34:$A$777,$A103,СВЦЭМ!$B$34:$B$777,E$83)+'СЕТ СН'!$H$9+СВЦЭМ!$D$10+'СЕТ СН'!$H$5-'СЕТ СН'!$H$17</f>
        <v>4827.2995670299997</v>
      </c>
      <c r="F103" s="37">
        <f>SUMIFS(СВЦЭМ!$C$34:$C$777,СВЦЭМ!$A$34:$A$777,$A103,СВЦЭМ!$B$34:$B$777,F$83)+'СЕТ СН'!$H$9+СВЦЭМ!$D$10+'СЕТ СН'!$H$5-'СЕТ СН'!$H$17</f>
        <v>4824.1332222000001</v>
      </c>
      <c r="G103" s="37">
        <f>SUMIFS(СВЦЭМ!$C$34:$C$777,СВЦЭМ!$A$34:$A$777,$A103,СВЦЭМ!$B$34:$B$777,G$83)+'СЕТ СН'!$H$9+СВЦЭМ!$D$10+'СЕТ СН'!$H$5-'СЕТ СН'!$H$17</f>
        <v>4794.6486459899997</v>
      </c>
      <c r="H103" s="37">
        <f>SUMIFS(СВЦЭМ!$C$34:$C$777,СВЦЭМ!$A$34:$A$777,$A103,СВЦЭМ!$B$34:$B$777,H$83)+'СЕТ СН'!$H$9+СВЦЭМ!$D$10+'СЕТ СН'!$H$5-'СЕТ СН'!$H$17</f>
        <v>4758.2213735599998</v>
      </c>
      <c r="I103" s="37">
        <f>SUMIFS(СВЦЭМ!$C$34:$C$777,СВЦЭМ!$A$34:$A$777,$A103,СВЦЭМ!$B$34:$B$777,I$83)+'СЕТ СН'!$H$9+СВЦЭМ!$D$10+'СЕТ СН'!$H$5-'СЕТ СН'!$H$17</f>
        <v>4668.8847732999993</v>
      </c>
      <c r="J103" s="37">
        <f>SUMIFS(СВЦЭМ!$C$34:$C$777,СВЦЭМ!$A$34:$A$777,$A103,СВЦЭМ!$B$34:$B$777,J$83)+'СЕТ СН'!$H$9+СВЦЭМ!$D$10+'СЕТ СН'!$H$5-'СЕТ СН'!$H$17</f>
        <v>4537.9291423300001</v>
      </c>
      <c r="K103" s="37">
        <f>SUMIFS(СВЦЭМ!$C$34:$C$777,СВЦЭМ!$A$34:$A$777,$A103,СВЦЭМ!$B$34:$B$777,K$83)+'СЕТ СН'!$H$9+СВЦЭМ!$D$10+'СЕТ СН'!$H$5-'СЕТ СН'!$H$17</f>
        <v>4456.2016987099996</v>
      </c>
      <c r="L103" s="37">
        <f>SUMIFS(СВЦЭМ!$C$34:$C$777,СВЦЭМ!$A$34:$A$777,$A103,СВЦЭМ!$B$34:$B$777,L$83)+'СЕТ СН'!$H$9+СВЦЭМ!$D$10+'СЕТ СН'!$H$5-'СЕТ СН'!$H$17</f>
        <v>4372.1366498899997</v>
      </c>
      <c r="M103" s="37">
        <f>SUMIFS(СВЦЭМ!$C$34:$C$777,СВЦЭМ!$A$34:$A$777,$A103,СВЦЭМ!$B$34:$B$777,M$83)+'СЕТ СН'!$H$9+СВЦЭМ!$D$10+'СЕТ СН'!$H$5-'СЕТ СН'!$H$17</f>
        <v>4346.7220817400002</v>
      </c>
      <c r="N103" s="37">
        <f>SUMIFS(СВЦЭМ!$C$34:$C$777,СВЦЭМ!$A$34:$A$777,$A103,СВЦЭМ!$B$34:$B$777,N$83)+'СЕТ СН'!$H$9+СВЦЭМ!$D$10+'СЕТ СН'!$H$5-'СЕТ СН'!$H$17</f>
        <v>4344.7231980999995</v>
      </c>
      <c r="O103" s="37">
        <f>SUMIFS(СВЦЭМ!$C$34:$C$777,СВЦЭМ!$A$34:$A$777,$A103,СВЦЭМ!$B$34:$B$777,O$83)+'СЕТ СН'!$H$9+СВЦЭМ!$D$10+'СЕТ СН'!$H$5-'СЕТ СН'!$H$17</f>
        <v>4343.83381181</v>
      </c>
      <c r="P103" s="37">
        <f>SUMIFS(СВЦЭМ!$C$34:$C$777,СВЦЭМ!$A$34:$A$777,$A103,СВЦЭМ!$B$34:$B$777,P$83)+'СЕТ СН'!$H$9+СВЦЭМ!$D$10+'СЕТ СН'!$H$5-'СЕТ СН'!$H$17</f>
        <v>4362.7427072700002</v>
      </c>
      <c r="Q103" s="37">
        <f>SUMIFS(СВЦЭМ!$C$34:$C$777,СВЦЭМ!$A$34:$A$777,$A103,СВЦЭМ!$B$34:$B$777,Q$83)+'СЕТ СН'!$H$9+СВЦЭМ!$D$10+'СЕТ СН'!$H$5-'СЕТ СН'!$H$17</f>
        <v>4359.9312089099994</v>
      </c>
      <c r="R103" s="37">
        <f>SUMIFS(СВЦЭМ!$C$34:$C$777,СВЦЭМ!$A$34:$A$777,$A103,СВЦЭМ!$B$34:$B$777,R$83)+'СЕТ СН'!$H$9+СВЦЭМ!$D$10+'СЕТ СН'!$H$5-'СЕТ СН'!$H$17</f>
        <v>4347.9697458700002</v>
      </c>
      <c r="S103" s="37">
        <f>SUMIFS(СВЦЭМ!$C$34:$C$777,СВЦЭМ!$A$34:$A$777,$A103,СВЦЭМ!$B$34:$B$777,S$83)+'СЕТ СН'!$H$9+СВЦЭМ!$D$10+'СЕТ СН'!$H$5-'СЕТ СН'!$H$17</f>
        <v>4363.2951107199997</v>
      </c>
      <c r="T103" s="37">
        <f>SUMIFS(СВЦЭМ!$C$34:$C$777,СВЦЭМ!$A$34:$A$777,$A103,СВЦЭМ!$B$34:$B$777,T$83)+'СЕТ СН'!$H$9+СВЦЭМ!$D$10+'СЕТ СН'!$H$5-'СЕТ СН'!$H$17</f>
        <v>4361.5378893099996</v>
      </c>
      <c r="U103" s="37">
        <f>SUMIFS(СВЦЭМ!$C$34:$C$777,СВЦЭМ!$A$34:$A$777,$A103,СВЦЭМ!$B$34:$B$777,U$83)+'СЕТ СН'!$H$9+СВЦЭМ!$D$10+'СЕТ СН'!$H$5-'СЕТ СН'!$H$17</f>
        <v>4367.22269486</v>
      </c>
      <c r="V103" s="37">
        <f>SUMIFS(СВЦЭМ!$C$34:$C$777,СВЦЭМ!$A$34:$A$777,$A103,СВЦЭМ!$B$34:$B$777,V$83)+'СЕТ СН'!$H$9+СВЦЭМ!$D$10+'СЕТ СН'!$H$5-'СЕТ СН'!$H$17</f>
        <v>4374.2565156699993</v>
      </c>
      <c r="W103" s="37">
        <f>SUMIFS(СВЦЭМ!$C$34:$C$777,СВЦЭМ!$A$34:$A$777,$A103,СВЦЭМ!$B$34:$B$777,W$83)+'СЕТ СН'!$H$9+СВЦЭМ!$D$10+'СЕТ СН'!$H$5-'СЕТ СН'!$H$17</f>
        <v>4387.9280210299994</v>
      </c>
      <c r="X103" s="37">
        <f>SUMIFS(СВЦЭМ!$C$34:$C$777,СВЦЭМ!$A$34:$A$777,$A103,СВЦЭМ!$B$34:$B$777,X$83)+'СЕТ СН'!$H$9+СВЦЭМ!$D$10+'СЕТ СН'!$H$5-'СЕТ СН'!$H$17</f>
        <v>4349.2166451200001</v>
      </c>
      <c r="Y103" s="37">
        <f>SUMIFS(СВЦЭМ!$C$34:$C$777,СВЦЭМ!$A$34:$A$777,$A103,СВЦЭМ!$B$34:$B$777,Y$83)+'СЕТ СН'!$H$9+СВЦЭМ!$D$10+'СЕТ СН'!$H$5-'СЕТ СН'!$H$17</f>
        <v>4394.8631123899995</v>
      </c>
    </row>
    <row r="104" spans="1:25" ht="15.75" x14ac:dyDescent="0.2">
      <c r="A104" s="36">
        <f t="shared" si="2"/>
        <v>43333</v>
      </c>
      <c r="B104" s="37">
        <f>SUMIFS(СВЦЭМ!$C$34:$C$777,СВЦЭМ!$A$34:$A$777,$A104,СВЦЭМ!$B$34:$B$777,B$83)+'СЕТ СН'!$H$9+СВЦЭМ!$D$10+'СЕТ СН'!$H$5-'СЕТ СН'!$H$17</f>
        <v>4491.2305104500001</v>
      </c>
      <c r="C104" s="37">
        <f>SUMIFS(СВЦЭМ!$C$34:$C$777,СВЦЭМ!$A$34:$A$777,$A104,СВЦЭМ!$B$34:$B$777,C$83)+'СЕТ СН'!$H$9+СВЦЭМ!$D$10+'СЕТ СН'!$H$5-'СЕТ СН'!$H$17</f>
        <v>4603.4785975900004</v>
      </c>
      <c r="D104" s="37">
        <f>SUMIFS(СВЦЭМ!$C$34:$C$777,СВЦЭМ!$A$34:$A$777,$A104,СВЦЭМ!$B$34:$B$777,D$83)+'СЕТ СН'!$H$9+СВЦЭМ!$D$10+'СЕТ СН'!$H$5-'СЕТ СН'!$H$17</f>
        <v>4709.9939685199997</v>
      </c>
      <c r="E104" s="37">
        <f>SUMIFS(СВЦЭМ!$C$34:$C$777,СВЦЭМ!$A$34:$A$777,$A104,СВЦЭМ!$B$34:$B$777,E$83)+'СЕТ СН'!$H$9+СВЦЭМ!$D$10+'СЕТ СН'!$H$5-'СЕТ СН'!$H$17</f>
        <v>4818.6892414699996</v>
      </c>
      <c r="F104" s="37">
        <f>SUMIFS(СВЦЭМ!$C$34:$C$777,СВЦЭМ!$A$34:$A$777,$A104,СВЦЭМ!$B$34:$B$777,F$83)+'СЕТ СН'!$H$9+СВЦЭМ!$D$10+'СЕТ СН'!$H$5-'СЕТ СН'!$H$17</f>
        <v>4828.5350165999998</v>
      </c>
      <c r="G104" s="37">
        <f>SUMIFS(СВЦЭМ!$C$34:$C$777,СВЦЭМ!$A$34:$A$777,$A104,СВЦЭМ!$B$34:$B$777,G$83)+'СЕТ СН'!$H$9+СВЦЭМ!$D$10+'СЕТ СН'!$H$5-'СЕТ СН'!$H$17</f>
        <v>4814.6054490500001</v>
      </c>
      <c r="H104" s="37">
        <f>SUMIFS(СВЦЭМ!$C$34:$C$777,СВЦЭМ!$A$34:$A$777,$A104,СВЦЭМ!$B$34:$B$777,H$83)+'СЕТ СН'!$H$9+СВЦЭМ!$D$10+'СЕТ СН'!$H$5-'СЕТ СН'!$H$17</f>
        <v>4825.0853265300002</v>
      </c>
      <c r="I104" s="37">
        <f>SUMIFS(СВЦЭМ!$C$34:$C$777,СВЦЭМ!$A$34:$A$777,$A104,СВЦЭМ!$B$34:$B$777,I$83)+'СЕТ СН'!$H$9+СВЦЭМ!$D$10+'СЕТ СН'!$H$5-'СЕТ СН'!$H$17</f>
        <v>4745.5283737199998</v>
      </c>
      <c r="J104" s="37">
        <f>SUMIFS(СВЦЭМ!$C$34:$C$777,СВЦЭМ!$A$34:$A$777,$A104,СВЦЭМ!$B$34:$B$777,J$83)+'СЕТ СН'!$H$9+СВЦЭМ!$D$10+'СЕТ СН'!$H$5-'СЕТ СН'!$H$17</f>
        <v>4631.0209705400002</v>
      </c>
      <c r="K104" s="37">
        <f>SUMIFS(СВЦЭМ!$C$34:$C$777,СВЦЭМ!$A$34:$A$777,$A104,СВЦЭМ!$B$34:$B$777,K$83)+'СЕТ СН'!$H$9+СВЦЭМ!$D$10+'СЕТ СН'!$H$5-'СЕТ СН'!$H$17</f>
        <v>4526.38514175</v>
      </c>
      <c r="L104" s="37">
        <f>SUMIFS(СВЦЭМ!$C$34:$C$777,СВЦЭМ!$A$34:$A$777,$A104,СВЦЭМ!$B$34:$B$777,L$83)+'СЕТ СН'!$H$9+СВЦЭМ!$D$10+'СЕТ СН'!$H$5-'СЕТ СН'!$H$17</f>
        <v>4435.1724515899996</v>
      </c>
      <c r="M104" s="37">
        <f>SUMIFS(СВЦЭМ!$C$34:$C$777,СВЦЭМ!$A$34:$A$777,$A104,СВЦЭМ!$B$34:$B$777,M$83)+'СЕТ СН'!$H$9+СВЦЭМ!$D$10+'СЕТ СН'!$H$5-'СЕТ СН'!$H$17</f>
        <v>4394.2856537099997</v>
      </c>
      <c r="N104" s="37">
        <f>SUMIFS(СВЦЭМ!$C$34:$C$777,СВЦЭМ!$A$34:$A$777,$A104,СВЦЭМ!$B$34:$B$777,N$83)+'СЕТ СН'!$H$9+СВЦЭМ!$D$10+'СЕТ СН'!$H$5-'СЕТ СН'!$H$17</f>
        <v>4393.7596221899994</v>
      </c>
      <c r="O104" s="37">
        <f>SUMIFS(СВЦЭМ!$C$34:$C$777,СВЦЭМ!$A$34:$A$777,$A104,СВЦЭМ!$B$34:$B$777,O$83)+'СЕТ СН'!$H$9+СВЦЭМ!$D$10+'СЕТ СН'!$H$5-'СЕТ СН'!$H$17</f>
        <v>4391.61822252</v>
      </c>
      <c r="P104" s="37">
        <f>SUMIFS(СВЦЭМ!$C$34:$C$777,СВЦЭМ!$A$34:$A$777,$A104,СВЦЭМ!$B$34:$B$777,P$83)+'СЕТ СН'!$H$9+СВЦЭМ!$D$10+'СЕТ СН'!$H$5-'СЕТ СН'!$H$17</f>
        <v>4399.2584563399996</v>
      </c>
      <c r="Q104" s="37">
        <f>SUMIFS(СВЦЭМ!$C$34:$C$777,СВЦЭМ!$A$34:$A$777,$A104,СВЦЭМ!$B$34:$B$777,Q$83)+'СЕТ СН'!$H$9+СВЦЭМ!$D$10+'СЕТ СН'!$H$5-'СЕТ СН'!$H$17</f>
        <v>4395.6962177400001</v>
      </c>
      <c r="R104" s="37">
        <f>SUMIFS(СВЦЭМ!$C$34:$C$777,СВЦЭМ!$A$34:$A$777,$A104,СВЦЭМ!$B$34:$B$777,R$83)+'СЕТ СН'!$H$9+СВЦЭМ!$D$10+'СЕТ СН'!$H$5-'СЕТ СН'!$H$17</f>
        <v>4387.8075714899996</v>
      </c>
      <c r="S104" s="37">
        <f>SUMIFS(СВЦЭМ!$C$34:$C$777,СВЦЭМ!$A$34:$A$777,$A104,СВЦЭМ!$B$34:$B$777,S$83)+'СЕТ СН'!$H$9+СВЦЭМ!$D$10+'СЕТ СН'!$H$5-'СЕТ СН'!$H$17</f>
        <v>4391.8166173199998</v>
      </c>
      <c r="T104" s="37">
        <f>SUMIFS(СВЦЭМ!$C$34:$C$777,СВЦЭМ!$A$34:$A$777,$A104,СВЦЭМ!$B$34:$B$777,T$83)+'СЕТ СН'!$H$9+СВЦЭМ!$D$10+'СЕТ СН'!$H$5-'СЕТ СН'!$H$17</f>
        <v>4389.6464578799996</v>
      </c>
      <c r="U104" s="37">
        <f>SUMIFS(СВЦЭМ!$C$34:$C$777,СВЦЭМ!$A$34:$A$777,$A104,СВЦЭМ!$B$34:$B$777,U$83)+'СЕТ СН'!$H$9+СВЦЭМ!$D$10+'СЕТ СН'!$H$5-'СЕТ СН'!$H$17</f>
        <v>4395.4014179699998</v>
      </c>
      <c r="V104" s="37">
        <f>SUMIFS(СВЦЭМ!$C$34:$C$777,СВЦЭМ!$A$34:$A$777,$A104,СВЦЭМ!$B$34:$B$777,V$83)+'СЕТ СН'!$H$9+СВЦЭМ!$D$10+'СЕТ СН'!$H$5-'СЕТ СН'!$H$17</f>
        <v>4396.0318711800001</v>
      </c>
      <c r="W104" s="37">
        <f>SUMIFS(СВЦЭМ!$C$34:$C$777,СВЦЭМ!$A$34:$A$777,$A104,СВЦЭМ!$B$34:$B$777,W$83)+'СЕТ СН'!$H$9+СВЦЭМ!$D$10+'СЕТ СН'!$H$5-'СЕТ СН'!$H$17</f>
        <v>4395.6559333199993</v>
      </c>
      <c r="X104" s="37">
        <f>SUMIFS(СВЦЭМ!$C$34:$C$777,СВЦЭМ!$A$34:$A$777,$A104,СВЦЭМ!$B$34:$B$777,X$83)+'СЕТ СН'!$H$9+СВЦЭМ!$D$10+'СЕТ СН'!$H$5-'СЕТ СН'!$H$17</f>
        <v>4386.55430548</v>
      </c>
      <c r="Y104" s="37">
        <f>SUMIFS(СВЦЭМ!$C$34:$C$777,СВЦЭМ!$A$34:$A$777,$A104,СВЦЭМ!$B$34:$B$777,Y$83)+'СЕТ СН'!$H$9+СВЦЭМ!$D$10+'СЕТ СН'!$H$5-'СЕТ СН'!$H$17</f>
        <v>4418.7657527299998</v>
      </c>
    </row>
    <row r="105" spans="1:25" ht="15.75" x14ac:dyDescent="0.2">
      <c r="A105" s="36">
        <f t="shared" si="2"/>
        <v>43334</v>
      </c>
      <c r="B105" s="37">
        <f>SUMIFS(СВЦЭМ!$C$34:$C$777,СВЦЭМ!$A$34:$A$777,$A105,СВЦЭМ!$B$34:$B$777,B$83)+'СЕТ СН'!$H$9+СВЦЭМ!$D$10+'СЕТ СН'!$H$5-'СЕТ СН'!$H$17</f>
        <v>4559.7729283299996</v>
      </c>
      <c r="C105" s="37">
        <f>SUMIFS(СВЦЭМ!$C$34:$C$777,СВЦЭМ!$A$34:$A$777,$A105,СВЦЭМ!$B$34:$B$777,C$83)+'СЕТ СН'!$H$9+СВЦЭМ!$D$10+'СЕТ СН'!$H$5-'СЕТ СН'!$H$17</f>
        <v>4694.3574643299999</v>
      </c>
      <c r="D105" s="37">
        <f>SUMIFS(СВЦЭМ!$C$34:$C$777,СВЦЭМ!$A$34:$A$777,$A105,СВЦЭМ!$B$34:$B$777,D$83)+'СЕТ СН'!$H$9+СВЦЭМ!$D$10+'СЕТ СН'!$H$5-'СЕТ СН'!$H$17</f>
        <v>4784.4976668199997</v>
      </c>
      <c r="E105" s="37">
        <f>SUMIFS(СВЦЭМ!$C$34:$C$777,СВЦЭМ!$A$34:$A$777,$A105,СВЦЭМ!$B$34:$B$777,E$83)+'СЕТ СН'!$H$9+СВЦЭМ!$D$10+'СЕТ СН'!$H$5-'СЕТ СН'!$H$17</f>
        <v>4880.0032396799998</v>
      </c>
      <c r="F105" s="37">
        <f>SUMIFS(СВЦЭМ!$C$34:$C$777,СВЦЭМ!$A$34:$A$777,$A105,СВЦЭМ!$B$34:$B$777,F$83)+'СЕТ СН'!$H$9+СВЦЭМ!$D$10+'СЕТ СН'!$H$5-'СЕТ СН'!$H$17</f>
        <v>4883.5716119099998</v>
      </c>
      <c r="G105" s="37">
        <f>SUMIFS(СВЦЭМ!$C$34:$C$777,СВЦЭМ!$A$34:$A$777,$A105,СВЦЭМ!$B$34:$B$777,G$83)+'СЕТ СН'!$H$9+СВЦЭМ!$D$10+'СЕТ СН'!$H$5-'СЕТ СН'!$H$17</f>
        <v>4873.7312188899996</v>
      </c>
      <c r="H105" s="37">
        <f>SUMIFS(СВЦЭМ!$C$34:$C$777,СВЦЭМ!$A$34:$A$777,$A105,СВЦЭМ!$B$34:$B$777,H$83)+'СЕТ СН'!$H$9+СВЦЭМ!$D$10+'СЕТ СН'!$H$5-'СЕТ СН'!$H$17</f>
        <v>4807.4932639099998</v>
      </c>
      <c r="I105" s="37">
        <f>SUMIFS(СВЦЭМ!$C$34:$C$777,СВЦЭМ!$A$34:$A$777,$A105,СВЦЭМ!$B$34:$B$777,I$83)+'СЕТ СН'!$H$9+СВЦЭМ!$D$10+'СЕТ СН'!$H$5-'СЕТ СН'!$H$17</f>
        <v>4739.5891764799999</v>
      </c>
      <c r="J105" s="37">
        <f>SUMIFS(СВЦЭМ!$C$34:$C$777,СВЦЭМ!$A$34:$A$777,$A105,СВЦЭМ!$B$34:$B$777,J$83)+'СЕТ СН'!$H$9+СВЦЭМ!$D$10+'СЕТ СН'!$H$5-'СЕТ СН'!$H$17</f>
        <v>4640.9729493699997</v>
      </c>
      <c r="K105" s="37">
        <f>SUMIFS(СВЦЭМ!$C$34:$C$777,СВЦЭМ!$A$34:$A$777,$A105,СВЦЭМ!$B$34:$B$777,K$83)+'СЕТ СН'!$H$9+СВЦЭМ!$D$10+'СЕТ СН'!$H$5-'СЕТ СН'!$H$17</f>
        <v>4571.13128581</v>
      </c>
      <c r="L105" s="37">
        <f>SUMIFS(СВЦЭМ!$C$34:$C$777,СВЦЭМ!$A$34:$A$777,$A105,СВЦЭМ!$B$34:$B$777,L$83)+'СЕТ СН'!$H$9+СВЦЭМ!$D$10+'СЕТ СН'!$H$5-'СЕТ СН'!$H$17</f>
        <v>4500.0695769999993</v>
      </c>
      <c r="M105" s="37">
        <f>SUMIFS(СВЦЭМ!$C$34:$C$777,СВЦЭМ!$A$34:$A$777,$A105,СВЦЭМ!$B$34:$B$777,M$83)+'СЕТ СН'!$H$9+СВЦЭМ!$D$10+'СЕТ СН'!$H$5-'СЕТ СН'!$H$17</f>
        <v>4439.4323075100001</v>
      </c>
      <c r="N105" s="37">
        <f>SUMIFS(СВЦЭМ!$C$34:$C$777,СВЦЭМ!$A$34:$A$777,$A105,СВЦЭМ!$B$34:$B$777,N$83)+'СЕТ СН'!$H$9+СВЦЭМ!$D$10+'СЕТ СН'!$H$5-'СЕТ СН'!$H$17</f>
        <v>4416.9330408699998</v>
      </c>
      <c r="O105" s="37">
        <f>SUMIFS(СВЦЭМ!$C$34:$C$777,СВЦЭМ!$A$34:$A$777,$A105,СВЦЭМ!$B$34:$B$777,O$83)+'СЕТ СН'!$H$9+СВЦЭМ!$D$10+'СЕТ СН'!$H$5-'СЕТ СН'!$H$17</f>
        <v>4417.1712512799995</v>
      </c>
      <c r="P105" s="37">
        <f>SUMIFS(СВЦЭМ!$C$34:$C$777,СВЦЭМ!$A$34:$A$777,$A105,СВЦЭМ!$B$34:$B$777,P$83)+'СЕТ СН'!$H$9+СВЦЭМ!$D$10+'СЕТ СН'!$H$5-'СЕТ СН'!$H$17</f>
        <v>4420.5145575500001</v>
      </c>
      <c r="Q105" s="37">
        <f>SUMIFS(СВЦЭМ!$C$34:$C$777,СВЦЭМ!$A$34:$A$777,$A105,СВЦЭМ!$B$34:$B$777,Q$83)+'СЕТ СН'!$H$9+СВЦЭМ!$D$10+'СЕТ СН'!$H$5-'СЕТ СН'!$H$17</f>
        <v>4420.4128142</v>
      </c>
      <c r="R105" s="37">
        <f>SUMIFS(СВЦЭМ!$C$34:$C$777,СВЦЭМ!$A$34:$A$777,$A105,СВЦЭМ!$B$34:$B$777,R$83)+'СЕТ СН'!$H$9+СВЦЭМ!$D$10+'СЕТ СН'!$H$5-'СЕТ СН'!$H$17</f>
        <v>4416.59255588</v>
      </c>
      <c r="S105" s="37">
        <f>SUMIFS(СВЦЭМ!$C$34:$C$777,СВЦЭМ!$A$34:$A$777,$A105,СВЦЭМ!$B$34:$B$777,S$83)+'СЕТ СН'!$H$9+СВЦЭМ!$D$10+'СЕТ СН'!$H$5-'СЕТ СН'!$H$17</f>
        <v>4417.7785319000004</v>
      </c>
      <c r="T105" s="37">
        <f>SUMIFS(СВЦЭМ!$C$34:$C$777,СВЦЭМ!$A$34:$A$777,$A105,СВЦЭМ!$B$34:$B$777,T$83)+'СЕТ СН'!$H$9+СВЦЭМ!$D$10+'СЕТ СН'!$H$5-'СЕТ СН'!$H$17</f>
        <v>4420.0416990499998</v>
      </c>
      <c r="U105" s="37">
        <f>SUMIFS(СВЦЭМ!$C$34:$C$777,СВЦЭМ!$A$34:$A$777,$A105,СВЦЭМ!$B$34:$B$777,U$83)+'СЕТ СН'!$H$9+СВЦЭМ!$D$10+'СЕТ СН'!$H$5-'СЕТ СН'!$H$17</f>
        <v>4421.3305780199998</v>
      </c>
      <c r="V105" s="37">
        <f>SUMIFS(СВЦЭМ!$C$34:$C$777,СВЦЭМ!$A$34:$A$777,$A105,СВЦЭМ!$B$34:$B$777,V$83)+'СЕТ СН'!$H$9+СВЦЭМ!$D$10+'СЕТ СН'!$H$5-'СЕТ СН'!$H$17</f>
        <v>4421.1377207100004</v>
      </c>
      <c r="W105" s="37">
        <f>SUMIFS(СВЦЭМ!$C$34:$C$777,СВЦЭМ!$A$34:$A$777,$A105,СВЦЭМ!$B$34:$B$777,W$83)+'СЕТ СН'!$H$9+СВЦЭМ!$D$10+'СЕТ СН'!$H$5-'СЕТ СН'!$H$17</f>
        <v>4425.2504365899995</v>
      </c>
      <c r="X105" s="37">
        <f>SUMIFS(СВЦЭМ!$C$34:$C$777,СВЦЭМ!$A$34:$A$777,$A105,СВЦЭМ!$B$34:$B$777,X$83)+'СЕТ СН'!$H$9+СВЦЭМ!$D$10+'СЕТ СН'!$H$5-'СЕТ СН'!$H$17</f>
        <v>4409.7584490099998</v>
      </c>
      <c r="Y105" s="37">
        <f>SUMIFS(СВЦЭМ!$C$34:$C$777,СВЦЭМ!$A$34:$A$777,$A105,СВЦЭМ!$B$34:$B$777,Y$83)+'СЕТ СН'!$H$9+СВЦЭМ!$D$10+'СЕТ СН'!$H$5-'СЕТ СН'!$H$17</f>
        <v>4451.3313867200004</v>
      </c>
    </row>
    <row r="106" spans="1:25" ht="15.75" x14ac:dyDescent="0.2">
      <c r="A106" s="36">
        <f t="shared" si="2"/>
        <v>43335</v>
      </c>
      <c r="B106" s="37">
        <f>SUMIFS(СВЦЭМ!$C$34:$C$777,СВЦЭМ!$A$34:$A$777,$A106,СВЦЭМ!$B$34:$B$777,B$83)+'СЕТ СН'!$H$9+СВЦЭМ!$D$10+'СЕТ СН'!$H$5-'СЕТ СН'!$H$17</f>
        <v>4558.4996192299996</v>
      </c>
      <c r="C106" s="37">
        <f>SUMIFS(СВЦЭМ!$C$34:$C$777,СВЦЭМ!$A$34:$A$777,$A106,СВЦЭМ!$B$34:$B$777,C$83)+'СЕТ СН'!$H$9+СВЦЭМ!$D$10+'СЕТ СН'!$H$5-'СЕТ СН'!$H$17</f>
        <v>4686.9862752399995</v>
      </c>
      <c r="D106" s="37">
        <f>SUMIFS(СВЦЭМ!$C$34:$C$777,СВЦЭМ!$A$34:$A$777,$A106,СВЦЭМ!$B$34:$B$777,D$83)+'СЕТ СН'!$H$9+СВЦЭМ!$D$10+'СЕТ СН'!$H$5-'СЕТ СН'!$H$17</f>
        <v>4798.4693370599998</v>
      </c>
      <c r="E106" s="37">
        <f>SUMIFS(СВЦЭМ!$C$34:$C$777,СВЦЭМ!$A$34:$A$777,$A106,СВЦЭМ!$B$34:$B$777,E$83)+'СЕТ СН'!$H$9+СВЦЭМ!$D$10+'СЕТ СН'!$H$5-'СЕТ СН'!$H$17</f>
        <v>4865.8115184499993</v>
      </c>
      <c r="F106" s="37">
        <f>SUMIFS(СВЦЭМ!$C$34:$C$777,СВЦЭМ!$A$34:$A$777,$A106,СВЦЭМ!$B$34:$B$777,F$83)+'СЕТ СН'!$H$9+СВЦЭМ!$D$10+'СЕТ СН'!$H$5-'СЕТ СН'!$H$17</f>
        <v>4880.0333811999999</v>
      </c>
      <c r="G106" s="37">
        <f>SUMIFS(СВЦЭМ!$C$34:$C$777,СВЦЭМ!$A$34:$A$777,$A106,СВЦЭМ!$B$34:$B$777,G$83)+'СЕТ СН'!$H$9+СВЦЭМ!$D$10+'СЕТ СН'!$H$5-'СЕТ СН'!$H$17</f>
        <v>4879.8080120200002</v>
      </c>
      <c r="H106" s="37">
        <f>SUMIFS(СВЦЭМ!$C$34:$C$777,СВЦЭМ!$A$34:$A$777,$A106,СВЦЭМ!$B$34:$B$777,H$83)+'СЕТ СН'!$H$9+СВЦЭМ!$D$10+'СЕТ СН'!$H$5-'СЕТ СН'!$H$17</f>
        <v>4849.0252140799994</v>
      </c>
      <c r="I106" s="37">
        <f>SUMIFS(СВЦЭМ!$C$34:$C$777,СВЦЭМ!$A$34:$A$777,$A106,СВЦЭМ!$B$34:$B$777,I$83)+'СЕТ СН'!$H$9+СВЦЭМ!$D$10+'СЕТ СН'!$H$5-'СЕТ СН'!$H$17</f>
        <v>4757.0268354</v>
      </c>
      <c r="J106" s="37">
        <f>SUMIFS(СВЦЭМ!$C$34:$C$777,СВЦЭМ!$A$34:$A$777,$A106,СВЦЭМ!$B$34:$B$777,J$83)+'СЕТ СН'!$H$9+СВЦЭМ!$D$10+'СЕТ СН'!$H$5-'СЕТ СН'!$H$17</f>
        <v>4623.6634790399994</v>
      </c>
      <c r="K106" s="37">
        <f>SUMIFS(СВЦЭМ!$C$34:$C$777,СВЦЭМ!$A$34:$A$777,$A106,СВЦЭМ!$B$34:$B$777,K$83)+'СЕТ СН'!$H$9+СВЦЭМ!$D$10+'СЕТ СН'!$H$5-'СЕТ СН'!$H$17</f>
        <v>4565.0146256199996</v>
      </c>
      <c r="L106" s="37">
        <f>SUMIFS(СВЦЭМ!$C$34:$C$777,СВЦЭМ!$A$34:$A$777,$A106,СВЦЭМ!$B$34:$B$777,L$83)+'СЕТ СН'!$H$9+СВЦЭМ!$D$10+'СЕТ СН'!$H$5-'СЕТ СН'!$H$17</f>
        <v>4494.7222657399998</v>
      </c>
      <c r="M106" s="37">
        <f>SUMIFS(СВЦЭМ!$C$34:$C$777,СВЦЭМ!$A$34:$A$777,$A106,СВЦЭМ!$B$34:$B$777,M$83)+'СЕТ СН'!$H$9+СВЦЭМ!$D$10+'СЕТ СН'!$H$5-'СЕТ СН'!$H$17</f>
        <v>4428.2079759199996</v>
      </c>
      <c r="N106" s="37">
        <f>SUMIFS(СВЦЭМ!$C$34:$C$777,СВЦЭМ!$A$34:$A$777,$A106,СВЦЭМ!$B$34:$B$777,N$83)+'СЕТ СН'!$H$9+СВЦЭМ!$D$10+'СЕТ СН'!$H$5-'СЕТ СН'!$H$17</f>
        <v>4413.6643414800001</v>
      </c>
      <c r="O106" s="37">
        <f>SUMIFS(СВЦЭМ!$C$34:$C$777,СВЦЭМ!$A$34:$A$777,$A106,СВЦЭМ!$B$34:$B$777,O$83)+'СЕТ СН'!$H$9+СВЦЭМ!$D$10+'СЕТ СН'!$H$5-'СЕТ СН'!$H$17</f>
        <v>4417.2676512099997</v>
      </c>
      <c r="P106" s="37">
        <f>SUMIFS(СВЦЭМ!$C$34:$C$777,СВЦЭМ!$A$34:$A$777,$A106,СВЦЭМ!$B$34:$B$777,P$83)+'СЕТ СН'!$H$9+СВЦЭМ!$D$10+'СЕТ СН'!$H$5-'СЕТ СН'!$H$17</f>
        <v>4421.27631655</v>
      </c>
      <c r="Q106" s="37">
        <f>SUMIFS(СВЦЭМ!$C$34:$C$777,СВЦЭМ!$A$34:$A$777,$A106,СВЦЭМ!$B$34:$B$777,Q$83)+'СЕТ СН'!$H$9+СВЦЭМ!$D$10+'СЕТ СН'!$H$5-'СЕТ СН'!$H$17</f>
        <v>4420.5797086100001</v>
      </c>
      <c r="R106" s="37">
        <f>SUMIFS(СВЦЭМ!$C$34:$C$777,СВЦЭМ!$A$34:$A$777,$A106,СВЦЭМ!$B$34:$B$777,R$83)+'СЕТ СН'!$H$9+СВЦЭМ!$D$10+'СЕТ СН'!$H$5-'СЕТ СН'!$H$17</f>
        <v>4414.0991599099998</v>
      </c>
      <c r="S106" s="37">
        <f>SUMIFS(СВЦЭМ!$C$34:$C$777,СВЦЭМ!$A$34:$A$777,$A106,СВЦЭМ!$B$34:$B$777,S$83)+'СЕТ СН'!$H$9+СВЦЭМ!$D$10+'СЕТ СН'!$H$5-'СЕТ СН'!$H$17</f>
        <v>4415.7131446599997</v>
      </c>
      <c r="T106" s="37">
        <f>SUMIFS(СВЦЭМ!$C$34:$C$777,СВЦЭМ!$A$34:$A$777,$A106,СВЦЭМ!$B$34:$B$777,T$83)+'СЕТ СН'!$H$9+СВЦЭМ!$D$10+'СЕТ СН'!$H$5-'СЕТ СН'!$H$17</f>
        <v>4417.83429686</v>
      </c>
      <c r="U106" s="37">
        <f>SUMIFS(СВЦЭМ!$C$34:$C$777,СВЦЭМ!$A$34:$A$777,$A106,СВЦЭМ!$B$34:$B$777,U$83)+'СЕТ СН'!$H$9+СВЦЭМ!$D$10+'СЕТ СН'!$H$5-'СЕТ СН'!$H$17</f>
        <v>4420.3654419999993</v>
      </c>
      <c r="V106" s="37">
        <f>SUMIFS(СВЦЭМ!$C$34:$C$777,СВЦЭМ!$A$34:$A$777,$A106,СВЦЭМ!$B$34:$B$777,V$83)+'СЕТ СН'!$H$9+СВЦЭМ!$D$10+'СЕТ СН'!$H$5-'СЕТ СН'!$H$17</f>
        <v>4422.0745276799998</v>
      </c>
      <c r="W106" s="37">
        <f>SUMIFS(СВЦЭМ!$C$34:$C$777,СВЦЭМ!$A$34:$A$777,$A106,СВЦЭМ!$B$34:$B$777,W$83)+'СЕТ СН'!$H$9+СВЦЭМ!$D$10+'СЕТ СН'!$H$5-'СЕТ СН'!$H$17</f>
        <v>4423.71902486</v>
      </c>
      <c r="X106" s="37">
        <f>SUMIFS(СВЦЭМ!$C$34:$C$777,СВЦЭМ!$A$34:$A$777,$A106,СВЦЭМ!$B$34:$B$777,X$83)+'СЕТ СН'!$H$9+СВЦЭМ!$D$10+'СЕТ СН'!$H$5-'СЕТ СН'!$H$17</f>
        <v>4412.7157957199997</v>
      </c>
      <c r="Y106" s="37">
        <f>SUMIFS(СВЦЭМ!$C$34:$C$777,СВЦЭМ!$A$34:$A$777,$A106,СВЦЭМ!$B$34:$B$777,Y$83)+'СЕТ СН'!$H$9+СВЦЭМ!$D$10+'СЕТ СН'!$H$5-'СЕТ СН'!$H$17</f>
        <v>4464.4309418100001</v>
      </c>
    </row>
    <row r="107" spans="1:25" ht="15.75" x14ac:dyDescent="0.2">
      <c r="A107" s="36">
        <f t="shared" si="2"/>
        <v>43336</v>
      </c>
      <c r="B107" s="37">
        <f>SUMIFS(СВЦЭМ!$C$34:$C$777,СВЦЭМ!$A$34:$A$777,$A107,СВЦЭМ!$B$34:$B$777,B$83)+'СЕТ СН'!$H$9+СВЦЭМ!$D$10+'СЕТ СН'!$H$5-'СЕТ СН'!$H$17</f>
        <v>4521.0872685099994</v>
      </c>
      <c r="C107" s="37">
        <f>SUMIFS(СВЦЭМ!$C$34:$C$777,СВЦЭМ!$A$34:$A$777,$A107,СВЦЭМ!$B$34:$B$777,C$83)+'СЕТ СН'!$H$9+СВЦЭМ!$D$10+'СЕТ СН'!$H$5-'СЕТ СН'!$H$17</f>
        <v>4634.7781371199999</v>
      </c>
      <c r="D107" s="37">
        <f>SUMIFS(СВЦЭМ!$C$34:$C$777,СВЦЭМ!$A$34:$A$777,$A107,СВЦЭМ!$B$34:$B$777,D$83)+'СЕТ СН'!$H$9+СВЦЭМ!$D$10+'СЕТ СН'!$H$5-'СЕТ СН'!$H$17</f>
        <v>4739.2103765000002</v>
      </c>
      <c r="E107" s="37">
        <f>SUMIFS(СВЦЭМ!$C$34:$C$777,СВЦЭМ!$A$34:$A$777,$A107,СВЦЭМ!$B$34:$B$777,E$83)+'СЕТ СН'!$H$9+СВЦЭМ!$D$10+'СЕТ СН'!$H$5-'СЕТ СН'!$H$17</f>
        <v>4824.56782742</v>
      </c>
      <c r="F107" s="37">
        <f>SUMIFS(СВЦЭМ!$C$34:$C$777,СВЦЭМ!$A$34:$A$777,$A107,СВЦЭМ!$B$34:$B$777,F$83)+'СЕТ СН'!$H$9+СВЦЭМ!$D$10+'СЕТ СН'!$H$5-'СЕТ СН'!$H$17</f>
        <v>4825.8335347299999</v>
      </c>
      <c r="G107" s="37">
        <f>SUMIFS(СВЦЭМ!$C$34:$C$777,СВЦЭМ!$A$34:$A$777,$A107,СВЦЭМ!$B$34:$B$777,G$83)+'СЕТ СН'!$H$9+СВЦЭМ!$D$10+'СЕТ СН'!$H$5-'СЕТ СН'!$H$17</f>
        <v>4826.2940924200002</v>
      </c>
      <c r="H107" s="37">
        <f>SUMIFS(СВЦЭМ!$C$34:$C$777,СВЦЭМ!$A$34:$A$777,$A107,СВЦЭМ!$B$34:$B$777,H$83)+'СЕТ СН'!$H$9+СВЦЭМ!$D$10+'СЕТ СН'!$H$5-'СЕТ СН'!$H$17</f>
        <v>4773.4038834200001</v>
      </c>
      <c r="I107" s="37">
        <f>SUMIFS(СВЦЭМ!$C$34:$C$777,СВЦЭМ!$A$34:$A$777,$A107,СВЦЭМ!$B$34:$B$777,I$83)+'СЕТ СН'!$H$9+СВЦЭМ!$D$10+'СЕТ СН'!$H$5-'СЕТ СН'!$H$17</f>
        <v>4740.5135114199993</v>
      </c>
      <c r="J107" s="37">
        <f>SUMIFS(СВЦЭМ!$C$34:$C$777,СВЦЭМ!$A$34:$A$777,$A107,СВЦЭМ!$B$34:$B$777,J$83)+'СЕТ СН'!$H$9+СВЦЭМ!$D$10+'СЕТ СН'!$H$5-'СЕТ СН'!$H$17</f>
        <v>4631.7772118399998</v>
      </c>
      <c r="K107" s="37">
        <f>SUMIFS(СВЦЭМ!$C$34:$C$777,СВЦЭМ!$A$34:$A$777,$A107,СВЦЭМ!$B$34:$B$777,K$83)+'СЕТ СН'!$H$9+СВЦЭМ!$D$10+'СЕТ СН'!$H$5-'СЕТ СН'!$H$17</f>
        <v>4564.8005090999995</v>
      </c>
      <c r="L107" s="37">
        <f>SUMIFS(СВЦЭМ!$C$34:$C$777,СВЦЭМ!$A$34:$A$777,$A107,СВЦЭМ!$B$34:$B$777,L$83)+'СЕТ СН'!$H$9+СВЦЭМ!$D$10+'СЕТ СН'!$H$5-'СЕТ СН'!$H$17</f>
        <v>4483.2931059399998</v>
      </c>
      <c r="M107" s="37">
        <f>SUMIFS(СВЦЭМ!$C$34:$C$777,СВЦЭМ!$A$34:$A$777,$A107,СВЦЭМ!$B$34:$B$777,M$83)+'СЕТ СН'!$H$9+СВЦЭМ!$D$10+'СЕТ СН'!$H$5-'СЕТ СН'!$H$17</f>
        <v>4414.2034451199997</v>
      </c>
      <c r="N107" s="37">
        <f>SUMIFS(СВЦЭМ!$C$34:$C$777,СВЦЭМ!$A$34:$A$777,$A107,СВЦЭМ!$B$34:$B$777,N$83)+'СЕТ СН'!$H$9+СВЦЭМ!$D$10+'СЕТ СН'!$H$5-'СЕТ СН'!$H$17</f>
        <v>4388.2436551199999</v>
      </c>
      <c r="O107" s="37">
        <f>SUMIFS(СВЦЭМ!$C$34:$C$777,СВЦЭМ!$A$34:$A$777,$A107,СВЦЭМ!$B$34:$B$777,O$83)+'СЕТ СН'!$H$9+СВЦЭМ!$D$10+'СЕТ СН'!$H$5-'СЕТ СН'!$H$17</f>
        <v>4387.6214331499996</v>
      </c>
      <c r="P107" s="37">
        <f>SUMIFS(СВЦЭМ!$C$34:$C$777,СВЦЭМ!$A$34:$A$777,$A107,СВЦЭМ!$B$34:$B$777,P$83)+'СЕТ СН'!$H$9+СВЦЭМ!$D$10+'СЕТ СН'!$H$5-'СЕТ СН'!$H$17</f>
        <v>4387.1634826500003</v>
      </c>
      <c r="Q107" s="37">
        <f>SUMIFS(СВЦЭМ!$C$34:$C$777,СВЦЭМ!$A$34:$A$777,$A107,СВЦЭМ!$B$34:$B$777,Q$83)+'СЕТ СН'!$H$9+СВЦЭМ!$D$10+'СЕТ СН'!$H$5-'СЕТ СН'!$H$17</f>
        <v>4387.8167051099999</v>
      </c>
      <c r="R107" s="37">
        <f>SUMIFS(СВЦЭМ!$C$34:$C$777,СВЦЭМ!$A$34:$A$777,$A107,СВЦЭМ!$B$34:$B$777,R$83)+'СЕТ СН'!$H$9+СВЦЭМ!$D$10+'СЕТ СН'!$H$5-'СЕТ СН'!$H$17</f>
        <v>4382.2382848099996</v>
      </c>
      <c r="S107" s="37">
        <f>SUMIFS(СВЦЭМ!$C$34:$C$777,СВЦЭМ!$A$34:$A$777,$A107,СВЦЭМ!$B$34:$B$777,S$83)+'СЕТ СН'!$H$9+СВЦЭМ!$D$10+'СЕТ СН'!$H$5-'СЕТ СН'!$H$17</f>
        <v>4390.85812885</v>
      </c>
      <c r="T107" s="37">
        <f>SUMIFS(СВЦЭМ!$C$34:$C$777,СВЦЭМ!$A$34:$A$777,$A107,СВЦЭМ!$B$34:$B$777,T$83)+'СЕТ СН'!$H$9+СВЦЭМ!$D$10+'СЕТ СН'!$H$5-'СЕТ СН'!$H$17</f>
        <v>4390.8342377999998</v>
      </c>
      <c r="U107" s="37">
        <f>SUMIFS(СВЦЭМ!$C$34:$C$777,СВЦЭМ!$A$34:$A$777,$A107,СВЦЭМ!$B$34:$B$777,U$83)+'СЕТ СН'!$H$9+СВЦЭМ!$D$10+'СЕТ СН'!$H$5-'СЕТ СН'!$H$17</f>
        <v>4392.4247926199996</v>
      </c>
      <c r="V107" s="37">
        <f>SUMIFS(СВЦЭМ!$C$34:$C$777,СВЦЭМ!$A$34:$A$777,$A107,СВЦЭМ!$B$34:$B$777,V$83)+'СЕТ СН'!$H$9+СВЦЭМ!$D$10+'СЕТ СН'!$H$5-'СЕТ СН'!$H$17</f>
        <v>4401.0042677900001</v>
      </c>
      <c r="W107" s="37">
        <f>SUMIFS(СВЦЭМ!$C$34:$C$777,СВЦЭМ!$A$34:$A$777,$A107,СВЦЭМ!$B$34:$B$777,W$83)+'СЕТ СН'!$H$9+СВЦЭМ!$D$10+'СЕТ СН'!$H$5-'СЕТ СН'!$H$17</f>
        <v>4406.2978796799998</v>
      </c>
      <c r="X107" s="37">
        <f>SUMIFS(СВЦЭМ!$C$34:$C$777,СВЦЭМ!$A$34:$A$777,$A107,СВЦЭМ!$B$34:$B$777,X$83)+'СЕТ СН'!$H$9+СВЦЭМ!$D$10+'СЕТ СН'!$H$5-'СЕТ СН'!$H$17</f>
        <v>4389.9947645599996</v>
      </c>
      <c r="Y107" s="37">
        <f>SUMIFS(СВЦЭМ!$C$34:$C$777,СВЦЭМ!$A$34:$A$777,$A107,СВЦЭМ!$B$34:$B$777,Y$83)+'СЕТ СН'!$H$9+СВЦЭМ!$D$10+'СЕТ СН'!$H$5-'СЕТ СН'!$H$17</f>
        <v>4423.1500478299995</v>
      </c>
    </row>
    <row r="108" spans="1:25" ht="15.75" x14ac:dyDescent="0.2">
      <c r="A108" s="36">
        <f t="shared" si="2"/>
        <v>43337</v>
      </c>
      <c r="B108" s="37">
        <f>SUMIFS(СВЦЭМ!$C$34:$C$777,СВЦЭМ!$A$34:$A$777,$A108,СВЦЭМ!$B$34:$B$777,B$83)+'СЕТ СН'!$H$9+СВЦЭМ!$D$10+'СЕТ СН'!$H$5-'СЕТ СН'!$H$17</f>
        <v>4494.2684754499996</v>
      </c>
      <c r="C108" s="37">
        <f>SUMIFS(СВЦЭМ!$C$34:$C$777,СВЦЭМ!$A$34:$A$777,$A108,СВЦЭМ!$B$34:$B$777,C$83)+'СЕТ СН'!$H$9+СВЦЭМ!$D$10+'СЕТ СН'!$H$5-'СЕТ СН'!$H$17</f>
        <v>4616.8119938199998</v>
      </c>
      <c r="D108" s="37">
        <f>SUMIFS(СВЦЭМ!$C$34:$C$777,СВЦЭМ!$A$34:$A$777,$A108,СВЦЭМ!$B$34:$B$777,D$83)+'СЕТ СН'!$H$9+СВЦЭМ!$D$10+'СЕТ СН'!$H$5-'СЕТ СН'!$H$17</f>
        <v>4719.3291698499997</v>
      </c>
      <c r="E108" s="37">
        <f>SUMIFS(СВЦЭМ!$C$34:$C$777,СВЦЭМ!$A$34:$A$777,$A108,СВЦЭМ!$B$34:$B$777,E$83)+'СЕТ СН'!$H$9+СВЦЭМ!$D$10+'СЕТ СН'!$H$5-'СЕТ СН'!$H$17</f>
        <v>4823.8881383500002</v>
      </c>
      <c r="F108" s="37">
        <f>SUMIFS(СВЦЭМ!$C$34:$C$777,СВЦЭМ!$A$34:$A$777,$A108,СВЦЭМ!$B$34:$B$777,F$83)+'СЕТ СН'!$H$9+СВЦЭМ!$D$10+'СЕТ СН'!$H$5-'СЕТ СН'!$H$17</f>
        <v>4827.3175517700001</v>
      </c>
      <c r="G108" s="37">
        <f>SUMIFS(СВЦЭМ!$C$34:$C$777,СВЦЭМ!$A$34:$A$777,$A108,СВЦЭМ!$B$34:$B$777,G$83)+'СЕТ СН'!$H$9+СВЦЭМ!$D$10+'СЕТ СН'!$H$5-'СЕТ СН'!$H$17</f>
        <v>4826.8894887400002</v>
      </c>
      <c r="H108" s="37">
        <f>SUMIFS(СВЦЭМ!$C$34:$C$777,СВЦЭМ!$A$34:$A$777,$A108,СВЦЭМ!$B$34:$B$777,H$83)+'СЕТ СН'!$H$9+СВЦЭМ!$D$10+'СЕТ СН'!$H$5-'СЕТ СН'!$H$17</f>
        <v>4825.1346465300003</v>
      </c>
      <c r="I108" s="37">
        <f>SUMIFS(СВЦЭМ!$C$34:$C$777,СВЦЭМ!$A$34:$A$777,$A108,СВЦЭМ!$B$34:$B$777,I$83)+'СЕТ СН'!$H$9+СВЦЭМ!$D$10+'СЕТ СН'!$H$5-'СЕТ СН'!$H$17</f>
        <v>4794.5584470399999</v>
      </c>
      <c r="J108" s="37">
        <f>SUMIFS(СВЦЭМ!$C$34:$C$777,СВЦЭМ!$A$34:$A$777,$A108,СВЦЭМ!$B$34:$B$777,J$83)+'СЕТ СН'!$H$9+СВЦЭМ!$D$10+'СЕТ СН'!$H$5-'СЕТ СН'!$H$17</f>
        <v>4643.2847369299998</v>
      </c>
      <c r="K108" s="37">
        <f>SUMIFS(СВЦЭМ!$C$34:$C$777,СВЦЭМ!$A$34:$A$777,$A108,СВЦЭМ!$B$34:$B$777,K$83)+'СЕТ СН'!$H$9+СВЦЭМ!$D$10+'СЕТ СН'!$H$5-'СЕТ СН'!$H$17</f>
        <v>4513.1783137499997</v>
      </c>
      <c r="L108" s="37">
        <f>SUMIFS(СВЦЭМ!$C$34:$C$777,СВЦЭМ!$A$34:$A$777,$A108,СВЦЭМ!$B$34:$B$777,L$83)+'СЕТ СН'!$H$9+СВЦЭМ!$D$10+'СЕТ СН'!$H$5-'СЕТ СН'!$H$17</f>
        <v>4424.5830309699995</v>
      </c>
      <c r="M108" s="37">
        <f>SUMIFS(СВЦЭМ!$C$34:$C$777,СВЦЭМ!$A$34:$A$777,$A108,СВЦЭМ!$B$34:$B$777,M$83)+'СЕТ СН'!$H$9+СВЦЭМ!$D$10+'СЕТ СН'!$H$5-'СЕТ СН'!$H$17</f>
        <v>4385.8522465599999</v>
      </c>
      <c r="N108" s="37">
        <f>SUMIFS(СВЦЭМ!$C$34:$C$777,СВЦЭМ!$A$34:$A$777,$A108,СВЦЭМ!$B$34:$B$777,N$83)+'СЕТ СН'!$H$9+СВЦЭМ!$D$10+'СЕТ СН'!$H$5-'СЕТ СН'!$H$17</f>
        <v>4370.4246308100001</v>
      </c>
      <c r="O108" s="37">
        <f>SUMIFS(СВЦЭМ!$C$34:$C$777,СВЦЭМ!$A$34:$A$777,$A108,СВЦЭМ!$B$34:$B$777,O$83)+'СЕТ СН'!$H$9+СВЦЭМ!$D$10+'СЕТ СН'!$H$5-'СЕТ СН'!$H$17</f>
        <v>4372.0126048000002</v>
      </c>
      <c r="P108" s="37">
        <f>SUMIFS(СВЦЭМ!$C$34:$C$777,СВЦЭМ!$A$34:$A$777,$A108,СВЦЭМ!$B$34:$B$777,P$83)+'СЕТ СН'!$H$9+СВЦЭМ!$D$10+'СЕТ СН'!$H$5-'СЕТ СН'!$H$17</f>
        <v>4372.4328407799994</v>
      </c>
      <c r="Q108" s="37">
        <f>SUMIFS(СВЦЭМ!$C$34:$C$777,СВЦЭМ!$A$34:$A$777,$A108,СВЦЭМ!$B$34:$B$777,Q$83)+'СЕТ СН'!$H$9+СВЦЭМ!$D$10+'СЕТ СН'!$H$5-'СЕТ СН'!$H$17</f>
        <v>4374.9786187999998</v>
      </c>
      <c r="R108" s="37">
        <f>SUMIFS(СВЦЭМ!$C$34:$C$777,СВЦЭМ!$A$34:$A$777,$A108,СВЦЭМ!$B$34:$B$777,R$83)+'СЕТ СН'!$H$9+СВЦЭМ!$D$10+'СЕТ СН'!$H$5-'СЕТ СН'!$H$17</f>
        <v>4371.5901936499995</v>
      </c>
      <c r="S108" s="37">
        <f>SUMIFS(СВЦЭМ!$C$34:$C$777,СВЦЭМ!$A$34:$A$777,$A108,СВЦЭМ!$B$34:$B$777,S$83)+'СЕТ СН'!$H$9+СВЦЭМ!$D$10+'СЕТ СН'!$H$5-'СЕТ СН'!$H$17</f>
        <v>4374.70205781</v>
      </c>
      <c r="T108" s="37">
        <f>SUMIFS(СВЦЭМ!$C$34:$C$777,СВЦЭМ!$A$34:$A$777,$A108,СВЦЭМ!$B$34:$B$777,T$83)+'СЕТ СН'!$H$9+СВЦЭМ!$D$10+'СЕТ СН'!$H$5-'СЕТ СН'!$H$17</f>
        <v>4373.8501414499997</v>
      </c>
      <c r="U108" s="37">
        <f>SUMIFS(СВЦЭМ!$C$34:$C$777,СВЦЭМ!$A$34:$A$777,$A108,СВЦЭМ!$B$34:$B$777,U$83)+'СЕТ СН'!$H$9+СВЦЭМ!$D$10+'СЕТ СН'!$H$5-'СЕТ СН'!$H$17</f>
        <v>4373.2230151499998</v>
      </c>
      <c r="V108" s="37">
        <f>SUMIFS(СВЦЭМ!$C$34:$C$777,СВЦЭМ!$A$34:$A$777,$A108,СВЦЭМ!$B$34:$B$777,V$83)+'СЕТ СН'!$H$9+СВЦЭМ!$D$10+'СЕТ СН'!$H$5-'СЕТ СН'!$H$17</f>
        <v>4370.6318766100003</v>
      </c>
      <c r="W108" s="37">
        <f>SUMIFS(СВЦЭМ!$C$34:$C$777,СВЦЭМ!$A$34:$A$777,$A108,СВЦЭМ!$B$34:$B$777,W$83)+'СЕТ СН'!$H$9+СВЦЭМ!$D$10+'СЕТ СН'!$H$5-'СЕТ СН'!$H$17</f>
        <v>4374.9000704999999</v>
      </c>
      <c r="X108" s="37">
        <f>SUMIFS(СВЦЭМ!$C$34:$C$777,СВЦЭМ!$A$34:$A$777,$A108,СВЦЭМ!$B$34:$B$777,X$83)+'СЕТ СН'!$H$9+СВЦЭМ!$D$10+'СЕТ СН'!$H$5-'СЕТ СН'!$H$17</f>
        <v>4377.0438146500001</v>
      </c>
      <c r="Y108" s="37">
        <f>SUMIFS(СВЦЭМ!$C$34:$C$777,СВЦЭМ!$A$34:$A$777,$A108,СВЦЭМ!$B$34:$B$777,Y$83)+'СЕТ СН'!$H$9+СВЦЭМ!$D$10+'СЕТ СН'!$H$5-'СЕТ СН'!$H$17</f>
        <v>4420.89491653</v>
      </c>
    </row>
    <row r="109" spans="1:25" ht="15.75" x14ac:dyDescent="0.2">
      <c r="A109" s="36">
        <f t="shared" si="2"/>
        <v>43338</v>
      </c>
      <c r="B109" s="37">
        <f>SUMIFS(СВЦЭМ!$C$34:$C$777,СВЦЭМ!$A$34:$A$777,$A109,СВЦЭМ!$B$34:$B$777,B$83)+'СЕТ СН'!$H$9+СВЦЭМ!$D$10+'СЕТ СН'!$H$5-'СЕТ СН'!$H$17</f>
        <v>4531.1057484399998</v>
      </c>
      <c r="C109" s="37">
        <f>SUMIFS(СВЦЭМ!$C$34:$C$777,СВЦЭМ!$A$34:$A$777,$A109,СВЦЭМ!$B$34:$B$777,C$83)+'СЕТ СН'!$H$9+СВЦЭМ!$D$10+'СЕТ СН'!$H$5-'СЕТ СН'!$H$17</f>
        <v>4661.5348422099996</v>
      </c>
      <c r="D109" s="37">
        <f>SUMIFS(СВЦЭМ!$C$34:$C$777,СВЦЭМ!$A$34:$A$777,$A109,СВЦЭМ!$B$34:$B$777,D$83)+'СЕТ СН'!$H$9+СВЦЭМ!$D$10+'СЕТ СН'!$H$5-'СЕТ СН'!$H$17</f>
        <v>4781.3062071899994</v>
      </c>
      <c r="E109" s="37">
        <f>SUMIFS(СВЦЭМ!$C$34:$C$777,СВЦЭМ!$A$34:$A$777,$A109,СВЦЭМ!$B$34:$B$777,E$83)+'СЕТ СН'!$H$9+СВЦЭМ!$D$10+'СЕТ СН'!$H$5-'СЕТ СН'!$H$17</f>
        <v>4910.6538985099996</v>
      </c>
      <c r="F109" s="37">
        <f>SUMIFS(СВЦЭМ!$C$34:$C$777,СВЦЭМ!$A$34:$A$777,$A109,СВЦЭМ!$B$34:$B$777,F$83)+'СЕТ СН'!$H$9+СВЦЭМ!$D$10+'СЕТ СН'!$H$5-'СЕТ СН'!$H$17</f>
        <v>4920.7216932299998</v>
      </c>
      <c r="G109" s="37">
        <f>SUMIFS(СВЦЭМ!$C$34:$C$777,СВЦЭМ!$A$34:$A$777,$A109,СВЦЭМ!$B$34:$B$777,G$83)+'СЕТ СН'!$H$9+СВЦЭМ!$D$10+'СЕТ СН'!$H$5-'СЕТ СН'!$H$17</f>
        <v>4889.4120748899995</v>
      </c>
      <c r="H109" s="37">
        <f>SUMIFS(СВЦЭМ!$C$34:$C$777,СВЦЭМ!$A$34:$A$777,$A109,СВЦЭМ!$B$34:$B$777,H$83)+'СЕТ СН'!$H$9+СВЦЭМ!$D$10+'СЕТ СН'!$H$5-'СЕТ СН'!$H$17</f>
        <v>4863.1567449000004</v>
      </c>
      <c r="I109" s="37">
        <f>SUMIFS(СВЦЭМ!$C$34:$C$777,СВЦЭМ!$A$34:$A$777,$A109,СВЦЭМ!$B$34:$B$777,I$83)+'СЕТ СН'!$H$9+СВЦЭМ!$D$10+'СЕТ СН'!$H$5-'СЕТ СН'!$H$17</f>
        <v>4817.3085517199997</v>
      </c>
      <c r="J109" s="37">
        <f>SUMIFS(СВЦЭМ!$C$34:$C$777,СВЦЭМ!$A$34:$A$777,$A109,СВЦЭМ!$B$34:$B$777,J$83)+'СЕТ СН'!$H$9+СВЦЭМ!$D$10+'СЕТ СН'!$H$5-'СЕТ СН'!$H$17</f>
        <v>4638.5916940799998</v>
      </c>
      <c r="K109" s="37">
        <f>SUMIFS(СВЦЭМ!$C$34:$C$777,СВЦЭМ!$A$34:$A$777,$A109,СВЦЭМ!$B$34:$B$777,K$83)+'СЕТ СН'!$H$9+СВЦЭМ!$D$10+'СЕТ СН'!$H$5-'СЕТ СН'!$H$17</f>
        <v>4515.8480002299993</v>
      </c>
      <c r="L109" s="37">
        <f>SUMIFS(СВЦЭМ!$C$34:$C$777,СВЦЭМ!$A$34:$A$777,$A109,СВЦЭМ!$B$34:$B$777,L$83)+'СЕТ СН'!$H$9+СВЦЭМ!$D$10+'СЕТ СН'!$H$5-'СЕТ СН'!$H$17</f>
        <v>4419.8995305299995</v>
      </c>
      <c r="M109" s="37">
        <f>SUMIFS(СВЦЭМ!$C$34:$C$777,СВЦЭМ!$A$34:$A$777,$A109,СВЦЭМ!$B$34:$B$777,M$83)+'СЕТ СН'!$H$9+СВЦЭМ!$D$10+'СЕТ СН'!$H$5-'СЕТ СН'!$H$17</f>
        <v>4362.3129965999997</v>
      </c>
      <c r="N109" s="37">
        <f>SUMIFS(СВЦЭМ!$C$34:$C$777,СВЦЭМ!$A$34:$A$777,$A109,СВЦЭМ!$B$34:$B$777,N$83)+'СЕТ СН'!$H$9+СВЦЭМ!$D$10+'СЕТ СН'!$H$5-'СЕТ СН'!$H$17</f>
        <v>4347.0982153499999</v>
      </c>
      <c r="O109" s="37">
        <f>SUMIFS(СВЦЭМ!$C$34:$C$777,СВЦЭМ!$A$34:$A$777,$A109,СВЦЭМ!$B$34:$B$777,O$83)+'СЕТ СН'!$H$9+СВЦЭМ!$D$10+'СЕТ СН'!$H$5-'СЕТ СН'!$H$17</f>
        <v>4354.5045394600002</v>
      </c>
      <c r="P109" s="37">
        <f>SUMIFS(СВЦЭМ!$C$34:$C$777,СВЦЭМ!$A$34:$A$777,$A109,СВЦЭМ!$B$34:$B$777,P$83)+'СЕТ СН'!$H$9+СВЦЭМ!$D$10+'СЕТ СН'!$H$5-'СЕТ СН'!$H$17</f>
        <v>4354.3854956699997</v>
      </c>
      <c r="Q109" s="37">
        <f>SUMIFS(СВЦЭМ!$C$34:$C$777,СВЦЭМ!$A$34:$A$777,$A109,СВЦЭМ!$B$34:$B$777,Q$83)+'СЕТ СН'!$H$9+СВЦЭМ!$D$10+'СЕТ СН'!$H$5-'СЕТ СН'!$H$17</f>
        <v>4356.5054855299995</v>
      </c>
      <c r="R109" s="37">
        <f>SUMIFS(СВЦЭМ!$C$34:$C$777,СВЦЭМ!$A$34:$A$777,$A109,СВЦЭМ!$B$34:$B$777,R$83)+'СЕТ СН'!$H$9+СВЦЭМ!$D$10+'СЕТ СН'!$H$5-'СЕТ СН'!$H$17</f>
        <v>4356.3605528799999</v>
      </c>
      <c r="S109" s="37">
        <f>SUMIFS(СВЦЭМ!$C$34:$C$777,СВЦЭМ!$A$34:$A$777,$A109,СВЦЭМ!$B$34:$B$777,S$83)+'СЕТ СН'!$H$9+СВЦЭМ!$D$10+'СЕТ СН'!$H$5-'СЕТ СН'!$H$17</f>
        <v>4355.4491927199997</v>
      </c>
      <c r="T109" s="37">
        <f>SUMIFS(СВЦЭМ!$C$34:$C$777,СВЦЭМ!$A$34:$A$777,$A109,СВЦЭМ!$B$34:$B$777,T$83)+'СЕТ СН'!$H$9+СВЦЭМ!$D$10+'СЕТ СН'!$H$5-'СЕТ СН'!$H$17</f>
        <v>4354.98469948</v>
      </c>
      <c r="U109" s="37">
        <f>SUMIFS(СВЦЭМ!$C$34:$C$777,СВЦЭМ!$A$34:$A$777,$A109,СВЦЭМ!$B$34:$B$777,U$83)+'СЕТ СН'!$H$9+СВЦЭМ!$D$10+'СЕТ СН'!$H$5-'СЕТ СН'!$H$17</f>
        <v>4359.5813646899996</v>
      </c>
      <c r="V109" s="37">
        <f>SUMIFS(СВЦЭМ!$C$34:$C$777,СВЦЭМ!$A$34:$A$777,$A109,СВЦЭМ!$B$34:$B$777,V$83)+'СЕТ СН'!$H$9+СВЦЭМ!$D$10+'СЕТ СН'!$H$5-'СЕТ СН'!$H$17</f>
        <v>4366.88763174</v>
      </c>
      <c r="W109" s="37">
        <f>SUMIFS(СВЦЭМ!$C$34:$C$777,СВЦЭМ!$A$34:$A$777,$A109,СВЦЭМ!$B$34:$B$777,W$83)+'СЕТ СН'!$H$9+СВЦЭМ!$D$10+'СЕТ СН'!$H$5-'СЕТ СН'!$H$17</f>
        <v>4375.7013902400004</v>
      </c>
      <c r="X109" s="37">
        <f>SUMIFS(СВЦЭМ!$C$34:$C$777,СВЦЭМ!$A$34:$A$777,$A109,СВЦЭМ!$B$34:$B$777,X$83)+'СЕТ СН'!$H$9+СВЦЭМ!$D$10+'СЕТ СН'!$H$5-'СЕТ СН'!$H$17</f>
        <v>4352.4570754200004</v>
      </c>
      <c r="Y109" s="37">
        <f>SUMIFS(СВЦЭМ!$C$34:$C$777,СВЦЭМ!$A$34:$A$777,$A109,СВЦЭМ!$B$34:$B$777,Y$83)+'СЕТ СН'!$H$9+СВЦЭМ!$D$10+'СЕТ СН'!$H$5-'СЕТ СН'!$H$17</f>
        <v>4411.0059012299998</v>
      </c>
    </row>
    <row r="110" spans="1:25" ht="15.75" x14ac:dyDescent="0.2">
      <c r="A110" s="36">
        <f t="shared" si="2"/>
        <v>43339</v>
      </c>
      <c r="B110" s="37">
        <f>SUMIFS(СВЦЭМ!$C$34:$C$777,СВЦЭМ!$A$34:$A$777,$A110,СВЦЭМ!$B$34:$B$777,B$83)+'СЕТ СН'!$H$9+СВЦЭМ!$D$10+'СЕТ СН'!$H$5-'СЕТ СН'!$H$17</f>
        <v>4530.2799623800001</v>
      </c>
      <c r="C110" s="37">
        <f>SUMIFS(СВЦЭМ!$C$34:$C$777,СВЦЭМ!$A$34:$A$777,$A110,СВЦЭМ!$B$34:$B$777,C$83)+'СЕТ СН'!$H$9+СВЦЭМ!$D$10+'СЕТ СН'!$H$5-'СЕТ СН'!$H$17</f>
        <v>4663.79854884</v>
      </c>
      <c r="D110" s="37">
        <f>SUMIFS(СВЦЭМ!$C$34:$C$777,СВЦЭМ!$A$34:$A$777,$A110,СВЦЭМ!$B$34:$B$777,D$83)+'СЕТ СН'!$H$9+СВЦЭМ!$D$10+'СЕТ СН'!$H$5-'СЕТ СН'!$H$17</f>
        <v>4773.7143532299997</v>
      </c>
      <c r="E110" s="37">
        <f>SUMIFS(СВЦЭМ!$C$34:$C$777,СВЦЭМ!$A$34:$A$777,$A110,СВЦЭМ!$B$34:$B$777,E$83)+'СЕТ СН'!$H$9+СВЦЭМ!$D$10+'СЕТ СН'!$H$5-'СЕТ СН'!$H$17</f>
        <v>4883.07725252</v>
      </c>
      <c r="F110" s="37">
        <f>SUMIFS(СВЦЭМ!$C$34:$C$777,СВЦЭМ!$A$34:$A$777,$A110,СВЦЭМ!$B$34:$B$777,F$83)+'СЕТ СН'!$H$9+СВЦЭМ!$D$10+'СЕТ СН'!$H$5-'СЕТ СН'!$H$17</f>
        <v>4880.5770894099996</v>
      </c>
      <c r="G110" s="37">
        <f>SUMIFS(СВЦЭМ!$C$34:$C$777,СВЦЭМ!$A$34:$A$777,$A110,СВЦЭМ!$B$34:$B$777,G$83)+'СЕТ СН'!$H$9+СВЦЭМ!$D$10+'СЕТ СН'!$H$5-'СЕТ СН'!$H$17</f>
        <v>4866.3137052399998</v>
      </c>
      <c r="H110" s="37">
        <f>SUMIFS(СВЦЭМ!$C$34:$C$777,СВЦЭМ!$A$34:$A$777,$A110,СВЦЭМ!$B$34:$B$777,H$83)+'СЕТ СН'!$H$9+СВЦЭМ!$D$10+'СЕТ СН'!$H$5-'СЕТ СН'!$H$17</f>
        <v>4822.6681181800004</v>
      </c>
      <c r="I110" s="37">
        <f>SUMIFS(СВЦЭМ!$C$34:$C$777,СВЦЭМ!$A$34:$A$777,$A110,СВЦЭМ!$B$34:$B$777,I$83)+'СЕТ СН'!$H$9+СВЦЭМ!$D$10+'СЕТ СН'!$H$5-'СЕТ СН'!$H$17</f>
        <v>4775.3836098700003</v>
      </c>
      <c r="J110" s="37">
        <f>SUMIFS(СВЦЭМ!$C$34:$C$777,СВЦЭМ!$A$34:$A$777,$A110,СВЦЭМ!$B$34:$B$777,J$83)+'СЕТ СН'!$H$9+СВЦЭМ!$D$10+'СЕТ СН'!$H$5-'СЕТ СН'!$H$17</f>
        <v>4654.2766722400002</v>
      </c>
      <c r="K110" s="37">
        <f>SUMIFS(СВЦЭМ!$C$34:$C$777,СВЦЭМ!$A$34:$A$777,$A110,СВЦЭМ!$B$34:$B$777,K$83)+'СЕТ СН'!$H$9+СВЦЭМ!$D$10+'СЕТ СН'!$H$5-'СЕТ СН'!$H$17</f>
        <v>4564.5304967299999</v>
      </c>
      <c r="L110" s="37">
        <f>SUMIFS(СВЦЭМ!$C$34:$C$777,СВЦЭМ!$A$34:$A$777,$A110,СВЦЭМ!$B$34:$B$777,L$83)+'СЕТ СН'!$H$9+СВЦЭМ!$D$10+'СЕТ СН'!$H$5-'СЕТ СН'!$H$17</f>
        <v>4491.74595959</v>
      </c>
      <c r="M110" s="37">
        <f>SUMIFS(СВЦЭМ!$C$34:$C$777,СВЦЭМ!$A$34:$A$777,$A110,СВЦЭМ!$B$34:$B$777,M$83)+'СЕТ СН'!$H$9+СВЦЭМ!$D$10+'СЕТ СН'!$H$5-'СЕТ СН'!$H$17</f>
        <v>4429.2244266299995</v>
      </c>
      <c r="N110" s="37">
        <f>SUMIFS(СВЦЭМ!$C$34:$C$777,СВЦЭМ!$A$34:$A$777,$A110,СВЦЭМ!$B$34:$B$777,N$83)+'СЕТ СН'!$H$9+СВЦЭМ!$D$10+'СЕТ СН'!$H$5-'СЕТ СН'!$H$17</f>
        <v>4402.0526151499998</v>
      </c>
      <c r="O110" s="37">
        <f>SUMIFS(СВЦЭМ!$C$34:$C$777,СВЦЭМ!$A$34:$A$777,$A110,СВЦЭМ!$B$34:$B$777,O$83)+'СЕТ СН'!$H$9+СВЦЭМ!$D$10+'СЕТ СН'!$H$5-'СЕТ СН'!$H$17</f>
        <v>4404.8043297799995</v>
      </c>
      <c r="P110" s="37">
        <f>SUMIFS(СВЦЭМ!$C$34:$C$777,СВЦЭМ!$A$34:$A$777,$A110,СВЦЭМ!$B$34:$B$777,P$83)+'СЕТ СН'!$H$9+СВЦЭМ!$D$10+'СЕТ СН'!$H$5-'СЕТ СН'!$H$17</f>
        <v>4410.5929473799997</v>
      </c>
      <c r="Q110" s="37">
        <f>SUMIFS(СВЦЭМ!$C$34:$C$777,СВЦЭМ!$A$34:$A$777,$A110,СВЦЭМ!$B$34:$B$777,Q$83)+'СЕТ СН'!$H$9+СВЦЭМ!$D$10+'СЕТ СН'!$H$5-'СЕТ СН'!$H$17</f>
        <v>4404.5389860099995</v>
      </c>
      <c r="R110" s="37">
        <f>SUMIFS(СВЦЭМ!$C$34:$C$777,СВЦЭМ!$A$34:$A$777,$A110,СВЦЭМ!$B$34:$B$777,R$83)+'СЕТ СН'!$H$9+СВЦЭМ!$D$10+'СЕТ СН'!$H$5-'СЕТ СН'!$H$17</f>
        <v>4403.6247496400001</v>
      </c>
      <c r="S110" s="37">
        <f>SUMIFS(СВЦЭМ!$C$34:$C$777,СВЦЭМ!$A$34:$A$777,$A110,СВЦЭМ!$B$34:$B$777,S$83)+'СЕТ СН'!$H$9+СВЦЭМ!$D$10+'СЕТ СН'!$H$5-'СЕТ СН'!$H$17</f>
        <v>4404.1332293099995</v>
      </c>
      <c r="T110" s="37">
        <f>SUMIFS(СВЦЭМ!$C$34:$C$777,СВЦЭМ!$A$34:$A$777,$A110,СВЦЭМ!$B$34:$B$777,T$83)+'СЕТ СН'!$H$9+СВЦЭМ!$D$10+'СЕТ СН'!$H$5-'СЕТ СН'!$H$17</f>
        <v>4409.7264920299995</v>
      </c>
      <c r="U110" s="37">
        <f>SUMIFS(СВЦЭМ!$C$34:$C$777,СВЦЭМ!$A$34:$A$777,$A110,СВЦЭМ!$B$34:$B$777,U$83)+'СЕТ СН'!$H$9+СВЦЭМ!$D$10+'СЕТ СН'!$H$5-'СЕТ СН'!$H$17</f>
        <v>4411.48974877</v>
      </c>
      <c r="V110" s="37">
        <f>SUMIFS(СВЦЭМ!$C$34:$C$777,СВЦЭМ!$A$34:$A$777,$A110,СВЦЭМ!$B$34:$B$777,V$83)+'СЕТ СН'!$H$9+СВЦЭМ!$D$10+'СЕТ СН'!$H$5-'СЕТ СН'!$H$17</f>
        <v>4422.9241979099997</v>
      </c>
      <c r="W110" s="37">
        <f>SUMIFS(СВЦЭМ!$C$34:$C$777,СВЦЭМ!$A$34:$A$777,$A110,СВЦЭМ!$B$34:$B$777,W$83)+'СЕТ СН'!$H$9+СВЦЭМ!$D$10+'СЕТ СН'!$H$5-'СЕТ СН'!$H$17</f>
        <v>4422.9616556399997</v>
      </c>
      <c r="X110" s="37">
        <f>SUMIFS(СВЦЭМ!$C$34:$C$777,СВЦЭМ!$A$34:$A$777,$A110,СВЦЭМ!$B$34:$B$777,X$83)+'СЕТ СН'!$H$9+СВЦЭМ!$D$10+'СЕТ СН'!$H$5-'СЕТ СН'!$H$17</f>
        <v>4401.7029493399996</v>
      </c>
      <c r="Y110" s="37">
        <f>SUMIFS(СВЦЭМ!$C$34:$C$777,СВЦЭМ!$A$34:$A$777,$A110,СВЦЭМ!$B$34:$B$777,Y$83)+'СЕТ СН'!$H$9+СВЦЭМ!$D$10+'СЕТ СН'!$H$5-'СЕТ СН'!$H$17</f>
        <v>4436.8036533999993</v>
      </c>
    </row>
    <row r="111" spans="1:25" ht="15.75" x14ac:dyDescent="0.2">
      <c r="A111" s="36">
        <f t="shared" si="2"/>
        <v>43340</v>
      </c>
      <c r="B111" s="37">
        <f>SUMIFS(СВЦЭМ!$C$34:$C$777,СВЦЭМ!$A$34:$A$777,$A111,СВЦЭМ!$B$34:$B$777,B$83)+'СЕТ СН'!$H$9+СВЦЭМ!$D$10+'СЕТ СН'!$H$5-'СЕТ СН'!$H$17</f>
        <v>4547.02023835</v>
      </c>
      <c r="C111" s="37">
        <f>SUMIFS(СВЦЭМ!$C$34:$C$777,СВЦЭМ!$A$34:$A$777,$A111,СВЦЭМ!$B$34:$B$777,C$83)+'СЕТ СН'!$H$9+СВЦЭМ!$D$10+'СЕТ СН'!$H$5-'СЕТ СН'!$H$17</f>
        <v>4679.6547796900004</v>
      </c>
      <c r="D111" s="37">
        <f>SUMIFS(СВЦЭМ!$C$34:$C$777,СВЦЭМ!$A$34:$A$777,$A111,СВЦЭМ!$B$34:$B$777,D$83)+'СЕТ СН'!$H$9+СВЦЭМ!$D$10+'СЕТ СН'!$H$5-'СЕТ СН'!$H$17</f>
        <v>4808.5650711199996</v>
      </c>
      <c r="E111" s="37">
        <f>SUMIFS(СВЦЭМ!$C$34:$C$777,СВЦЭМ!$A$34:$A$777,$A111,СВЦЭМ!$B$34:$B$777,E$83)+'СЕТ СН'!$H$9+СВЦЭМ!$D$10+'СЕТ СН'!$H$5-'СЕТ СН'!$H$17</f>
        <v>4897.0066686500004</v>
      </c>
      <c r="F111" s="37">
        <f>SUMIFS(СВЦЭМ!$C$34:$C$777,СВЦЭМ!$A$34:$A$777,$A111,СВЦЭМ!$B$34:$B$777,F$83)+'СЕТ СН'!$H$9+СВЦЭМ!$D$10+'СЕТ СН'!$H$5-'СЕТ СН'!$H$17</f>
        <v>4904.3109194300005</v>
      </c>
      <c r="G111" s="37">
        <f>SUMIFS(СВЦЭМ!$C$34:$C$777,СВЦЭМ!$A$34:$A$777,$A111,СВЦЭМ!$B$34:$B$777,G$83)+'СЕТ СН'!$H$9+СВЦЭМ!$D$10+'СЕТ СН'!$H$5-'СЕТ СН'!$H$17</f>
        <v>4867.3130270299998</v>
      </c>
      <c r="H111" s="37">
        <f>SUMIFS(СВЦЭМ!$C$34:$C$777,СВЦЭМ!$A$34:$A$777,$A111,СВЦЭМ!$B$34:$B$777,H$83)+'СЕТ СН'!$H$9+СВЦЭМ!$D$10+'СЕТ СН'!$H$5-'СЕТ СН'!$H$17</f>
        <v>4845.5365886499994</v>
      </c>
      <c r="I111" s="37">
        <f>SUMIFS(СВЦЭМ!$C$34:$C$777,СВЦЭМ!$A$34:$A$777,$A111,СВЦЭМ!$B$34:$B$777,I$83)+'СЕТ СН'!$H$9+СВЦЭМ!$D$10+'СЕТ СН'!$H$5-'СЕТ СН'!$H$17</f>
        <v>4771.3539059900004</v>
      </c>
      <c r="J111" s="37">
        <f>SUMIFS(СВЦЭМ!$C$34:$C$777,СВЦЭМ!$A$34:$A$777,$A111,СВЦЭМ!$B$34:$B$777,J$83)+'СЕТ СН'!$H$9+СВЦЭМ!$D$10+'СЕТ СН'!$H$5-'СЕТ СН'!$H$17</f>
        <v>4638.1536467799997</v>
      </c>
      <c r="K111" s="37">
        <f>SUMIFS(СВЦЭМ!$C$34:$C$777,СВЦЭМ!$A$34:$A$777,$A111,СВЦЭМ!$B$34:$B$777,K$83)+'СЕТ СН'!$H$9+СВЦЭМ!$D$10+'СЕТ СН'!$H$5-'СЕТ СН'!$H$17</f>
        <v>4560.5651162900003</v>
      </c>
      <c r="L111" s="37">
        <f>SUMIFS(СВЦЭМ!$C$34:$C$777,СВЦЭМ!$A$34:$A$777,$A111,СВЦЭМ!$B$34:$B$777,L$83)+'СЕТ СН'!$H$9+СВЦЭМ!$D$10+'СЕТ СН'!$H$5-'СЕТ СН'!$H$17</f>
        <v>4504.6365521099997</v>
      </c>
      <c r="M111" s="37">
        <f>SUMIFS(СВЦЭМ!$C$34:$C$777,СВЦЭМ!$A$34:$A$777,$A111,СВЦЭМ!$B$34:$B$777,M$83)+'СЕТ СН'!$H$9+СВЦЭМ!$D$10+'СЕТ СН'!$H$5-'СЕТ СН'!$H$17</f>
        <v>4432.2587879599996</v>
      </c>
      <c r="N111" s="37">
        <f>SUMIFS(СВЦЭМ!$C$34:$C$777,СВЦЭМ!$A$34:$A$777,$A111,СВЦЭМ!$B$34:$B$777,N$83)+'СЕТ СН'!$H$9+СВЦЭМ!$D$10+'СЕТ СН'!$H$5-'СЕТ СН'!$H$17</f>
        <v>4420.4558000400002</v>
      </c>
      <c r="O111" s="37">
        <f>SUMIFS(СВЦЭМ!$C$34:$C$777,СВЦЭМ!$A$34:$A$777,$A111,СВЦЭМ!$B$34:$B$777,O$83)+'СЕТ СН'!$H$9+СВЦЭМ!$D$10+'СЕТ СН'!$H$5-'СЕТ СН'!$H$17</f>
        <v>4424.1902537599999</v>
      </c>
      <c r="P111" s="37">
        <f>SUMIFS(СВЦЭМ!$C$34:$C$777,СВЦЭМ!$A$34:$A$777,$A111,СВЦЭМ!$B$34:$B$777,P$83)+'СЕТ СН'!$H$9+СВЦЭМ!$D$10+'СЕТ СН'!$H$5-'СЕТ СН'!$H$17</f>
        <v>4419.9041375200004</v>
      </c>
      <c r="Q111" s="37">
        <f>SUMIFS(СВЦЭМ!$C$34:$C$777,СВЦЭМ!$A$34:$A$777,$A111,СВЦЭМ!$B$34:$B$777,Q$83)+'СЕТ СН'!$H$9+СВЦЭМ!$D$10+'СЕТ СН'!$H$5-'СЕТ СН'!$H$17</f>
        <v>4419.0712352099999</v>
      </c>
      <c r="R111" s="37">
        <f>SUMIFS(СВЦЭМ!$C$34:$C$777,СВЦЭМ!$A$34:$A$777,$A111,СВЦЭМ!$B$34:$B$777,R$83)+'СЕТ СН'!$H$9+СВЦЭМ!$D$10+'СЕТ СН'!$H$5-'СЕТ СН'!$H$17</f>
        <v>4417.5358544000001</v>
      </c>
      <c r="S111" s="37">
        <f>SUMIFS(СВЦЭМ!$C$34:$C$777,СВЦЭМ!$A$34:$A$777,$A111,СВЦЭМ!$B$34:$B$777,S$83)+'СЕТ СН'!$H$9+СВЦЭМ!$D$10+'СЕТ СН'!$H$5-'СЕТ СН'!$H$17</f>
        <v>4410.4097041300001</v>
      </c>
      <c r="T111" s="37">
        <f>SUMIFS(СВЦЭМ!$C$34:$C$777,СВЦЭМ!$A$34:$A$777,$A111,СВЦЭМ!$B$34:$B$777,T$83)+'СЕТ СН'!$H$9+СВЦЭМ!$D$10+'СЕТ СН'!$H$5-'СЕТ СН'!$H$17</f>
        <v>4404.7669245299994</v>
      </c>
      <c r="U111" s="37">
        <f>SUMIFS(СВЦЭМ!$C$34:$C$777,СВЦЭМ!$A$34:$A$777,$A111,СВЦЭМ!$B$34:$B$777,U$83)+'СЕТ СН'!$H$9+СВЦЭМ!$D$10+'СЕТ СН'!$H$5-'СЕТ СН'!$H$17</f>
        <v>4400.9460005800001</v>
      </c>
      <c r="V111" s="37">
        <f>SUMIFS(СВЦЭМ!$C$34:$C$777,СВЦЭМ!$A$34:$A$777,$A111,СВЦЭМ!$B$34:$B$777,V$83)+'СЕТ СН'!$H$9+СВЦЭМ!$D$10+'СЕТ СН'!$H$5-'СЕТ СН'!$H$17</f>
        <v>4421.0891549899998</v>
      </c>
      <c r="W111" s="37">
        <f>SUMIFS(СВЦЭМ!$C$34:$C$777,СВЦЭМ!$A$34:$A$777,$A111,СВЦЭМ!$B$34:$B$777,W$83)+'СЕТ СН'!$H$9+СВЦЭМ!$D$10+'СЕТ СН'!$H$5-'СЕТ СН'!$H$17</f>
        <v>4419.2744000399998</v>
      </c>
      <c r="X111" s="37">
        <f>SUMIFS(СВЦЭМ!$C$34:$C$777,СВЦЭМ!$A$34:$A$777,$A111,СВЦЭМ!$B$34:$B$777,X$83)+'СЕТ СН'!$H$9+СВЦЭМ!$D$10+'СЕТ СН'!$H$5-'СЕТ СН'!$H$17</f>
        <v>4405.6129688000001</v>
      </c>
      <c r="Y111" s="37">
        <f>SUMIFS(СВЦЭМ!$C$34:$C$777,СВЦЭМ!$A$34:$A$777,$A111,СВЦЭМ!$B$34:$B$777,Y$83)+'СЕТ СН'!$H$9+СВЦЭМ!$D$10+'СЕТ СН'!$H$5-'СЕТ СН'!$H$17</f>
        <v>4457.4131169299999</v>
      </c>
    </row>
    <row r="112" spans="1:25" ht="15.75" x14ac:dyDescent="0.2">
      <c r="A112" s="36">
        <f t="shared" si="2"/>
        <v>43341</v>
      </c>
      <c r="B112" s="37">
        <f>SUMIFS(СВЦЭМ!$C$34:$C$777,СВЦЭМ!$A$34:$A$777,$A112,СВЦЭМ!$B$34:$B$777,B$83)+'СЕТ СН'!$H$9+СВЦЭМ!$D$10+'СЕТ СН'!$H$5-'СЕТ СН'!$H$17</f>
        <v>4623.9861878599995</v>
      </c>
      <c r="C112" s="37">
        <f>SUMIFS(СВЦЭМ!$C$34:$C$777,СВЦЭМ!$A$34:$A$777,$A112,СВЦЭМ!$B$34:$B$777,C$83)+'СЕТ СН'!$H$9+СВЦЭМ!$D$10+'СЕТ СН'!$H$5-'СЕТ СН'!$H$17</f>
        <v>4769.0354326400002</v>
      </c>
      <c r="D112" s="37">
        <f>SUMIFS(СВЦЭМ!$C$34:$C$777,СВЦЭМ!$A$34:$A$777,$A112,СВЦЭМ!$B$34:$B$777,D$83)+'СЕТ СН'!$H$9+СВЦЭМ!$D$10+'СЕТ СН'!$H$5-'СЕТ СН'!$H$17</f>
        <v>4864.6814098599998</v>
      </c>
      <c r="E112" s="37">
        <f>SUMIFS(СВЦЭМ!$C$34:$C$777,СВЦЭМ!$A$34:$A$777,$A112,СВЦЭМ!$B$34:$B$777,E$83)+'СЕТ СН'!$H$9+СВЦЭМ!$D$10+'СЕТ СН'!$H$5-'СЕТ СН'!$H$17</f>
        <v>4984.6354449700002</v>
      </c>
      <c r="F112" s="37">
        <f>SUMIFS(СВЦЭМ!$C$34:$C$777,СВЦЭМ!$A$34:$A$777,$A112,СВЦЭМ!$B$34:$B$777,F$83)+'СЕТ СН'!$H$9+СВЦЭМ!$D$10+'СЕТ СН'!$H$5-'СЕТ СН'!$H$17</f>
        <v>4979.2134029199997</v>
      </c>
      <c r="G112" s="37">
        <f>SUMIFS(СВЦЭМ!$C$34:$C$777,СВЦЭМ!$A$34:$A$777,$A112,СВЦЭМ!$B$34:$B$777,G$83)+'СЕТ СН'!$H$9+СВЦЭМ!$D$10+'СЕТ СН'!$H$5-'СЕТ СН'!$H$17</f>
        <v>4987.0245368899996</v>
      </c>
      <c r="H112" s="37">
        <f>SUMIFS(СВЦЭМ!$C$34:$C$777,СВЦЭМ!$A$34:$A$777,$A112,СВЦЭМ!$B$34:$B$777,H$83)+'СЕТ СН'!$H$9+СВЦЭМ!$D$10+'СЕТ СН'!$H$5-'СЕТ СН'!$H$17</f>
        <v>5011.4628918299995</v>
      </c>
      <c r="I112" s="37">
        <f>SUMIFS(СВЦЭМ!$C$34:$C$777,СВЦЭМ!$A$34:$A$777,$A112,СВЦЭМ!$B$34:$B$777,I$83)+'СЕТ СН'!$H$9+СВЦЭМ!$D$10+'СЕТ СН'!$H$5-'СЕТ СН'!$H$17</f>
        <v>4994.6340746100004</v>
      </c>
      <c r="J112" s="37">
        <f>SUMIFS(СВЦЭМ!$C$34:$C$777,СВЦЭМ!$A$34:$A$777,$A112,СВЦЭМ!$B$34:$B$777,J$83)+'СЕТ СН'!$H$9+СВЦЭМ!$D$10+'СЕТ СН'!$H$5-'СЕТ СН'!$H$17</f>
        <v>4830.0124603899994</v>
      </c>
      <c r="K112" s="37">
        <f>SUMIFS(СВЦЭМ!$C$34:$C$777,СВЦЭМ!$A$34:$A$777,$A112,СВЦЭМ!$B$34:$B$777,K$83)+'СЕТ СН'!$H$9+СВЦЭМ!$D$10+'СЕТ СН'!$H$5-'СЕТ СН'!$H$17</f>
        <v>4734.9028630299999</v>
      </c>
      <c r="L112" s="37">
        <f>SUMIFS(СВЦЭМ!$C$34:$C$777,СВЦЭМ!$A$34:$A$777,$A112,СВЦЭМ!$B$34:$B$777,L$83)+'СЕТ СН'!$H$9+СВЦЭМ!$D$10+'СЕТ СН'!$H$5-'СЕТ СН'!$H$17</f>
        <v>4647.6425849699999</v>
      </c>
      <c r="M112" s="37">
        <f>SUMIFS(СВЦЭМ!$C$34:$C$777,СВЦЭМ!$A$34:$A$777,$A112,СВЦЭМ!$B$34:$B$777,M$83)+'СЕТ СН'!$H$9+СВЦЭМ!$D$10+'СЕТ СН'!$H$5-'СЕТ СН'!$H$17</f>
        <v>4574.59517959</v>
      </c>
      <c r="N112" s="37">
        <f>SUMIFS(СВЦЭМ!$C$34:$C$777,СВЦЭМ!$A$34:$A$777,$A112,СВЦЭМ!$B$34:$B$777,N$83)+'СЕТ СН'!$H$9+СВЦЭМ!$D$10+'СЕТ СН'!$H$5-'СЕТ СН'!$H$17</f>
        <v>4546.6929878599994</v>
      </c>
      <c r="O112" s="37">
        <f>SUMIFS(СВЦЭМ!$C$34:$C$777,СВЦЭМ!$A$34:$A$777,$A112,СВЦЭМ!$B$34:$B$777,O$83)+'СЕТ СН'!$H$9+СВЦЭМ!$D$10+'СЕТ СН'!$H$5-'СЕТ СН'!$H$17</f>
        <v>4549.3217549399997</v>
      </c>
      <c r="P112" s="37">
        <f>SUMIFS(СВЦЭМ!$C$34:$C$777,СВЦЭМ!$A$34:$A$777,$A112,СВЦЭМ!$B$34:$B$777,P$83)+'СЕТ СН'!$H$9+СВЦЭМ!$D$10+'СЕТ СН'!$H$5-'СЕТ СН'!$H$17</f>
        <v>4543.3811906299998</v>
      </c>
      <c r="Q112" s="37">
        <f>SUMIFS(СВЦЭМ!$C$34:$C$777,СВЦЭМ!$A$34:$A$777,$A112,СВЦЭМ!$B$34:$B$777,Q$83)+'СЕТ СН'!$H$9+СВЦЭМ!$D$10+'СЕТ СН'!$H$5-'СЕТ СН'!$H$17</f>
        <v>4540.5009803399998</v>
      </c>
      <c r="R112" s="37">
        <f>SUMIFS(СВЦЭМ!$C$34:$C$777,СВЦЭМ!$A$34:$A$777,$A112,СВЦЭМ!$B$34:$B$777,R$83)+'СЕТ СН'!$H$9+СВЦЭМ!$D$10+'СЕТ СН'!$H$5-'СЕТ СН'!$H$17</f>
        <v>4543.57913766</v>
      </c>
      <c r="S112" s="37">
        <f>SUMIFS(СВЦЭМ!$C$34:$C$777,СВЦЭМ!$A$34:$A$777,$A112,СВЦЭМ!$B$34:$B$777,S$83)+'СЕТ СН'!$H$9+СВЦЭМ!$D$10+'СЕТ СН'!$H$5-'СЕТ СН'!$H$17</f>
        <v>4559.60938265</v>
      </c>
      <c r="T112" s="37">
        <f>SUMIFS(СВЦЭМ!$C$34:$C$777,СВЦЭМ!$A$34:$A$777,$A112,СВЦЭМ!$B$34:$B$777,T$83)+'СЕТ СН'!$H$9+СВЦЭМ!$D$10+'СЕТ СН'!$H$5-'СЕТ СН'!$H$17</f>
        <v>4563.1636075899996</v>
      </c>
      <c r="U112" s="37">
        <f>SUMIFS(СВЦЭМ!$C$34:$C$777,СВЦЭМ!$A$34:$A$777,$A112,СВЦЭМ!$B$34:$B$777,U$83)+'СЕТ СН'!$H$9+СВЦЭМ!$D$10+'СЕТ СН'!$H$5-'СЕТ СН'!$H$17</f>
        <v>4561.2612681099999</v>
      </c>
      <c r="V112" s="37">
        <f>SUMIFS(СВЦЭМ!$C$34:$C$777,СВЦЭМ!$A$34:$A$777,$A112,СВЦЭМ!$B$34:$B$777,V$83)+'СЕТ СН'!$H$9+СВЦЭМ!$D$10+'СЕТ СН'!$H$5-'СЕТ СН'!$H$17</f>
        <v>4545.0485763200004</v>
      </c>
      <c r="W112" s="37">
        <f>SUMIFS(СВЦЭМ!$C$34:$C$777,СВЦЭМ!$A$34:$A$777,$A112,СВЦЭМ!$B$34:$B$777,W$83)+'СЕТ СН'!$H$9+СВЦЭМ!$D$10+'СЕТ СН'!$H$5-'СЕТ СН'!$H$17</f>
        <v>4546.1130371600002</v>
      </c>
      <c r="X112" s="37">
        <f>SUMIFS(СВЦЭМ!$C$34:$C$777,СВЦЭМ!$A$34:$A$777,$A112,СВЦЭМ!$B$34:$B$777,X$83)+'СЕТ СН'!$H$9+СВЦЭМ!$D$10+'СЕТ СН'!$H$5-'СЕТ СН'!$H$17</f>
        <v>4566.4880684</v>
      </c>
      <c r="Y112" s="37">
        <f>SUMIFS(СВЦЭМ!$C$34:$C$777,СВЦЭМ!$A$34:$A$777,$A112,СВЦЭМ!$B$34:$B$777,Y$83)+'СЕТ СН'!$H$9+СВЦЭМ!$D$10+'СЕТ СН'!$H$5-'СЕТ СН'!$H$17</f>
        <v>4650.6878394799996</v>
      </c>
    </row>
    <row r="113" spans="1:27" ht="15.75" x14ac:dyDescent="0.2">
      <c r="A113" s="36">
        <f t="shared" si="2"/>
        <v>43342</v>
      </c>
      <c r="B113" s="37">
        <f>SUMIFS(СВЦЭМ!$C$34:$C$777,СВЦЭМ!$A$34:$A$777,$A113,СВЦЭМ!$B$34:$B$777,B$83)+'СЕТ СН'!$H$9+СВЦЭМ!$D$10+'СЕТ СН'!$H$5-'СЕТ СН'!$H$17</f>
        <v>4728.0741521800001</v>
      </c>
      <c r="C113" s="37">
        <f>SUMIFS(СВЦЭМ!$C$34:$C$777,СВЦЭМ!$A$34:$A$777,$A113,СВЦЭМ!$B$34:$B$777,C$83)+'СЕТ СН'!$H$9+СВЦЭМ!$D$10+'СЕТ СН'!$H$5-'СЕТ СН'!$H$17</f>
        <v>4857.1041133099998</v>
      </c>
      <c r="D113" s="37">
        <f>SUMIFS(СВЦЭМ!$C$34:$C$777,СВЦЭМ!$A$34:$A$777,$A113,СВЦЭМ!$B$34:$B$777,D$83)+'СЕТ СН'!$H$9+СВЦЭМ!$D$10+'СЕТ СН'!$H$5-'СЕТ СН'!$H$17</f>
        <v>4966.6071344800002</v>
      </c>
      <c r="E113" s="37">
        <f>SUMIFS(СВЦЭМ!$C$34:$C$777,СВЦЭМ!$A$34:$A$777,$A113,СВЦЭМ!$B$34:$B$777,E$83)+'СЕТ СН'!$H$9+СВЦЭМ!$D$10+'СЕТ СН'!$H$5-'СЕТ СН'!$H$17</f>
        <v>4992.8109097400002</v>
      </c>
      <c r="F113" s="37">
        <f>SUMIFS(СВЦЭМ!$C$34:$C$777,СВЦЭМ!$A$34:$A$777,$A113,СВЦЭМ!$B$34:$B$777,F$83)+'СЕТ СН'!$H$9+СВЦЭМ!$D$10+'СЕТ СН'!$H$5-'СЕТ СН'!$H$17</f>
        <v>4988.3584600300001</v>
      </c>
      <c r="G113" s="37">
        <f>SUMIFS(СВЦЭМ!$C$34:$C$777,СВЦЭМ!$A$34:$A$777,$A113,СВЦЭМ!$B$34:$B$777,G$83)+'СЕТ СН'!$H$9+СВЦЭМ!$D$10+'СЕТ СН'!$H$5-'СЕТ СН'!$H$17</f>
        <v>4997.1123557399997</v>
      </c>
      <c r="H113" s="37">
        <f>SUMIFS(СВЦЭМ!$C$34:$C$777,СВЦЭМ!$A$34:$A$777,$A113,СВЦЭМ!$B$34:$B$777,H$83)+'СЕТ СН'!$H$9+СВЦЭМ!$D$10+'СЕТ СН'!$H$5-'СЕТ СН'!$H$17</f>
        <v>5021.69173632</v>
      </c>
      <c r="I113" s="37">
        <f>SUMIFS(СВЦЭМ!$C$34:$C$777,СВЦЭМ!$A$34:$A$777,$A113,СВЦЭМ!$B$34:$B$777,I$83)+'СЕТ СН'!$H$9+СВЦЭМ!$D$10+'СЕТ СН'!$H$5-'СЕТ СН'!$H$17</f>
        <v>4998.0037218099997</v>
      </c>
      <c r="J113" s="37">
        <f>SUMIFS(СВЦЭМ!$C$34:$C$777,СВЦЭМ!$A$34:$A$777,$A113,СВЦЭМ!$B$34:$B$777,J$83)+'СЕТ СН'!$H$9+СВЦЭМ!$D$10+'СЕТ СН'!$H$5-'СЕТ СН'!$H$17</f>
        <v>4831.9748466000001</v>
      </c>
      <c r="K113" s="37">
        <f>SUMIFS(СВЦЭМ!$C$34:$C$777,СВЦЭМ!$A$34:$A$777,$A113,СВЦЭМ!$B$34:$B$777,K$83)+'СЕТ СН'!$H$9+СВЦЭМ!$D$10+'СЕТ СН'!$H$5-'СЕТ СН'!$H$17</f>
        <v>4710.1924897399995</v>
      </c>
      <c r="L113" s="37">
        <f>SUMIFS(СВЦЭМ!$C$34:$C$777,СВЦЭМ!$A$34:$A$777,$A113,СВЦЭМ!$B$34:$B$777,L$83)+'СЕТ СН'!$H$9+СВЦЭМ!$D$10+'СЕТ СН'!$H$5-'СЕТ СН'!$H$17</f>
        <v>4615.5899593099994</v>
      </c>
      <c r="M113" s="37">
        <f>SUMIFS(СВЦЭМ!$C$34:$C$777,СВЦЭМ!$A$34:$A$777,$A113,СВЦЭМ!$B$34:$B$777,M$83)+'СЕТ СН'!$H$9+СВЦЭМ!$D$10+'СЕТ СН'!$H$5-'СЕТ СН'!$H$17</f>
        <v>4545.1984249299994</v>
      </c>
      <c r="N113" s="37">
        <f>SUMIFS(СВЦЭМ!$C$34:$C$777,СВЦЭМ!$A$34:$A$777,$A113,СВЦЭМ!$B$34:$B$777,N$83)+'СЕТ СН'!$H$9+СВЦЭМ!$D$10+'СЕТ СН'!$H$5-'СЕТ СН'!$H$17</f>
        <v>4525.8773806599993</v>
      </c>
      <c r="O113" s="37">
        <f>SUMIFS(СВЦЭМ!$C$34:$C$777,СВЦЭМ!$A$34:$A$777,$A113,СВЦЭМ!$B$34:$B$777,O$83)+'СЕТ СН'!$H$9+СВЦЭМ!$D$10+'СЕТ СН'!$H$5-'СЕТ СН'!$H$17</f>
        <v>4528.0136194899997</v>
      </c>
      <c r="P113" s="37">
        <f>SUMIFS(СВЦЭМ!$C$34:$C$777,СВЦЭМ!$A$34:$A$777,$A113,СВЦЭМ!$B$34:$B$777,P$83)+'СЕТ СН'!$H$9+СВЦЭМ!$D$10+'СЕТ СН'!$H$5-'СЕТ СН'!$H$17</f>
        <v>4528.1213259099995</v>
      </c>
      <c r="Q113" s="37">
        <f>SUMIFS(СВЦЭМ!$C$34:$C$777,СВЦЭМ!$A$34:$A$777,$A113,СВЦЭМ!$B$34:$B$777,Q$83)+'СЕТ СН'!$H$9+СВЦЭМ!$D$10+'СЕТ СН'!$H$5-'СЕТ СН'!$H$17</f>
        <v>4526.4327590299999</v>
      </c>
      <c r="R113" s="37">
        <f>SUMIFS(СВЦЭМ!$C$34:$C$777,СВЦЭМ!$A$34:$A$777,$A113,СВЦЭМ!$B$34:$B$777,R$83)+'СЕТ СН'!$H$9+СВЦЭМ!$D$10+'СЕТ СН'!$H$5-'СЕТ СН'!$H$17</f>
        <v>4535.7270294399996</v>
      </c>
      <c r="S113" s="37">
        <f>SUMIFS(СВЦЭМ!$C$34:$C$777,СВЦЭМ!$A$34:$A$777,$A113,СВЦЭМ!$B$34:$B$777,S$83)+'СЕТ СН'!$H$9+СВЦЭМ!$D$10+'СЕТ СН'!$H$5-'СЕТ СН'!$H$17</f>
        <v>4519.7574981299995</v>
      </c>
      <c r="T113" s="37">
        <f>SUMIFS(СВЦЭМ!$C$34:$C$777,СВЦЭМ!$A$34:$A$777,$A113,СВЦЭМ!$B$34:$B$777,T$83)+'СЕТ СН'!$H$9+СВЦЭМ!$D$10+'СЕТ СН'!$H$5-'СЕТ СН'!$H$17</f>
        <v>4519.8949727700001</v>
      </c>
      <c r="U113" s="37">
        <f>SUMIFS(СВЦЭМ!$C$34:$C$777,СВЦЭМ!$A$34:$A$777,$A113,СВЦЭМ!$B$34:$B$777,U$83)+'СЕТ СН'!$H$9+СВЦЭМ!$D$10+'СЕТ СН'!$H$5-'СЕТ СН'!$H$17</f>
        <v>4527.0781991599997</v>
      </c>
      <c r="V113" s="37">
        <f>SUMIFS(СВЦЭМ!$C$34:$C$777,СВЦЭМ!$A$34:$A$777,$A113,СВЦЭМ!$B$34:$B$777,V$83)+'СЕТ СН'!$H$9+СВЦЭМ!$D$10+'СЕТ СН'!$H$5-'СЕТ СН'!$H$17</f>
        <v>4518.25091273</v>
      </c>
      <c r="W113" s="37">
        <f>SUMIFS(СВЦЭМ!$C$34:$C$777,СВЦЭМ!$A$34:$A$777,$A113,СВЦЭМ!$B$34:$B$777,W$83)+'СЕТ СН'!$H$9+СВЦЭМ!$D$10+'СЕТ СН'!$H$5-'СЕТ СН'!$H$17</f>
        <v>4519.9131900100001</v>
      </c>
      <c r="X113" s="37">
        <f>SUMIFS(СВЦЭМ!$C$34:$C$777,СВЦЭМ!$A$34:$A$777,$A113,СВЦЭМ!$B$34:$B$777,X$83)+'СЕТ СН'!$H$9+СВЦЭМ!$D$10+'СЕТ СН'!$H$5-'СЕТ СН'!$H$17</f>
        <v>4547.4912318999995</v>
      </c>
      <c r="Y113" s="37">
        <f>SUMIFS(СВЦЭМ!$C$34:$C$777,СВЦЭМ!$A$34:$A$777,$A113,СВЦЭМ!$B$34:$B$777,Y$83)+'СЕТ СН'!$H$9+СВЦЭМ!$D$10+'СЕТ СН'!$H$5-'СЕТ СН'!$H$17</f>
        <v>4621.4926087100002</v>
      </c>
      <c r="AA113" s="38"/>
    </row>
    <row r="114" spans="1:27" ht="15.75" x14ac:dyDescent="0.2">
      <c r="A114" s="36">
        <f t="shared" si="2"/>
        <v>43343</v>
      </c>
      <c r="B114" s="37">
        <f>SUMIFS(СВЦЭМ!$C$34:$C$777,СВЦЭМ!$A$34:$A$777,$A114,СВЦЭМ!$B$34:$B$777,B$83)+'СЕТ СН'!$H$9+СВЦЭМ!$D$10+'СЕТ СН'!$H$5-'СЕТ СН'!$H$17</f>
        <v>4712.2381614099995</v>
      </c>
      <c r="C114" s="37">
        <f>SUMIFS(СВЦЭМ!$C$34:$C$777,СВЦЭМ!$A$34:$A$777,$A114,СВЦЭМ!$B$34:$B$777,C$83)+'СЕТ СН'!$H$9+СВЦЭМ!$D$10+'СЕТ СН'!$H$5-'СЕТ СН'!$H$17</f>
        <v>4861.8814866900002</v>
      </c>
      <c r="D114" s="37">
        <f>SUMIFS(СВЦЭМ!$C$34:$C$777,СВЦЭМ!$A$34:$A$777,$A114,СВЦЭМ!$B$34:$B$777,D$83)+'СЕТ СН'!$H$9+СВЦЭМ!$D$10+'СЕТ СН'!$H$5-'СЕТ СН'!$H$17</f>
        <v>4958.6222250599994</v>
      </c>
      <c r="E114" s="37">
        <f>SUMIFS(СВЦЭМ!$C$34:$C$777,СВЦЭМ!$A$34:$A$777,$A114,СВЦЭМ!$B$34:$B$777,E$83)+'СЕТ СН'!$H$9+СВЦЭМ!$D$10+'СЕТ СН'!$H$5-'СЕТ СН'!$H$17</f>
        <v>4997.3741523999997</v>
      </c>
      <c r="F114" s="37">
        <f>SUMIFS(СВЦЭМ!$C$34:$C$777,СВЦЭМ!$A$34:$A$777,$A114,СВЦЭМ!$B$34:$B$777,F$83)+'СЕТ СН'!$H$9+СВЦЭМ!$D$10+'СЕТ СН'!$H$5-'СЕТ СН'!$H$17</f>
        <v>4994.3043149799996</v>
      </c>
      <c r="G114" s="37">
        <f>SUMIFS(СВЦЭМ!$C$34:$C$777,СВЦЭМ!$A$34:$A$777,$A114,СВЦЭМ!$B$34:$B$777,G$83)+'СЕТ СН'!$H$9+СВЦЭМ!$D$10+'СЕТ СН'!$H$5-'СЕТ СН'!$H$17</f>
        <v>5001.4446478299997</v>
      </c>
      <c r="H114" s="37">
        <f>SUMIFS(СВЦЭМ!$C$34:$C$777,СВЦЭМ!$A$34:$A$777,$A114,СВЦЭМ!$B$34:$B$777,H$83)+'СЕТ СН'!$H$9+СВЦЭМ!$D$10+'СЕТ СН'!$H$5-'СЕТ СН'!$H$17</f>
        <v>5021.1124373900002</v>
      </c>
      <c r="I114" s="37">
        <f>SUMIFS(СВЦЭМ!$C$34:$C$777,СВЦЭМ!$A$34:$A$777,$A114,СВЦЭМ!$B$34:$B$777,I$83)+'СЕТ СН'!$H$9+СВЦЭМ!$D$10+'СЕТ СН'!$H$5-'СЕТ СН'!$H$17</f>
        <v>4961.1610236699998</v>
      </c>
      <c r="J114" s="37">
        <f>SUMIFS(СВЦЭМ!$C$34:$C$777,СВЦЭМ!$A$34:$A$777,$A114,СВЦЭМ!$B$34:$B$777,J$83)+'СЕТ СН'!$H$9+СВЦЭМ!$D$10+'СЕТ СН'!$H$5-'СЕТ СН'!$H$17</f>
        <v>4793.34791408</v>
      </c>
      <c r="K114" s="37">
        <f>SUMIFS(СВЦЭМ!$C$34:$C$777,СВЦЭМ!$A$34:$A$777,$A114,СВЦЭМ!$B$34:$B$777,K$83)+'СЕТ СН'!$H$9+СВЦЭМ!$D$10+'СЕТ СН'!$H$5-'СЕТ СН'!$H$17</f>
        <v>4690.3402390399997</v>
      </c>
      <c r="L114" s="37">
        <f>SUMIFS(СВЦЭМ!$C$34:$C$777,СВЦЭМ!$A$34:$A$777,$A114,СВЦЭМ!$B$34:$B$777,L$83)+'СЕТ СН'!$H$9+СВЦЭМ!$D$10+'СЕТ СН'!$H$5-'СЕТ СН'!$H$17</f>
        <v>4603.5526452799995</v>
      </c>
      <c r="M114" s="37">
        <f>SUMIFS(СВЦЭМ!$C$34:$C$777,СВЦЭМ!$A$34:$A$777,$A114,СВЦЭМ!$B$34:$B$777,M$83)+'СЕТ СН'!$H$9+СВЦЭМ!$D$10+'СЕТ СН'!$H$5-'СЕТ СН'!$H$17</f>
        <v>4530.2094261499997</v>
      </c>
      <c r="N114" s="37">
        <f>SUMIFS(СВЦЭМ!$C$34:$C$777,СВЦЭМ!$A$34:$A$777,$A114,СВЦЭМ!$B$34:$B$777,N$83)+'СЕТ СН'!$H$9+СВЦЭМ!$D$10+'СЕТ СН'!$H$5-'СЕТ СН'!$H$17</f>
        <v>4509.8182534399994</v>
      </c>
      <c r="O114" s="37">
        <f>SUMIFS(СВЦЭМ!$C$34:$C$777,СВЦЭМ!$A$34:$A$777,$A114,СВЦЭМ!$B$34:$B$777,O$83)+'СЕТ СН'!$H$9+СВЦЭМ!$D$10+'СЕТ СН'!$H$5-'СЕТ СН'!$H$17</f>
        <v>4506.1800208100003</v>
      </c>
      <c r="P114" s="37">
        <f>SUMIFS(СВЦЭМ!$C$34:$C$777,СВЦЭМ!$A$34:$A$777,$A114,СВЦЭМ!$B$34:$B$777,P$83)+'СЕТ СН'!$H$9+СВЦЭМ!$D$10+'СЕТ СН'!$H$5-'СЕТ СН'!$H$17</f>
        <v>4502.99836882</v>
      </c>
      <c r="Q114" s="37">
        <f>SUMIFS(СВЦЭМ!$C$34:$C$777,СВЦЭМ!$A$34:$A$777,$A114,СВЦЭМ!$B$34:$B$777,Q$83)+'СЕТ СН'!$H$9+СВЦЭМ!$D$10+'СЕТ СН'!$H$5-'СЕТ СН'!$H$17</f>
        <v>4512.7327505200001</v>
      </c>
      <c r="R114" s="37">
        <f>SUMIFS(СВЦЭМ!$C$34:$C$777,СВЦЭМ!$A$34:$A$777,$A114,СВЦЭМ!$B$34:$B$777,R$83)+'СЕТ СН'!$H$9+СВЦЭМ!$D$10+'СЕТ СН'!$H$5-'СЕТ СН'!$H$17</f>
        <v>4509.3619964</v>
      </c>
      <c r="S114" s="37">
        <f>SUMIFS(СВЦЭМ!$C$34:$C$777,СВЦЭМ!$A$34:$A$777,$A114,СВЦЭМ!$B$34:$B$777,S$83)+'СЕТ СН'!$H$9+СВЦЭМ!$D$10+'СЕТ СН'!$H$5-'СЕТ СН'!$H$17</f>
        <v>4505.9224214799997</v>
      </c>
      <c r="T114" s="37">
        <f>SUMIFS(СВЦЭМ!$C$34:$C$777,СВЦЭМ!$A$34:$A$777,$A114,СВЦЭМ!$B$34:$B$777,T$83)+'СЕТ СН'!$H$9+СВЦЭМ!$D$10+'СЕТ СН'!$H$5-'СЕТ СН'!$H$17</f>
        <v>4503.4932627799999</v>
      </c>
      <c r="U114" s="37">
        <f>SUMIFS(СВЦЭМ!$C$34:$C$777,СВЦЭМ!$A$34:$A$777,$A114,СВЦЭМ!$B$34:$B$777,U$83)+'СЕТ СН'!$H$9+СВЦЭМ!$D$10+'СЕТ СН'!$H$5-'СЕТ СН'!$H$17</f>
        <v>4499.7717750599995</v>
      </c>
      <c r="V114" s="37">
        <f>SUMIFS(СВЦЭМ!$C$34:$C$777,СВЦЭМ!$A$34:$A$777,$A114,СВЦЭМ!$B$34:$B$777,V$83)+'СЕТ СН'!$H$9+СВЦЭМ!$D$10+'СЕТ СН'!$H$5-'СЕТ СН'!$H$17</f>
        <v>4479.7385339100001</v>
      </c>
      <c r="W114" s="37">
        <f>SUMIFS(СВЦЭМ!$C$34:$C$777,СВЦЭМ!$A$34:$A$777,$A114,СВЦЭМ!$B$34:$B$777,W$83)+'СЕТ СН'!$H$9+СВЦЭМ!$D$10+'СЕТ СН'!$H$5-'СЕТ СН'!$H$17</f>
        <v>4468.7754867599997</v>
      </c>
      <c r="X114" s="37">
        <f>SUMIFS(СВЦЭМ!$C$34:$C$777,СВЦЭМ!$A$34:$A$777,$A114,СВЦЭМ!$B$34:$B$777,X$83)+'СЕТ СН'!$H$9+СВЦЭМ!$D$10+'СЕТ СН'!$H$5-'СЕТ СН'!$H$17</f>
        <v>4503.6180649799999</v>
      </c>
      <c r="Y114" s="37">
        <f>SUMIFS(СВЦЭМ!$C$34:$C$777,СВЦЭМ!$A$34:$A$777,$A114,СВЦЭМ!$B$34:$B$777,Y$83)+'СЕТ СН'!$H$9+СВЦЭМ!$D$10+'СЕТ СН'!$H$5-'СЕТ СН'!$H$17</f>
        <v>4580.4961203100002</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01.08.2018</v>
      </c>
      <c r="B120" s="37">
        <f>SUMIFS(СВЦЭМ!$C$34:$C$777,СВЦЭМ!$A$34:$A$777,$A120,СВЦЭМ!$B$34:$B$777,B$119)+'СЕТ СН'!$I$9+СВЦЭМ!$D$10+'СЕТ СН'!$I$5-'СЕТ СН'!$I$17</f>
        <v>4630.0500222799992</v>
      </c>
      <c r="C120" s="37">
        <f>SUMIFS(СВЦЭМ!$C$34:$C$777,СВЦЭМ!$A$34:$A$777,$A120,СВЦЭМ!$B$34:$B$777,C$119)+'СЕТ СН'!$I$9+СВЦЭМ!$D$10+'СЕТ СН'!$I$5-'СЕТ СН'!$I$17</f>
        <v>4679.51620103</v>
      </c>
      <c r="D120" s="37">
        <f>SUMIFS(СВЦЭМ!$C$34:$C$777,СВЦЭМ!$A$34:$A$777,$A120,СВЦЭМ!$B$34:$B$777,D$119)+'СЕТ СН'!$I$9+СВЦЭМ!$D$10+'СЕТ СН'!$I$5-'СЕТ СН'!$I$17</f>
        <v>4795.0595909899994</v>
      </c>
      <c r="E120" s="37">
        <f>SUMIFS(СВЦЭМ!$C$34:$C$777,СВЦЭМ!$A$34:$A$777,$A120,СВЦЭМ!$B$34:$B$777,E$119)+'СЕТ СН'!$I$9+СВЦЭМ!$D$10+'СЕТ СН'!$I$5-'СЕТ СН'!$I$17</f>
        <v>4947.8506647599997</v>
      </c>
      <c r="F120" s="37">
        <f>SUMIFS(СВЦЭМ!$C$34:$C$777,СВЦЭМ!$A$34:$A$777,$A120,СВЦЭМ!$B$34:$B$777,F$119)+'СЕТ СН'!$I$9+СВЦЭМ!$D$10+'СЕТ СН'!$I$5-'СЕТ СН'!$I$17</f>
        <v>5029.9080107999998</v>
      </c>
      <c r="G120" s="37">
        <f>SUMIFS(СВЦЭМ!$C$34:$C$777,СВЦЭМ!$A$34:$A$777,$A120,СВЦЭМ!$B$34:$B$777,G$119)+'СЕТ СН'!$I$9+СВЦЭМ!$D$10+'СЕТ СН'!$I$5-'СЕТ СН'!$I$17</f>
        <v>5023.2847874600002</v>
      </c>
      <c r="H120" s="37">
        <f>SUMIFS(СВЦЭМ!$C$34:$C$777,СВЦЭМ!$A$34:$A$777,$A120,СВЦЭМ!$B$34:$B$777,H$119)+'СЕТ СН'!$I$9+СВЦЭМ!$D$10+'СЕТ СН'!$I$5-'СЕТ СН'!$I$17</f>
        <v>4920.0109745799991</v>
      </c>
      <c r="I120" s="37">
        <f>SUMIFS(СВЦЭМ!$C$34:$C$777,СВЦЭМ!$A$34:$A$777,$A120,СВЦЭМ!$B$34:$B$777,I$119)+'СЕТ СН'!$I$9+СВЦЭМ!$D$10+'СЕТ СН'!$I$5-'СЕТ СН'!$I$17</f>
        <v>4870.6763266899998</v>
      </c>
      <c r="J120" s="37">
        <f>SUMIFS(СВЦЭМ!$C$34:$C$777,СВЦЭМ!$A$34:$A$777,$A120,СВЦЭМ!$B$34:$B$777,J$119)+'СЕТ СН'!$I$9+СВЦЭМ!$D$10+'СЕТ СН'!$I$5-'СЕТ СН'!$I$17</f>
        <v>4707.8314045099996</v>
      </c>
      <c r="K120" s="37">
        <f>SUMIFS(СВЦЭМ!$C$34:$C$777,СВЦЭМ!$A$34:$A$777,$A120,СВЦЭМ!$B$34:$B$777,K$119)+'СЕТ СН'!$I$9+СВЦЭМ!$D$10+'СЕТ СН'!$I$5-'СЕТ СН'!$I$17</f>
        <v>4612.6998446899997</v>
      </c>
      <c r="L120" s="37">
        <f>SUMIFS(СВЦЭМ!$C$34:$C$777,СВЦЭМ!$A$34:$A$777,$A120,СВЦЭМ!$B$34:$B$777,L$119)+'СЕТ СН'!$I$9+СВЦЭМ!$D$10+'СЕТ СН'!$I$5-'СЕТ СН'!$I$17</f>
        <v>4531.3247741099995</v>
      </c>
      <c r="M120" s="37">
        <f>SUMIFS(СВЦЭМ!$C$34:$C$777,СВЦЭМ!$A$34:$A$777,$A120,СВЦЭМ!$B$34:$B$777,M$119)+'СЕТ СН'!$I$9+СВЦЭМ!$D$10+'СЕТ СН'!$I$5-'СЕТ СН'!$I$17</f>
        <v>4476.1793954499999</v>
      </c>
      <c r="N120" s="37">
        <f>SUMIFS(СВЦЭМ!$C$34:$C$777,СВЦЭМ!$A$34:$A$777,$A120,СВЦЭМ!$B$34:$B$777,N$119)+'СЕТ СН'!$I$9+СВЦЭМ!$D$10+'СЕТ СН'!$I$5-'СЕТ СН'!$I$17</f>
        <v>4469.0417032099995</v>
      </c>
      <c r="O120" s="37">
        <f>SUMIFS(СВЦЭМ!$C$34:$C$777,СВЦЭМ!$A$34:$A$777,$A120,СВЦЭМ!$B$34:$B$777,O$119)+'СЕТ СН'!$I$9+СВЦЭМ!$D$10+'СЕТ СН'!$I$5-'СЕТ СН'!$I$17</f>
        <v>4468.44241831</v>
      </c>
      <c r="P120" s="37">
        <f>SUMIFS(СВЦЭМ!$C$34:$C$777,СВЦЭМ!$A$34:$A$777,$A120,СВЦЭМ!$B$34:$B$777,P$119)+'СЕТ СН'!$I$9+СВЦЭМ!$D$10+'СЕТ СН'!$I$5-'СЕТ СН'!$I$17</f>
        <v>4470.1741566899991</v>
      </c>
      <c r="Q120" s="37">
        <f>SUMIFS(СВЦЭМ!$C$34:$C$777,СВЦЭМ!$A$34:$A$777,$A120,СВЦЭМ!$B$34:$B$777,Q$119)+'СЕТ СН'!$I$9+СВЦЭМ!$D$10+'СЕТ СН'!$I$5-'СЕТ СН'!$I$17</f>
        <v>4472.9408186599994</v>
      </c>
      <c r="R120" s="37">
        <f>SUMIFS(СВЦЭМ!$C$34:$C$777,СВЦЭМ!$A$34:$A$777,$A120,СВЦЭМ!$B$34:$B$777,R$119)+'СЕТ СН'!$I$9+СВЦЭМ!$D$10+'СЕТ СН'!$I$5-'СЕТ СН'!$I$17</f>
        <v>4474.1478557099999</v>
      </c>
      <c r="S120" s="37">
        <f>SUMIFS(СВЦЭМ!$C$34:$C$777,СВЦЭМ!$A$34:$A$777,$A120,СВЦЭМ!$B$34:$B$777,S$119)+'СЕТ СН'!$I$9+СВЦЭМ!$D$10+'СЕТ СН'!$I$5-'СЕТ СН'!$I$17</f>
        <v>4471.7017459099998</v>
      </c>
      <c r="T120" s="37">
        <f>SUMIFS(СВЦЭМ!$C$34:$C$777,СВЦЭМ!$A$34:$A$777,$A120,СВЦЭМ!$B$34:$B$777,T$119)+'СЕТ СН'!$I$9+СВЦЭМ!$D$10+'СЕТ СН'!$I$5-'СЕТ СН'!$I$17</f>
        <v>4467.0889614899997</v>
      </c>
      <c r="U120" s="37">
        <f>SUMIFS(СВЦЭМ!$C$34:$C$777,СВЦЭМ!$A$34:$A$777,$A120,СВЦЭМ!$B$34:$B$777,U$119)+'СЕТ СН'!$I$9+СВЦЭМ!$D$10+'СЕТ СН'!$I$5-'СЕТ СН'!$I$17</f>
        <v>4460.9361790699995</v>
      </c>
      <c r="V120" s="37">
        <f>SUMIFS(СВЦЭМ!$C$34:$C$777,СВЦЭМ!$A$34:$A$777,$A120,СВЦЭМ!$B$34:$B$777,V$119)+'СЕТ СН'!$I$9+СВЦЭМ!$D$10+'СЕТ СН'!$I$5-'СЕТ СН'!$I$17</f>
        <v>4453.5968454799995</v>
      </c>
      <c r="W120" s="37">
        <f>SUMIFS(СВЦЭМ!$C$34:$C$777,СВЦЭМ!$A$34:$A$777,$A120,СВЦЭМ!$B$34:$B$777,W$119)+'СЕТ СН'!$I$9+СВЦЭМ!$D$10+'СЕТ СН'!$I$5-'СЕТ СН'!$I$17</f>
        <v>4500.2164490599998</v>
      </c>
      <c r="X120" s="37">
        <f>SUMIFS(СВЦЭМ!$C$34:$C$777,СВЦЭМ!$A$34:$A$777,$A120,СВЦЭМ!$B$34:$B$777,X$119)+'СЕТ СН'!$I$9+СВЦЭМ!$D$10+'СЕТ СН'!$I$5-'СЕТ СН'!$I$17</f>
        <v>4513.8681704599994</v>
      </c>
      <c r="Y120" s="37">
        <f>SUMIFS(СВЦЭМ!$C$34:$C$777,СВЦЭМ!$A$34:$A$777,$A120,СВЦЭМ!$B$34:$B$777,Y$119)+'СЕТ СН'!$I$9+СВЦЭМ!$D$10+'СЕТ СН'!$I$5-'СЕТ СН'!$I$17</f>
        <v>4557.0961956599995</v>
      </c>
    </row>
    <row r="121" spans="1:27" ht="15.75" x14ac:dyDescent="0.2">
      <c r="A121" s="36">
        <f>A120+1</f>
        <v>43314</v>
      </c>
      <c r="B121" s="37">
        <f>SUMIFS(СВЦЭМ!$C$34:$C$777,СВЦЭМ!$A$34:$A$777,$A121,СВЦЭМ!$B$34:$B$777,B$119)+'СЕТ СН'!$I$9+СВЦЭМ!$D$10+'СЕТ СН'!$I$5-'СЕТ СН'!$I$17</f>
        <v>4692.8125774599994</v>
      </c>
      <c r="C121" s="37">
        <f>SUMIFS(СВЦЭМ!$C$34:$C$777,СВЦЭМ!$A$34:$A$777,$A121,СВЦЭМ!$B$34:$B$777,C$119)+'СЕТ СН'!$I$9+СВЦЭМ!$D$10+'СЕТ СН'!$I$5-'СЕТ СН'!$I$17</f>
        <v>4846.1186060999999</v>
      </c>
      <c r="D121" s="37">
        <f>SUMIFS(СВЦЭМ!$C$34:$C$777,СВЦЭМ!$A$34:$A$777,$A121,СВЦЭМ!$B$34:$B$777,D$119)+'СЕТ СН'!$I$9+СВЦЭМ!$D$10+'СЕТ СН'!$I$5-'СЕТ СН'!$I$17</f>
        <v>4964.4588211700002</v>
      </c>
      <c r="E121" s="37">
        <f>SUMIFS(СВЦЭМ!$C$34:$C$777,СВЦЭМ!$A$34:$A$777,$A121,СВЦЭМ!$B$34:$B$777,E$119)+'СЕТ СН'!$I$9+СВЦЭМ!$D$10+'СЕТ СН'!$I$5-'СЕТ СН'!$I$17</f>
        <v>5074.8801179100001</v>
      </c>
      <c r="F121" s="37">
        <f>SUMIFS(СВЦЭМ!$C$34:$C$777,СВЦЭМ!$A$34:$A$777,$A121,СВЦЭМ!$B$34:$B$777,F$119)+'СЕТ СН'!$I$9+СВЦЭМ!$D$10+'СЕТ СН'!$I$5-'СЕТ СН'!$I$17</f>
        <v>5073.2024457699999</v>
      </c>
      <c r="G121" s="37">
        <f>SUMIFS(СВЦЭМ!$C$34:$C$777,СВЦЭМ!$A$34:$A$777,$A121,СВЦЭМ!$B$34:$B$777,G$119)+'СЕТ СН'!$I$9+СВЦЭМ!$D$10+'СЕТ СН'!$I$5-'СЕТ СН'!$I$17</f>
        <v>5060.1161578699994</v>
      </c>
      <c r="H121" s="37">
        <f>SUMIFS(СВЦЭМ!$C$34:$C$777,СВЦЭМ!$A$34:$A$777,$A121,СВЦЭМ!$B$34:$B$777,H$119)+'СЕТ СН'!$I$9+СВЦЭМ!$D$10+'СЕТ СН'!$I$5-'СЕТ СН'!$I$17</f>
        <v>5015.7812696899991</v>
      </c>
      <c r="I121" s="37">
        <f>SUMIFS(СВЦЭМ!$C$34:$C$777,СВЦЭМ!$A$34:$A$777,$A121,СВЦЭМ!$B$34:$B$777,I$119)+'СЕТ СН'!$I$9+СВЦЭМ!$D$10+'СЕТ СН'!$I$5-'СЕТ СН'!$I$17</f>
        <v>4902.9372407299998</v>
      </c>
      <c r="J121" s="37">
        <f>SUMIFS(СВЦЭМ!$C$34:$C$777,СВЦЭМ!$A$34:$A$777,$A121,СВЦЭМ!$B$34:$B$777,J$119)+'СЕТ СН'!$I$9+СВЦЭМ!$D$10+'СЕТ СН'!$I$5-'СЕТ СН'!$I$17</f>
        <v>4738.5900973500002</v>
      </c>
      <c r="K121" s="37">
        <f>SUMIFS(СВЦЭМ!$C$34:$C$777,СВЦЭМ!$A$34:$A$777,$A121,СВЦЭМ!$B$34:$B$777,K$119)+'СЕТ СН'!$I$9+СВЦЭМ!$D$10+'СЕТ СН'!$I$5-'СЕТ СН'!$I$17</f>
        <v>4606.4256577999995</v>
      </c>
      <c r="L121" s="37">
        <f>SUMIFS(СВЦЭМ!$C$34:$C$777,СВЦЭМ!$A$34:$A$777,$A121,СВЦЭМ!$B$34:$B$777,L$119)+'СЕТ СН'!$I$9+СВЦЭМ!$D$10+'СЕТ СН'!$I$5-'СЕТ СН'!$I$17</f>
        <v>4528.2079065499993</v>
      </c>
      <c r="M121" s="37">
        <f>SUMIFS(СВЦЭМ!$C$34:$C$777,СВЦЭМ!$A$34:$A$777,$A121,СВЦЭМ!$B$34:$B$777,M$119)+'СЕТ СН'!$I$9+СВЦЭМ!$D$10+'СЕТ СН'!$I$5-'СЕТ СН'!$I$17</f>
        <v>4481.8433953099993</v>
      </c>
      <c r="N121" s="37">
        <f>SUMIFS(СВЦЭМ!$C$34:$C$777,СВЦЭМ!$A$34:$A$777,$A121,СВЦЭМ!$B$34:$B$777,N$119)+'СЕТ СН'!$I$9+СВЦЭМ!$D$10+'СЕТ СН'!$I$5-'СЕТ СН'!$I$17</f>
        <v>4470.40038</v>
      </c>
      <c r="O121" s="37">
        <f>SUMIFS(СВЦЭМ!$C$34:$C$777,СВЦЭМ!$A$34:$A$777,$A121,СВЦЭМ!$B$34:$B$777,O$119)+'СЕТ СН'!$I$9+СВЦЭМ!$D$10+'СЕТ СН'!$I$5-'СЕТ СН'!$I$17</f>
        <v>4485.8202861700001</v>
      </c>
      <c r="P121" s="37">
        <f>SUMIFS(СВЦЭМ!$C$34:$C$777,СВЦЭМ!$A$34:$A$777,$A121,СВЦЭМ!$B$34:$B$777,P$119)+'СЕТ СН'!$I$9+СВЦЭМ!$D$10+'СЕТ СН'!$I$5-'СЕТ СН'!$I$17</f>
        <v>4472.8351181299995</v>
      </c>
      <c r="Q121" s="37">
        <f>SUMIFS(СВЦЭМ!$C$34:$C$777,СВЦЭМ!$A$34:$A$777,$A121,СВЦЭМ!$B$34:$B$777,Q$119)+'СЕТ СН'!$I$9+СВЦЭМ!$D$10+'СЕТ СН'!$I$5-'СЕТ СН'!$I$17</f>
        <v>4472.4028976599993</v>
      </c>
      <c r="R121" s="37">
        <f>SUMIFS(СВЦЭМ!$C$34:$C$777,СВЦЭМ!$A$34:$A$777,$A121,СВЦЭМ!$B$34:$B$777,R$119)+'СЕТ СН'!$I$9+СВЦЭМ!$D$10+'СЕТ СН'!$I$5-'СЕТ СН'!$I$17</f>
        <v>4475.4188099199991</v>
      </c>
      <c r="S121" s="37">
        <f>SUMIFS(СВЦЭМ!$C$34:$C$777,СВЦЭМ!$A$34:$A$777,$A121,СВЦЭМ!$B$34:$B$777,S$119)+'СЕТ СН'!$I$9+СВЦЭМ!$D$10+'СЕТ СН'!$I$5-'СЕТ СН'!$I$17</f>
        <v>4470.2520762699996</v>
      </c>
      <c r="T121" s="37">
        <f>SUMIFS(СВЦЭМ!$C$34:$C$777,СВЦЭМ!$A$34:$A$777,$A121,СВЦЭМ!$B$34:$B$777,T$119)+'СЕТ СН'!$I$9+СВЦЭМ!$D$10+'СЕТ СН'!$I$5-'СЕТ СН'!$I$17</f>
        <v>4457.5755879099997</v>
      </c>
      <c r="U121" s="37">
        <f>SUMIFS(СВЦЭМ!$C$34:$C$777,СВЦЭМ!$A$34:$A$777,$A121,СВЦЭМ!$B$34:$B$777,U$119)+'СЕТ СН'!$I$9+СВЦЭМ!$D$10+'СЕТ СН'!$I$5-'СЕТ СН'!$I$17</f>
        <v>4463.9427028599994</v>
      </c>
      <c r="V121" s="37">
        <f>SUMIFS(СВЦЭМ!$C$34:$C$777,СВЦЭМ!$A$34:$A$777,$A121,СВЦЭМ!$B$34:$B$777,V$119)+'СЕТ СН'!$I$9+СВЦЭМ!$D$10+'СЕТ СН'!$I$5-'СЕТ СН'!$I$17</f>
        <v>4456.6629163199996</v>
      </c>
      <c r="W121" s="37">
        <f>SUMIFS(СВЦЭМ!$C$34:$C$777,СВЦЭМ!$A$34:$A$777,$A121,СВЦЭМ!$B$34:$B$777,W$119)+'СЕТ СН'!$I$9+СВЦЭМ!$D$10+'СЕТ СН'!$I$5-'СЕТ СН'!$I$17</f>
        <v>4459.9447341899995</v>
      </c>
      <c r="X121" s="37">
        <f>SUMIFS(СВЦЭМ!$C$34:$C$777,СВЦЭМ!$A$34:$A$777,$A121,СВЦЭМ!$B$34:$B$777,X$119)+'СЕТ СН'!$I$9+СВЦЭМ!$D$10+'СЕТ СН'!$I$5-'СЕТ СН'!$I$17</f>
        <v>4478.5542365199999</v>
      </c>
      <c r="Y121" s="37">
        <f>SUMIFS(СВЦЭМ!$C$34:$C$777,СВЦЭМ!$A$34:$A$777,$A121,СВЦЭМ!$B$34:$B$777,Y$119)+'СЕТ СН'!$I$9+СВЦЭМ!$D$10+'СЕТ СН'!$I$5-'СЕТ СН'!$I$17</f>
        <v>4554.7715034899993</v>
      </c>
    </row>
    <row r="122" spans="1:27" ht="15.75" x14ac:dyDescent="0.2">
      <c r="A122" s="36">
        <f t="shared" ref="A122:A150" si="3">A121+1</f>
        <v>43315</v>
      </c>
      <c r="B122" s="37">
        <f>SUMIFS(СВЦЭМ!$C$34:$C$777,СВЦЭМ!$A$34:$A$777,$A122,СВЦЭМ!$B$34:$B$777,B$119)+'СЕТ СН'!$I$9+СВЦЭМ!$D$10+'СЕТ СН'!$I$5-'СЕТ СН'!$I$17</f>
        <v>4648.9137621799991</v>
      </c>
      <c r="C122" s="37">
        <f>SUMIFS(СВЦЭМ!$C$34:$C$777,СВЦЭМ!$A$34:$A$777,$A122,СВЦЭМ!$B$34:$B$777,C$119)+'СЕТ СН'!$I$9+СВЦЭМ!$D$10+'СЕТ СН'!$I$5-'СЕТ СН'!$I$17</f>
        <v>4788.4820814899995</v>
      </c>
      <c r="D122" s="37">
        <f>SUMIFS(СВЦЭМ!$C$34:$C$777,СВЦЭМ!$A$34:$A$777,$A122,СВЦЭМ!$B$34:$B$777,D$119)+'СЕТ СН'!$I$9+СВЦЭМ!$D$10+'СЕТ СН'!$I$5-'СЕТ СН'!$I$17</f>
        <v>4902.8812896899999</v>
      </c>
      <c r="E122" s="37">
        <f>SUMIFS(СВЦЭМ!$C$34:$C$777,СВЦЭМ!$A$34:$A$777,$A122,СВЦЭМ!$B$34:$B$777,E$119)+'СЕТ СН'!$I$9+СВЦЭМ!$D$10+'СЕТ СН'!$I$5-'СЕТ СН'!$I$17</f>
        <v>5009.3820051799994</v>
      </c>
      <c r="F122" s="37">
        <f>SUMIFS(СВЦЭМ!$C$34:$C$777,СВЦЭМ!$A$34:$A$777,$A122,СВЦЭМ!$B$34:$B$777,F$119)+'СЕТ СН'!$I$9+СВЦЭМ!$D$10+'СЕТ СН'!$I$5-'СЕТ СН'!$I$17</f>
        <v>5010.2669059199998</v>
      </c>
      <c r="G122" s="37">
        <f>SUMIFS(СВЦЭМ!$C$34:$C$777,СВЦЭМ!$A$34:$A$777,$A122,СВЦЭМ!$B$34:$B$777,G$119)+'СЕТ СН'!$I$9+СВЦЭМ!$D$10+'СЕТ СН'!$I$5-'СЕТ СН'!$I$17</f>
        <v>4976.9575066099997</v>
      </c>
      <c r="H122" s="37">
        <f>SUMIFS(СВЦЭМ!$C$34:$C$777,СВЦЭМ!$A$34:$A$777,$A122,СВЦЭМ!$B$34:$B$777,H$119)+'СЕТ СН'!$I$9+СВЦЭМ!$D$10+'СЕТ СН'!$I$5-'СЕТ СН'!$I$17</f>
        <v>4938.3931911999998</v>
      </c>
      <c r="I122" s="37">
        <f>SUMIFS(СВЦЭМ!$C$34:$C$777,СВЦЭМ!$A$34:$A$777,$A122,СВЦЭМ!$B$34:$B$777,I$119)+'СЕТ СН'!$I$9+СВЦЭМ!$D$10+'СЕТ СН'!$I$5-'СЕТ СН'!$I$17</f>
        <v>4820.9324797999998</v>
      </c>
      <c r="J122" s="37">
        <f>SUMIFS(СВЦЭМ!$C$34:$C$777,СВЦЭМ!$A$34:$A$777,$A122,СВЦЭМ!$B$34:$B$777,J$119)+'СЕТ СН'!$I$9+СВЦЭМ!$D$10+'СЕТ СН'!$I$5-'СЕТ СН'!$I$17</f>
        <v>4736.1514412699999</v>
      </c>
      <c r="K122" s="37">
        <f>SUMIFS(СВЦЭМ!$C$34:$C$777,СВЦЭМ!$A$34:$A$777,$A122,СВЦЭМ!$B$34:$B$777,K$119)+'СЕТ СН'!$I$9+СВЦЭМ!$D$10+'СЕТ СН'!$I$5-'СЕТ СН'!$I$17</f>
        <v>4651.0863704399999</v>
      </c>
      <c r="L122" s="37">
        <f>SUMIFS(СВЦЭМ!$C$34:$C$777,СВЦЭМ!$A$34:$A$777,$A122,СВЦЭМ!$B$34:$B$777,L$119)+'СЕТ СН'!$I$9+СВЦЭМ!$D$10+'СЕТ СН'!$I$5-'СЕТ СН'!$I$17</f>
        <v>4561.9195004399999</v>
      </c>
      <c r="M122" s="37">
        <f>SUMIFS(СВЦЭМ!$C$34:$C$777,СВЦЭМ!$A$34:$A$777,$A122,СВЦЭМ!$B$34:$B$777,M$119)+'СЕТ СН'!$I$9+СВЦЭМ!$D$10+'СЕТ СН'!$I$5-'СЕТ СН'!$I$17</f>
        <v>4510.4440272299998</v>
      </c>
      <c r="N122" s="37">
        <f>SUMIFS(СВЦЭМ!$C$34:$C$777,СВЦЭМ!$A$34:$A$777,$A122,СВЦЭМ!$B$34:$B$777,N$119)+'СЕТ СН'!$I$9+СВЦЭМ!$D$10+'СЕТ СН'!$I$5-'СЕТ СН'!$I$17</f>
        <v>4498.2336370499997</v>
      </c>
      <c r="O122" s="37">
        <f>SUMIFS(СВЦЭМ!$C$34:$C$777,СВЦЭМ!$A$34:$A$777,$A122,СВЦЭМ!$B$34:$B$777,O$119)+'СЕТ СН'!$I$9+СВЦЭМ!$D$10+'СЕТ СН'!$I$5-'СЕТ СН'!$I$17</f>
        <v>4507.5454229799998</v>
      </c>
      <c r="P122" s="37">
        <f>SUMIFS(СВЦЭМ!$C$34:$C$777,СВЦЭМ!$A$34:$A$777,$A122,СВЦЭМ!$B$34:$B$777,P$119)+'СЕТ СН'!$I$9+СВЦЭМ!$D$10+'СЕТ СН'!$I$5-'СЕТ СН'!$I$17</f>
        <v>4503.6617049999995</v>
      </c>
      <c r="Q122" s="37">
        <f>SUMIFS(СВЦЭМ!$C$34:$C$777,СВЦЭМ!$A$34:$A$777,$A122,СВЦЭМ!$B$34:$B$777,Q$119)+'СЕТ СН'!$I$9+СВЦЭМ!$D$10+'СЕТ СН'!$I$5-'СЕТ СН'!$I$17</f>
        <v>4497.7477633099998</v>
      </c>
      <c r="R122" s="37">
        <f>SUMIFS(СВЦЭМ!$C$34:$C$777,СВЦЭМ!$A$34:$A$777,$A122,СВЦЭМ!$B$34:$B$777,R$119)+'СЕТ СН'!$I$9+СВЦЭМ!$D$10+'СЕТ СН'!$I$5-'СЕТ СН'!$I$17</f>
        <v>4488.84170705</v>
      </c>
      <c r="S122" s="37">
        <f>SUMIFS(СВЦЭМ!$C$34:$C$777,СВЦЭМ!$A$34:$A$777,$A122,СВЦЭМ!$B$34:$B$777,S$119)+'СЕТ СН'!$I$9+СВЦЭМ!$D$10+'СЕТ СН'!$I$5-'СЕТ СН'!$I$17</f>
        <v>4495.4534057599994</v>
      </c>
      <c r="T122" s="37">
        <f>SUMIFS(СВЦЭМ!$C$34:$C$777,СВЦЭМ!$A$34:$A$777,$A122,СВЦЭМ!$B$34:$B$777,T$119)+'СЕТ СН'!$I$9+СВЦЭМ!$D$10+'СЕТ СН'!$I$5-'СЕТ СН'!$I$17</f>
        <v>4495.1445523599996</v>
      </c>
      <c r="U122" s="37">
        <f>SUMIFS(СВЦЭМ!$C$34:$C$777,СВЦЭМ!$A$34:$A$777,$A122,СВЦЭМ!$B$34:$B$777,U$119)+'СЕТ СН'!$I$9+СВЦЭМ!$D$10+'СЕТ СН'!$I$5-'СЕТ СН'!$I$17</f>
        <v>4491.1227724599994</v>
      </c>
      <c r="V122" s="37">
        <f>SUMIFS(СВЦЭМ!$C$34:$C$777,СВЦЭМ!$A$34:$A$777,$A122,СВЦЭМ!$B$34:$B$777,V$119)+'СЕТ СН'!$I$9+СВЦЭМ!$D$10+'СЕТ СН'!$I$5-'СЕТ СН'!$I$17</f>
        <v>4480.1424695399992</v>
      </c>
      <c r="W122" s="37">
        <f>SUMIFS(СВЦЭМ!$C$34:$C$777,СВЦЭМ!$A$34:$A$777,$A122,СВЦЭМ!$B$34:$B$777,W$119)+'СЕТ СН'!$I$9+СВЦЭМ!$D$10+'СЕТ СН'!$I$5-'СЕТ СН'!$I$17</f>
        <v>4470.6146316199993</v>
      </c>
      <c r="X122" s="37">
        <f>SUMIFS(СВЦЭМ!$C$34:$C$777,СВЦЭМ!$A$34:$A$777,$A122,СВЦЭМ!$B$34:$B$777,X$119)+'СЕТ СН'!$I$9+СВЦЭМ!$D$10+'СЕТ СН'!$I$5-'СЕТ СН'!$I$17</f>
        <v>4488.9899469599995</v>
      </c>
      <c r="Y122" s="37">
        <f>SUMIFS(СВЦЭМ!$C$34:$C$777,СВЦЭМ!$A$34:$A$777,$A122,СВЦЭМ!$B$34:$B$777,Y$119)+'СЕТ СН'!$I$9+СВЦЭМ!$D$10+'СЕТ СН'!$I$5-'СЕТ СН'!$I$17</f>
        <v>4552.9707218499998</v>
      </c>
    </row>
    <row r="123" spans="1:27" ht="15.75" x14ac:dyDescent="0.2">
      <c r="A123" s="36">
        <f t="shared" si="3"/>
        <v>43316</v>
      </c>
      <c r="B123" s="37">
        <f>SUMIFS(СВЦЭМ!$C$34:$C$777,СВЦЭМ!$A$34:$A$777,$A123,СВЦЭМ!$B$34:$B$777,B$119)+'СЕТ СН'!$I$9+СВЦЭМ!$D$10+'СЕТ СН'!$I$5-'СЕТ СН'!$I$17</f>
        <v>4685.0837563300001</v>
      </c>
      <c r="C123" s="37">
        <f>SUMIFS(СВЦЭМ!$C$34:$C$777,СВЦЭМ!$A$34:$A$777,$A123,СВЦЭМ!$B$34:$B$777,C$119)+'СЕТ СН'!$I$9+СВЦЭМ!$D$10+'СЕТ СН'!$I$5-'СЕТ СН'!$I$17</f>
        <v>4781.8292455000001</v>
      </c>
      <c r="D123" s="37">
        <f>SUMIFS(СВЦЭМ!$C$34:$C$777,СВЦЭМ!$A$34:$A$777,$A123,СВЦЭМ!$B$34:$B$777,D$119)+'СЕТ СН'!$I$9+СВЦЭМ!$D$10+'СЕТ СН'!$I$5-'СЕТ СН'!$I$17</f>
        <v>4867.5261945599996</v>
      </c>
      <c r="E123" s="37">
        <f>SUMIFS(СВЦЭМ!$C$34:$C$777,СВЦЭМ!$A$34:$A$777,$A123,СВЦЭМ!$B$34:$B$777,E$119)+'СЕТ СН'!$I$9+СВЦЭМ!$D$10+'СЕТ СН'!$I$5-'СЕТ СН'!$I$17</f>
        <v>4982.6509969600002</v>
      </c>
      <c r="F123" s="37">
        <f>SUMIFS(СВЦЭМ!$C$34:$C$777,СВЦЭМ!$A$34:$A$777,$A123,СВЦЭМ!$B$34:$B$777,F$119)+'СЕТ СН'!$I$9+СВЦЭМ!$D$10+'СЕТ СН'!$I$5-'СЕТ СН'!$I$17</f>
        <v>4984.3487387899995</v>
      </c>
      <c r="G123" s="37">
        <f>SUMIFS(СВЦЭМ!$C$34:$C$777,СВЦЭМ!$A$34:$A$777,$A123,СВЦЭМ!$B$34:$B$777,G$119)+'СЕТ СН'!$I$9+СВЦЭМ!$D$10+'СЕТ СН'!$I$5-'СЕТ СН'!$I$17</f>
        <v>4963.9686858599998</v>
      </c>
      <c r="H123" s="37">
        <f>SUMIFS(СВЦЭМ!$C$34:$C$777,СВЦЭМ!$A$34:$A$777,$A123,СВЦЭМ!$B$34:$B$777,H$119)+'СЕТ СН'!$I$9+СВЦЭМ!$D$10+'СЕТ СН'!$I$5-'СЕТ СН'!$I$17</f>
        <v>4922.1494946299999</v>
      </c>
      <c r="I123" s="37">
        <f>SUMIFS(СВЦЭМ!$C$34:$C$777,СВЦЭМ!$A$34:$A$777,$A123,СВЦЭМ!$B$34:$B$777,I$119)+'СЕТ СН'!$I$9+СВЦЭМ!$D$10+'СЕТ СН'!$I$5-'СЕТ СН'!$I$17</f>
        <v>4893.8239141599997</v>
      </c>
      <c r="J123" s="37">
        <f>SUMIFS(СВЦЭМ!$C$34:$C$777,СВЦЭМ!$A$34:$A$777,$A123,СВЦЭМ!$B$34:$B$777,J$119)+'СЕТ СН'!$I$9+СВЦЭМ!$D$10+'СЕТ СН'!$I$5-'СЕТ СН'!$I$17</f>
        <v>4735.7185147199998</v>
      </c>
      <c r="K123" s="37">
        <f>SUMIFS(СВЦЭМ!$C$34:$C$777,СВЦЭМ!$A$34:$A$777,$A123,СВЦЭМ!$B$34:$B$777,K$119)+'СЕТ СН'!$I$9+СВЦЭМ!$D$10+'СЕТ СН'!$I$5-'СЕТ СН'!$I$17</f>
        <v>4623.2010228600002</v>
      </c>
      <c r="L123" s="37">
        <f>SUMIFS(СВЦЭМ!$C$34:$C$777,СВЦЭМ!$A$34:$A$777,$A123,СВЦЭМ!$B$34:$B$777,L$119)+'СЕТ СН'!$I$9+СВЦЭМ!$D$10+'СЕТ СН'!$I$5-'СЕТ СН'!$I$17</f>
        <v>4504.5741416299998</v>
      </c>
      <c r="M123" s="37">
        <f>SUMIFS(СВЦЭМ!$C$34:$C$777,СВЦЭМ!$A$34:$A$777,$A123,СВЦЭМ!$B$34:$B$777,M$119)+'СЕТ СН'!$I$9+СВЦЭМ!$D$10+'СЕТ СН'!$I$5-'СЕТ СН'!$I$17</f>
        <v>4454.5951529799995</v>
      </c>
      <c r="N123" s="37">
        <f>SUMIFS(СВЦЭМ!$C$34:$C$777,СВЦЭМ!$A$34:$A$777,$A123,СВЦЭМ!$B$34:$B$777,N$119)+'СЕТ СН'!$I$9+СВЦЭМ!$D$10+'СЕТ СН'!$I$5-'СЕТ СН'!$I$17</f>
        <v>4455.9227227799993</v>
      </c>
      <c r="O123" s="37">
        <f>SUMIFS(СВЦЭМ!$C$34:$C$777,СВЦЭМ!$A$34:$A$777,$A123,СВЦЭМ!$B$34:$B$777,O$119)+'СЕТ СН'!$I$9+СВЦЭМ!$D$10+'СЕТ СН'!$I$5-'СЕТ СН'!$I$17</f>
        <v>4459.0642681599993</v>
      </c>
      <c r="P123" s="37">
        <f>SUMIFS(СВЦЭМ!$C$34:$C$777,СВЦЭМ!$A$34:$A$777,$A123,СВЦЭМ!$B$34:$B$777,P$119)+'СЕТ СН'!$I$9+СВЦЭМ!$D$10+'СЕТ СН'!$I$5-'СЕТ СН'!$I$17</f>
        <v>4466.4498678199998</v>
      </c>
      <c r="Q123" s="37">
        <f>SUMIFS(СВЦЭМ!$C$34:$C$777,СВЦЭМ!$A$34:$A$777,$A123,СВЦЭМ!$B$34:$B$777,Q$119)+'СЕТ СН'!$I$9+СВЦЭМ!$D$10+'СЕТ СН'!$I$5-'СЕТ СН'!$I$17</f>
        <v>4464.9071963099996</v>
      </c>
      <c r="R123" s="37">
        <f>SUMIFS(СВЦЭМ!$C$34:$C$777,СВЦЭМ!$A$34:$A$777,$A123,СВЦЭМ!$B$34:$B$777,R$119)+'СЕТ СН'!$I$9+СВЦЭМ!$D$10+'СЕТ СН'!$I$5-'СЕТ СН'!$I$17</f>
        <v>4459.2845790599995</v>
      </c>
      <c r="S123" s="37">
        <f>SUMIFS(СВЦЭМ!$C$34:$C$777,СВЦЭМ!$A$34:$A$777,$A123,СВЦЭМ!$B$34:$B$777,S$119)+'СЕТ СН'!$I$9+СВЦЭМ!$D$10+'СЕТ СН'!$I$5-'СЕТ СН'!$I$17</f>
        <v>4455.8809713699993</v>
      </c>
      <c r="T123" s="37">
        <f>SUMIFS(СВЦЭМ!$C$34:$C$777,СВЦЭМ!$A$34:$A$777,$A123,СВЦЭМ!$B$34:$B$777,T$119)+'СЕТ СН'!$I$9+СВЦЭМ!$D$10+'СЕТ СН'!$I$5-'СЕТ СН'!$I$17</f>
        <v>4452.5443760999997</v>
      </c>
      <c r="U123" s="37">
        <f>SUMIFS(СВЦЭМ!$C$34:$C$777,СВЦЭМ!$A$34:$A$777,$A123,СВЦЭМ!$B$34:$B$777,U$119)+'СЕТ СН'!$I$9+СВЦЭМ!$D$10+'СЕТ СН'!$I$5-'СЕТ СН'!$I$17</f>
        <v>4462.8563956199996</v>
      </c>
      <c r="V123" s="37">
        <f>SUMIFS(СВЦЭМ!$C$34:$C$777,СВЦЭМ!$A$34:$A$777,$A123,СВЦЭМ!$B$34:$B$777,V$119)+'СЕТ СН'!$I$9+СВЦЭМ!$D$10+'СЕТ СН'!$I$5-'СЕТ СН'!$I$17</f>
        <v>4454.1084793399996</v>
      </c>
      <c r="W123" s="37">
        <f>SUMIFS(СВЦЭМ!$C$34:$C$777,СВЦЭМ!$A$34:$A$777,$A123,СВЦЭМ!$B$34:$B$777,W$119)+'СЕТ СН'!$I$9+СВЦЭМ!$D$10+'СЕТ СН'!$I$5-'СЕТ СН'!$I$17</f>
        <v>4451.3668609699998</v>
      </c>
      <c r="X123" s="37">
        <f>SUMIFS(СВЦЭМ!$C$34:$C$777,СВЦЭМ!$A$34:$A$777,$A123,СВЦЭМ!$B$34:$B$777,X$119)+'СЕТ СН'!$I$9+СВЦЭМ!$D$10+'СЕТ СН'!$I$5-'СЕТ СН'!$I$17</f>
        <v>4460.6373212499993</v>
      </c>
      <c r="Y123" s="37">
        <f>SUMIFS(СВЦЭМ!$C$34:$C$777,СВЦЭМ!$A$34:$A$777,$A123,СВЦЭМ!$B$34:$B$777,Y$119)+'СЕТ СН'!$I$9+СВЦЭМ!$D$10+'СЕТ СН'!$I$5-'СЕТ СН'!$I$17</f>
        <v>4504.7313321599995</v>
      </c>
    </row>
    <row r="124" spans="1:27" ht="15.75" x14ac:dyDescent="0.2">
      <c r="A124" s="36">
        <f t="shared" si="3"/>
        <v>43317</v>
      </c>
      <c r="B124" s="37">
        <f>SUMIFS(СВЦЭМ!$C$34:$C$777,СВЦЭМ!$A$34:$A$777,$A124,СВЦЭМ!$B$34:$B$777,B$119)+'СЕТ СН'!$I$9+СВЦЭМ!$D$10+'СЕТ СН'!$I$5-'СЕТ СН'!$I$17</f>
        <v>4577.9719852600001</v>
      </c>
      <c r="C124" s="37">
        <f>SUMIFS(СВЦЭМ!$C$34:$C$777,СВЦЭМ!$A$34:$A$777,$A124,СВЦЭМ!$B$34:$B$777,C$119)+'СЕТ СН'!$I$9+СВЦЭМ!$D$10+'СЕТ СН'!$I$5-'СЕТ СН'!$I$17</f>
        <v>4697.6801548799995</v>
      </c>
      <c r="D124" s="37">
        <f>SUMIFS(СВЦЭМ!$C$34:$C$777,СВЦЭМ!$A$34:$A$777,$A124,СВЦЭМ!$B$34:$B$777,D$119)+'СЕТ СН'!$I$9+СВЦЭМ!$D$10+'СЕТ СН'!$I$5-'СЕТ СН'!$I$17</f>
        <v>4803.5198563499998</v>
      </c>
      <c r="E124" s="37">
        <f>SUMIFS(СВЦЭМ!$C$34:$C$777,СВЦЭМ!$A$34:$A$777,$A124,СВЦЭМ!$B$34:$B$777,E$119)+'СЕТ СН'!$I$9+СВЦЭМ!$D$10+'СЕТ СН'!$I$5-'СЕТ СН'!$I$17</f>
        <v>4887.9731867199998</v>
      </c>
      <c r="F124" s="37">
        <f>SUMIFS(СВЦЭМ!$C$34:$C$777,СВЦЭМ!$A$34:$A$777,$A124,СВЦЭМ!$B$34:$B$777,F$119)+'СЕТ СН'!$I$9+СВЦЭМ!$D$10+'СЕТ СН'!$I$5-'СЕТ СН'!$I$17</f>
        <v>4886.3828884299992</v>
      </c>
      <c r="G124" s="37">
        <f>SUMIFS(СВЦЭМ!$C$34:$C$777,СВЦЭМ!$A$34:$A$777,$A124,СВЦЭМ!$B$34:$B$777,G$119)+'СЕТ СН'!$I$9+СВЦЭМ!$D$10+'СЕТ СН'!$I$5-'СЕТ СН'!$I$17</f>
        <v>4911.1103762899993</v>
      </c>
      <c r="H124" s="37">
        <f>SUMIFS(СВЦЭМ!$C$34:$C$777,СВЦЭМ!$A$34:$A$777,$A124,СВЦЭМ!$B$34:$B$777,H$119)+'СЕТ СН'!$I$9+СВЦЭМ!$D$10+'СЕТ СН'!$I$5-'СЕТ СН'!$I$17</f>
        <v>4921.4180369199994</v>
      </c>
      <c r="I124" s="37">
        <f>SUMIFS(СВЦЭМ!$C$34:$C$777,СВЦЭМ!$A$34:$A$777,$A124,СВЦЭМ!$B$34:$B$777,I$119)+'СЕТ СН'!$I$9+СВЦЭМ!$D$10+'СЕТ СН'!$I$5-'СЕТ СН'!$I$17</f>
        <v>4884.8235797999996</v>
      </c>
      <c r="J124" s="37">
        <f>SUMIFS(СВЦЭМ!$C$34:$C$777,СВЦЭМ!$A$34:$A$777,$A124,СВЦЭМ!$B$34:$B$777,J$119)+'СЕТ СН'!$I$9+СВЦЭМ!$D$10+'СЕТ СН'!$I$5-'СЕТ СН'!$I$17</f>
        <v>4740.6306759499994</v>
      </c>
      <c r="K124" s="37">
        <f>SUMIFS(СВЦЭМ!$C$34:$C$777,СВЦЭМ!$A$34:$A$777,$A124,СВЦЭМ!$B$34:$B$777,K$119)+'СЕТ СН'!$I$9+СВЦЭМ!$D$10+'СЕТ СН'!$I$5-'СЕТ СН'!$I$17</f>
        <v>4620.3253206599993</v>
      </c>
      <c r="L124" s="37">
        <f>SUMIFS(СВЦЭМ!$C$34:$C$777,СВЦЭМ!$A$34:$A$777,$A124,СВЦЭМ!$B$34:$B$777,L$119)+'СЕТ СН'!$I$9+СВЦЭМ!$D$10+'СЕТ СН'!$I$5-'СЕТ СН'!$I$17</f>
        <v>4566.0701250599996</v>
      </c>
      <c r="M124" s="37">
        <f>SUMIFS(СВЦЭМ!$C$34:$C$777,СВЦЭМ!$A$34:$A$777,$A124,СВЦЭМ!$B$34:$B$777,M$119)+'СЕТ СН'!$I$9+СВЦЭМ!$D$10+'СЕТ СН'!$I$5-'СЕТ СН'!$I$17</f>
        <v>4534.0063640899998</v>
      </c>
      <c r="N124" s="37">
        <f>SUMIFS(СВЦЭМ!$C$34:$C$777,СВЦЭМ!$A$34:$A$777,$A124,СВЦЭМ!$B$34:$B$777,N$119)+'СЕТ СН'!$I$9+СВЦЭМ!$D$10+'СЕТ СН'!$I$5-'СЕТ СН'!$I$17</f>
        <v>4528.5342819099997</v>
      </c>
      <c r="O124" s="37">
        <f>SUMIFS(СВЦЭМ!$C$34:$C$777,СВЦЭМ!$A$34:$A$777,$A124,СВЦЭМ!$B$34:$B$777,O$119)+'СЕТ СН'!$I$9+СВЦЭМ!$D$10+'СЕТ СН'!$I$5-'СЕТ СН'!$I$17</f>
        <v>4504.5457860299994</v>
      </c>
      <c r="P124" s="37">
        <f>SUMIFS(СВЦЭМ!$C$34:$C$777,СВЦЭМ!$A$34:$A$777,$A124,СВЦЭМ!$B$34:$B$777,P$119)+'СЕТ СН'!$I$9+СВЦЭМ!$D$10+'СЕТ СН'!$I$5-'СЕТ СН'!$I$17</f>
        <v>4464.31510377</v>
      </c>
      <c r="Q124" s="37">
        <f>SUMIFS(СВЦЭМ!$C$34:$C$777,СВЦЭМ!$A$34:$A$777,$A124,СВЦЭМ!$B$34:$B$777,Q$119)+'СЕТ СН'!$I$9+СВЦЭМ!$D$10+'СЕТ СН'!$I$5-'СЕТ СН'!$I$17</f>
        <v>4477.6860096299997</v>
      </c>
      <c r="R124" s="37">
        <f>SUMIFS(СВЦЭМ!$C$34:$C$777,СВЦЭМ!$A$34:$A$777,$A124,СВЦЭМ!$B$34:$B$777,R$119)+'СЕТ СН'!$I$9+СВЦЭМ!$D$10+'СЕТ СН'!$I$5-'СЕТ СН'!$I$17</f>
        <v>4473.9707292399999</v>
      </c>
      <c r="S124" s="37">
        <f>SUMIFS(СВЦЭМ!$C$34:$C$777,СВЦЭМ!$A$34:$A$777,$A124,СВЦЭМ!$B$34:$B$777,S$119)+'СЕТ СН'!$I$9+СВЦЭМ!$D$10+'СЕТ СН'!$I$5-'СЕТ СН'!$I$17</f>
        <v>4469.92956194</v>
      </c>
      <c r="T124" s="37">
        <f>SUMIFS(СВЦЭМ!$C$34:$C$777,СВЦЭМ!$A$34:$A$777,$A124,СВЦЭМ!$B$34:$B$777,T$119)+'СЕТ СН'!$I$9+СВЦЭМ!$D$10+'СЕТ СН'!$I$5-'СЕТ СН'!$I$17</f>
        <v>4459.3618919199998</v>
      </c>
      <c r="U124" s="37">
        <f>SUMIFS(СВЦЭМ!$C$34:$C$777,СВЦЭМ!$A$34:$A$777,$A124,СВЦЭМ!$B$34:$B$777,U$119)+'СЕТ СН'!$I$9+СВЦЭМ!$D$10+'СЕТ СН'!$I$5-'СЕТ СН'!$I$17</f>
        <v>4461.7182259599995</v>
      </c>
      <c r="V124" s="37">
        <f>SUMIFS(СВЦЭМ!$C$34:$C$777,СВЦЭМ!$A$34:$A$777,$A124,СВЦЭМ!$B$34:$B$777,V$119)+'СЕТ СН'!$I$9+СВЦЭМ!$D$10+'СЕТ СН'!$I$5-'СЕТ СН'!$I$17</f>
        <v>4448.2744366199995</v>
      </c>
      <c r="W124" s="37">
        <f>SUMIFS(СВЦЭМ!$C$34:$C$777,СВЦЭМ!$A$34:$A$777,$A124,СВЦЭМ!$B$34:$B$777,W$119)+'СЕТ СН'!$I$9+СВЦЭМ!$D$10+'СЕТ СН'!$I$5-'СЕТ СН'!$I$17</f>
        <v>4440.9282087199999</v>
      </c>
      <c r="X124" s="37">
        <f>SUMIFS(СВЦЭМ!$C$34:$C$777,СВЦЭМ!$A$34:$A$777,$A124,СВЦЭМ!$B$34:$B$777,X$119)+'СЕТ СН'!$I$9+СВЦЭМ!$D$10+'СЕТ СН'!$I$5-'СЕТ СН'!$I$17</f>
        <v>4455.5956131599996</v>
      </c>
      <c r="Y124" s="37">
        <f>SUMIFS(СВЦЭМ!$C$34:$C$777,СВЦЭМ!$A$34:$A$777,$A124,СВЦЭМ!$B$34:$B$777,Y$119)+'СЕТ СН'!$I$9+СВЦЭМ!$D$10+'СЕТ СН'!$I$5-'СЕТ СН'!$I$17</f>
        <v>4491.5817048599993</v>
      </c>
    </row>
    <row r="125" spans="1:27" ht="15.75" x14ac:dyDescent="0.2">
      <c r="A125" s="36">
        <f t="shared" si="3"/>
        <v>43318</v>
      </c>
      <c r="B125" s="37">
        <f>SUMIFS(СВЦЭМ!$C$34:$C$777,СВЦЭМ!$A$34:$A$777,$A125,СВЦЭМ!$B$34:$B$777,B$119)+'СЕТ СН'!$I$9+СВЦЭМ!$D$10+'СЕТ СН'!$I$5-'СЕТ СН'!$I$17</f>
        <v>4580.6844123999999</v>
      </c>
      <c r="C125" s="37">
        <f>SUMIFS(СВЦЭМ!$C$34:$C$777,СВЦЭМ!$A$34:$A$777,$A125,СВЦЭМ!$B$34:$B$777,C$119)+'СЕТ СН'!$I$9+СВЦЭМ!$D$10+'СЕТ СН'!$I$5-'СЕТ СН'!$I$17</f>
        <v>4680.1108108399994</v>
      </c>
      <c r="D125" s="37">
        <f>SUMIFS(СВЦЭМ!$C$34:$C$777,СВЦЭМ!$A$34:$A$777,$A125,СВЦЭМ!$B$34:$B$777,D$119)+'СЕТ СН'!$I$9+СВЦЭМ!$D$10+'СЕТ СН'!$I$5-'СЕТ СН'!$I$17</f>
        <v>4789.29506227</v>
      </c>
      <c r="E125" s="37">
        <f>SUMIFS(СВЦЭМ!$C$34:$C$777,СВЦЭМ!$A$34:$A$777,$A125,СВЦЭМ!$B$34:$B$777,E$119)+'СЕТ СН'!$I$9+СВЦЭМ!$D$10+'СЕТ СН'!$I$5-'СЕТ СН'!$I$17</f>
        <v>4898.5761501499992</v>
      </c>
      <c r="F125" s="37">
        <f>SUMIFS(СВЦЭМ!$C$34:$C$777,СВЦЭМ!$A$34:$A$777,$A125,СВЦЭМ!$B$34:$B$777,F$119)+'СЕТ СН'!$I$9+СВЦЭМ!$D$10+'СЕТ СН'!$I$5-'СЕТ СН'!$I$17</f>
        <v>4889.6870253899997</v>
      </c>
      <c r="G125" s="37">
        <f>SUMIFS(СВЦЭМ!$C$34:$C$777,СВЦЭМ!$A$34:$A$777,$A125,СВЦЭМ!$B$34:$B$777,G$119)+'СЕТ СН'!$I$9+СВЦЭМ!$D$10+'СЕТ СН'!$I$5-'СЕТ СН'!$I$17</f>
        <v>4901.6392929899994</v>
      </c>
      <c r="H125" s="37">
        <f>SUMIFS(СВЦЭМ!$C$34:$C$777,СВЦЭМ!$A$34:$A$777,$A125,СВЦЭМ!$B$34:$B$777,H$119)+'СЕТ СН'!$I$9+СВЦЭМ!$D$10+'СЕТ СН'!$I$5-'СЕТ СН'!$I$17</f>
        <v>4914.6743261799993</v>
      </c>
      <c r="I125" s="37">
        <f>SUMIFS(СВЦЭМ!$C$34:$C$777,СВЦЭМ!$A$34:$A$777,$A125,СВЦЭМ!$B$34:$B$777,I$119)+'СЕТ СН'!$I$9+СВЦЭМ!$D$10+'СЕТ СН'!$I$5-'СЕТ СН'!$I$17</f>
        <v>4895.5980365999994</v>
      </c>
      <c r="J125" s="37">
        <f>SUMIFS(СВЦЭМ!$C$34:$C$777,СВЦЭМ!$A$34:$A$777,$A125,СВЦЭМ!$B$34:$B$777,J$119)+'СЕТ СН'!$I$9+СВЦЭМ!$D$10+'СЕТ СН'!$I$5-'СЕТ СН'!$I$17</f>
        <v>4755.0028461599995</v>
      </c>
      <c r="K125" s="37">
        <f>SUMIFS(СВЦЭМ!$C$34:$C$777,СВЦЭМ!$A$34:$A$777,$A125,СВЦЭМ!$B$34:$B$777,K$119)+'СЕТ СН'!$I$9+СВЦЭМ!$D$10+'СЕТ СН'!$I$5-'СЕТ СН'!$I$17</f>
        <v>4638.9484202399999</v>
      </c>
      <c r="L125" s="37">
        <f>SUMIFS(СВЦЭМ!$C$34:$C$777,СВЦЭМ!$A$34:$A$777,$A125,СВЦЭМ!$B$34:$B$777,L$119)+'СЕТ СН'!$I$9+СВЦЭМ!$D$10+'СЕТ СН'!$I$5-'СЕТ СН'!$I$17</f>
        <v>4561.7661802799994</v>
      </c>
      <c r="M125" s="37">
        <f>SUMIFS(СВЦЭМ!$C$34:$C$777,СВЦЭМ!$A$34:$A$777,$A125,СВЦЭМ!$B$34:$B$777,M$119)+'СЕТ СН'!$I$9+СВЦЭМ!$D$10+'СЕТ СН'!$I$5-'СЕТ СН'!$I$17</f>
        <v>4513.3668759000002</v>
      </c>
      <c r="N125" s="37">
        <f>SUMIFS(СВЦЭМ!$C$34:$C$777,СВЦЭМ!$A$34:$A$777,$A125,СВЦЭМ!$B$34:$B$777,N$119)+'СЕТ СН'!$I$9+СВЦЭМ!$D$10+'СЕТ СН'!$I$5-'СЕТ СН'!$I$17</f>
        <v>4520.0723348699994</v>
      </c>
      <c r="O125" s="37">
        <f>SUMIFS(СВЦЭМ!$C$34:$C$777,СВЦЭМ!$A$34:$A$777,$A125,СВЦЭМ!$B$34:$B$777,O$119)+'СЕТ СН'!$I$9+СВЦЭМ!$D$10+'СЕТ СН'!$I$5-'СЕТ СН'!$I$17</f>
        <v>4521.6432172499999</v>
      </c>
      <c r="P125" s="37">
        <f>SUMIFS(СВЦЭМ!$C$34:$C$777,СВЦЭМ!$A$34:$A$777,$A125,СВЦЭМ!$B$34:$B$777,P$119)+'СЕТ СН'!$I$9+СВЦЭМ!$D$10+'СЕТ СН'!$I$5-'СЕТ СН'!$I$17</f>
        <v>4520.6833762599999</v>
      </c>
      <c r="Q125" s="37">
        <f>SUMIFS(СВЦЭМ!$C$34:$C$777,СВЦЭМ!$A$34:$A$777,$A125,СВЦЭМ!$B$34:$B$777,Q$119)+'СЕТ СН'!$I$9+СВЦЭМ!$D$10+'СЕТ СН'!$I$5-'СЕТ СН'!$I$17</f>
        <v>4522.0521222899997</v>
      </c>
      <c r="R125" s="37">
        <f>SUMIFS(СВЦЭМ!$C$34:$C$777,СВЦЭМ!$A$34:$A$777,$A125,СВЦЭМ!$B$34:$B$777,R$119)+'СЕТ СН'!$I$9+СВЦЭМ!$D$10+'СЕТ СН'!$I$5-'СЕТ СН'!$I$17</f>
        <v>4521.0745765999991</v>
      </c>
      <c r="S125" s="37">
        <f>SUMIFS(СВЦЭМ!$C$34:$C$777,СВЦЭМ!$A$34:$A$777,$A125,СВЦЭМ!$B$34:$B$777,S$119)+'СЕТ СН'!$I$9+СВЦЭМ!$D$10+'СЕТ СН'!$I$5-'СЕТ СН'!$I$17</f>
        <v>4523.0580158299999</v>
      </c>
      <c r="T125" s="37">
        <f>SUMIFS(СВЦЭМ!$C$34:$C$777,СВЦЭМ!$A$34:$A$777,$A125,СВЦЭМ!$B$34:$B$777,T$119)+'СЕТ СН'!$I$9+СВЦЭМ!$D$10+'СЕТ СН'!$I$5-'СЕТ СН'!$I$17</f>
        <v>4514.0681538099998</v>
      </c>
      <c r="U125" s="37">
        <f>SUMIFS(СВЦЭМ!$C$34:$C$777,СВЦЭМ!$A$34:$A$777,$A125,СВЦЭМ!$B$34:$B$777,U$119)+'СЕТ СН'!$I$9+СВЦЭМ!$D$10+'СЕТ СН'!$I$5-'СЕТ СН'!$I$17</f>
        <v>4512.1691942399993</v>
      </c>
      <c r="V125" s="37">
        <f>SUMIFS(СВЦЭМ!$C$34:$C$777,СВЦЭМ!$A$34:$A$777,$A125,СВЦЭМ!$B$34:$B$777,V$119)+'СЕТ СН'!$I$9+СВЦЭМ!$D$10+'СЕТ СН'!$I$5-'СЕТ СН'!$I$17</f>
        <v>4505.9877687199996</v>
      </c>
      <c r="W125" s="37">
        <f>SUMIFS(СВЦЭМ!$C$34:$C$777,СВЦЭМ!$A$34:$A$777,$A125,СВЦЭМ!$B$34:$B$777,W$119)+'СЕТ СН'!$I$9+СВЦЭМ!$D$10+'СЕТ СН'!$I$5-'СЕТ СН'!$I$17</f>
        <v>4504.5829813699993</v>
      </c>
      <c r="X125" s="37">
        <f>SUMIFS(СВЦЭМ!$C$34:$C$777,СВЦЭМ!$A$34:$A$777,$A125,СВЦЭМ!$B$34:$B$777,X$119)+'СЕТ СН'!$I$9+СВЦЭМ!$D$10+'СЕТ СН'!$I$5-'СЕТ СН'!$I$17</f>
        <v>4496.0396141199999</v>
      </c>
      <c r="Y125" s="37">
        <f>SUMIFS(СВЦЭМ!$C$34:$C$777,СВЦЭМ!$A$34:$A$777,$A125,СВЦЭМ!$B$34:$B$777,Y$119)+'СЕТ СН'!$I$9+СВЦЭМ!$D$10+'СЕТ СН'!$I$5-'СЕТ СН'!$I$17</f>
        <v>4543.1872623699992</v>
      </c>
    </row>
    <row r="126" spans="1:27" ht="15.75" x14ac:dyDescent="0.2">
      <c r="A126" s="36">
        <f t="shared" si="3"/>
        <v>43319</v>
      </c>
      <c r="B126" s="37">
        <f>SUMIFS(СВЦЭМ!$C$34:$C$777,СВЦЭМ!$A$34:$A$777,$A126,СВЦЭМ!$B$34:$B$777,B$119)+'СЕТ СН'!$I$9+СВЦЭМ!$D$10+'СЕТ СН'!$I$5-'СЕТ СН'!$I$17</f>
        <v>4628.86255033</v>
      </c>
      <c r="C126" s="37">
        <f>SUMIFS(СВЦЭМ!$C$34:$C$777,СВЦЭМ!$A$34:$A$777,$A126,СВЦЭМ!$B$34:$B$777,C$119)+'СЕТ СН'!$I$9+СВЦЭМ!$D$10+'СЕТ СН'!$I$5-'СЕТ СН'!$I$17</f>
        <v>4762.8486363299999</v>
      </c>
      <c r="D126" s="37">
        <f>SUMIFS(СВЦЭМ!$C$34:$C$777,СВЦЭМ!$A$34:$A$777,$A126,СВЦЭМ!$B$34:$B$777,D$119)+'СЕТ СН'!$I$9+СВЦЭМ!$D$10+'СЕТ СН'!$I$5-'СЕТ СН'!$I$17</f>
        <v>4846.8124885799998</v>
      </c>
      <c r="E126" s="37">
        <f>SUMIFS(СВЦЭМ!$C$34:$C$777,СВЦЭМ!$A$34:$A$777,$A126,СВЦЭМ!$B$34:$B$777,E$119)+'СЕТ СН'!$I$9+СВЦЭМ!$D$10+'СЕТ СН'!$I$5-'СЕТ СН'!$I$17</f>
        <v>4958.8551727299991</v>
      </c>
      <c r="F126" s="37">
        <f>SUMIFS(СВЦЭМ!$C$34:$C$777,СВЦЭМ!$A$34:$A$777,$A126,СВЦЭМ!$B$34:$B$777,F$119)+'СЕТ СН'!$I$9+СВЦЭМ!$D$10+'СЕТ СН'!$I$5-'СЕТ СН'!$I$17</f>
        <v>4952.9537233099991</v>
      </c>
      <c r="G126" s="37">
        <f>SUMIFS(СВЦЭМ!$C$34:$C$777,СВЦЭМ!$A$34:$A$777,$A126,СВЦЭМ!$B$34:$B$777,G$119)+'СЕТ СН'!$I$9+СВЦЭМ!$D$10+'СЕТ СН'!$I$5-'СЕТ СН'!$I$17</f>
        <v>4960.0049628499992</v>
      </c>
      <c r="H126" s="37">
        <f>SUMIFS(СВЦЭМ!$C$34:$C$777,СВЦЭМ!$A$34:$A$777,$A126,СВЦЭМ!$B$34:$B$777,H$119)+'СЕТ СН'!$I$9+СВЦЭМ!$D$10+'СЕТ СН'!$I$5-'СЕТ СН'!$I$17</f>
        <v>4955.7086781899998</v>
      </c>
      <c r="I126" s="37">
        <f>SUMIFS(СВЦЭМ!$C$34:$C$777,СВЦЭМ!$A$34:$A$777,$A126,СВЦЭМ!$B$34:$B$777,I$119)+'СЕТ СН'!$I$9+СВЦЭМ!$D$10+'СЕТ СН'!$I$5-'СЕТ СН'!$I$17</f>
        <v>4851.8159569299996</v>
      </c>
      <c r="J126" s="37">
        <f>SUMIFS(СВЦЭМ!$C$34:$C$777,СВЦЭМ!$A$34:$A$777,$A126,СВЦЭМ!$B$34:$B$777,J$119)+'СЕТ СН'!$I$9+СВЦЭМ!$D$10+'СЕТ СН'!$I$5-'СЕТ СН'!$I$17</f>
        <v>4702.2117220399996</v>
      </c>
      <c r="K126" s="37">
        <f>SUMIFS(СВЦЭМ!$C$34:$C$777,СВЦЭМ!$A$34:$A$777,$A126,СВЦЭМ!$B$34:$B$777,K$119)+'СЕТ СН'!$I$9+СВЦЭМ!$D$10+'СЕТ СН'!$I$5-'СЕТ СН'!$I$17</f>
        <v>4619.8966931699997</v>
      </c>
      <c r="L126" s="37">
        <f>SUMIFS(СВЦЭМ!$C$34:$C$777,СВЦЭМ!$A$34:$A$777,$A126,СВЦЭМ!$B$34:$B$777,L$119)+'СЕТ СН'!$I$9+СВЦЭМ!$D$10+'СЕТ СН'!$I$5-'СЕТ СН'!$I$17</f>
        <v>4541.0331285900002</v>
      </c>
      <c r="M126" s="37">
        <f>SUMIFS(СВЦЭМ!$C$34:$C$777,СВЦЭМ!$A$34:$A$777,$A126,СВЦЭМ!$B$34:$B$777,M$119)+'СЕТ СН'!$I$9+СВЦЭМ!$D$10+'СЕТ СН'!$I$5-'СЕТ СН'!$I$17</f>
        <v>4495.1143132099996</v>
      </c>
      <c r="N126" s="37">
        <f>SUMIFS(СВЦЭМ!$C$34:$C$777,СВЦЭМ!$A$34:$A$777,$A126,СВЦЭМ!$B$34:$B$777,N$119)+'СЕТ СН'!$I$9+СВЦЭМ!$D$10+'СЕТ СН'!$I$5-'СЕТ СН'!$I$17</f>
        <v>4480.6982571599992</v>
      </c>
      <c r="O126" s="37">
        <f>SUMIFS(СВЦЭМ!$C$34:$C$777,СВЦЭМ!$A$34:$A$777,$A126,СВЦЭМ!$B$34:$B$777,O$119)+'СЕТ СН'!$I$9+СВЦЭМ!$D$10+'СЕТ СН'!$I$5-'СЕТ СН'!$I$17</f>
        <v>4491.7847857999996</v>
      </c>
      <c r="P126" s="37">
        <f>SUMIFS(СВЦЭМ!$C$34:$C$777,СВЦЭМ!$A$34:$A$777,$A126,СВЦЭМ!$B$34:$B$777,P$119)+'СЕТ СН'!$I$9+СВЦЭМ!$D$10+'СЕТ СН'!$I$5-'СЕТ СН'!$I$17</f>
        <v>4490.8385756999996</v>
      </c>
      <c r="Q126" s="37">
        <f>SUMIFS(СВЦЭМ!$C$34:$C$777,СВЦЭМ!$A$34:$A$777,$A126,СВЦЭМ!$B$34:$B$777,Q$119)+'СЕТ СН'!$I$9+СВЦЭМ!$D$10+'СЕТ СН'!$I$5-'СЕТ СН'!$I$17</f>
        <v>4492.20327387</v>
      </c>
      <c r="R126" s="37">
        <f>SUMIFS(СВЦЭМ!$C$34:$C$777,СВЦЭМ!$A$34:$A$777,$A126,СВЦЭМ!$B$34:$B$777,R$119)+'СЕТ СН'!$I$9+СВЦЭМ!$D$10+'СЕТ СН'!$I$5-'СЕТ СН'!$I$17</f>
        <v>4493.8449414500001</v>
      </c>
      <c r="S126" s="37">
        <f>SUMIFS(СВЦЭМ!$C$34:$C$777,СВЦЭМ!$A$34:$A$777,$A126,СВЦЭМ!$B$34:$B$777,S$119)+'СЕТ СН'!$I$9+СВЦЭМ!$D$10+'СЕТ СН'!$I$5-'СЕТ СН'!$I$17</f>
        <v>4493.9208761599994</v>
      </c>
      <c r="T126" s="37">
        <f>SUMIFS(СВЦЭМ!$C$34:$C$777,СВЦЭМ!$A$34:$A$777,$A126,СВЦЭМ!$B$34:$B$777,T$119)+'СЕТ СН'!$I$9+СВЦЭМ!$D$10+'СЕТ СН'!$I$5-'СЕТ СН'!$I$17</f>
        <v>4481.0649289699995</v>
      </c>
      <c r="U126" s="37">
        <f>SUMIFS(СВЦЭМ!$C$34:$C$777,СВЦЭМ!$A$34:$A$777,$A126,СВЦЭМ!$B$34:$B$777,U$119)+'СЕТ СН'!$I$9+СВЦЭМ!$D$10+'СЕТ СН'!$I$5-'СЕТ СН'!$I$17</f>
        <v>4485.3814748300001</v>
      </c>
      <c r="V126" s="37">
        <f>SUMIFS(СВЦЭМ!$C$34:$C$777,СВЦЭМ!$A$34:$A$777,$A126,СВЦЭМ!$B$34:$B$777,V$119)+'СЕТ СН'!$I$9+СВЦЭМ!$D$10+'СЕТ СН'!$I$5-'СЕТ СН'!$I$17</f>
        <v>4476.0318802199999</v>
      </c>
      <c r="W126" s="37">
        <f>SUMIFS(СВЦЭМ!$C$34:$C$777,СВЦЭМ!$A$34:$A$777,$A126,СВЦЭМ!$B$34:$B$777,W$119)+'СЕТ СН'!$I$9+СВЦЭМ!$D$10+'СЕТ СН'!$I$5-'СЕТ СН'!$I$17</f>
        <v>4477.6797130799996</v>
      </c>
      <c r="X126" s="37">
        <f>SUMIFS(СВЦЭМ!$C$34:$C$777,СВЦЭМ!$A$34:$A$777,$A126,СВЦЭМ!$B$34:$B$777,X$119)+'СЕТ СН'!$I$9+СВЦЭМ!$D$10+'СЕТ СН'!$I$5-'СЕТ СН'!$I$17</f>
        <v>4469.2574427599993</v>
      </c>
      <c r="Y126" s="37">
        <f>SUMIFS(СВЦЭМ!$C$34:$C$777,СВЦЭМ!$A$34:$A$777,$A126,СВЦЭМ!$B$34:$B$777,Y$119)+'СЕТ СН'!$I$9+СВЦЭМ!$D$10+'СЕТ СН'!$I$5-'СЕТ СН'!$I$17</f>
        <v>4507.41585141</v>
      </c>
    </row>
    <row r="127" spans="1:27" ht="15.75" x14ac:dyDescent="0.2">
      <c r="A127" s="36">
        <f t="shared" si="3"/>
        <v>43320</v>
      </c>
      <c r="B127" s="37">
        <f>SUMIFS(СВЦЭМ!$C$34:$C$777,СВЦЭМ!$A$34:$A$777,$A127,СВЦЭМ!$B$34:$B$777,B$119)+'СЕТ СН'!$I$9+СВЦЭМ!$D$10+'СЕТ СН'!$I$5-'СЕТ СН'!$I$17</f>
        <v>4626.8227262199998</v>
      </c>
      <c r="C127" s="37">
        <f>SUMIFS(СВЦЭМ!$C$34:$C$777,СВЦЭМ!$A$34:$A$777,$A127,СВЦЭМ!$B$34:$B$777,C$119)+'СЕТ СН'!$I$9+СВЦЭМ!$D$10+'СЕТ СН'!$I$5-'СЕТ СН'!$I$17</f>
        <v>4758.1128857699996</v>
      </c>
      <c r="D127" s="37">
        <f>SUMIFS(СВЦЭМ!$C$34:$C$777,СВЦЭМ!$A$34:$A$777,$A127,СВЦЭМ!$B$34:$B$777,D$119)+'СЕТ СН'!$I$9+СВЦЭМ!$D$10+'СЕТ СН'!$I$5-'СЕТ СН'!$I$17</f>
        <v>4864.15415889</v>
      </c>
      <c r="E127" s="37">
        <f>SUMIFS(СВЦЭМ!$C$34:$C$777,СВЦЭМ!$A$34:$A$777,$A127,СВЦЭМ!$B$34:$B$777,E$119)+'СЕТ СН'!$I$9+СВЦЭМ!$D$10+'СЕТ СН'!$I$5-'СЕТ СН'!$I$17</f>
        <v>4949.0207170799995</v>
      </c>
      <c r="F127" s="37">
        <f>SUMIFS(СВЦЭМ!$C$34:$C$777,СВЦЭМ!$A$34:$A$777,$A127,СВЦЭМ!$B$34:$B$777,F$119)+'СЕТ СН'!$I$9+СВЦЭМ!$D$10+'СЕТ СН'!$I$5-'СЕТ СН'!$I$17</f>
        <v>4945.6813015399994</v>
      </c>
      <c r="G127" s="37">
        <f>SUMIFS(СВЦЭМ!$C$34:$C$777,СВЦЭМ!$A$34:$A$777,$A127,СВЦЭМ!$B$34:$B$777,G$119)+'СЕТ СН'!$I$9+СВЦЭМ!$D$10+'СЕТ СН'!$I$5-'СЕТ СН'!$I$17</f>
        <v>4946.7456267999996</v>
      </c>
      <c r="H127" s="37">
        <f>SUMIFS(СВЦЭМ!$C$34:$C$777,СВЦЭМ!$A$34:$A$777,$A127,СВЦЭМ!$B$34:$B$777,H$119)+'СЕТ СН'!$I$9+СВЦЭМ!$D$10+'СЕТ СН'!$I$5-'СЕТ СН'!$I$17</f>
        <v>4946.0697480899998</v>
      </c>
      <c r="I127" s="37">
        <f>SUMIFS(СВЦЭМ!$C$34:$C$777,СВЦЭМ!$A$34:$A$777,$A127,СВЦЭМ!$B$34:$B$777,I$119)+'СЕТ СН'!$I$9+СВЦЭМ!$D$10+'СЕТ СН'!$I$5-'СЕТ СН'!$I$17</f>
        <v>4866.2805958700001</v>
      </c>
      <c r="J127" s="37">
        <f>SUMIFS(СВЦЭМ!$C$34:$C$777,СВЦЭМ!$A$34:$A$777,$A127,СВЦЭМ!$B$34:$B$777,J$119)+'СЕТ СН'!$I$9+СВЦЭМ!$D$10+'СЕТ СН'!$I$5-'СЕТ СН'!$I$17</f>
        <v>4719.3048273199993</v>
      </c>
      <c r="K127" s="37">
        <f>SUMIFS(СВЦЭМ!$C$34:$C$777,СВЦЭМ!$A$34:$A$777,$A127,СВЦЭМ!$B$34:$B$777,K$119)+'СЕТ СН'!$I$9+СВЦЭМ!$D$10+'СЕТ СН'!$I$5-'СЕТ СН'!$I$17</f>
        <v>4613.0354682099996</v>
      </c>
      <c r="L127" s="37">
        <f>SUMIFS(СВЦЭМ!$C$34:$C$777,СВЦЭМ!$A$34:$A$777,$A127,СВЦЭМ!$B$34:$B$777,L$119)+'СЕТ СН'!$I$9+СВЦЭМ!$D$10+'СЕТ СН'!$I$5-'СЕТ СН'!$I$17</f>
        <v>4527.0780750999993</v>
      </c>
      <c r="M127" s="37">
        <f>SUMIFS(СВЦЭМ!$C$34:$C$777,СВЦЭМ!$A$34:$A$777,$A127,СВЦЭМ!$B$34:$B$777,M$119)+'СЕТ СН'!$I$9+СВЦЭМ!$D$10+'СЕТ СН'!$I$5-'СЕТ СН'!$I$17</f>
        <v>4471.3689907499993</v>
      </c>
      <c r="N127" s="37">
        <f>SUMIFS(СВЦЭМ!$C$34:$C$777,СВЦЭМ!$A$34:$A$777,$A127,СВЦЭМ!$B$34:$B$777,N$119)+'СЕТ СН'!$I$9+СВЦЭМ!$D$10+'СЕТ СН'!$I$5-'СЕТ СН'!$I$17</f>
        <v>4477.23741866</v>
      </c>
      <c r="O127" s="37">
        <f>SUMIFS(СВЦЭМ!$C$34:$C$777,СВЦЭМ!$A$34:$A$777,$A127,СВЦЭМ!$B$34:$B$777,O$119)+'СЕТ СН'!$I$9+СВЦЭМ!$D$10+'СЕТ СН'!$I$5-'СЕТ СН'!$I$17</f>
        <v>4480.9877286499996</v>
      </c>
      <c r="P127" s="37">
        <f>SUMIFS(СВЦЭМ!$C$34:$C$777,СВЦЭМ!$A$34:$A$777,$A127,СВЦЭМ!$B$34:$B$777,P$119)+'СЕТ СН'!$I$9+СВЦЭМ!$D$10+'СЕТ СН'!$I$5-'СЕТ СН'!$I$17</f>
        <v>4477.8149421899998</v>
      </c>
      <c r="Q127" s="37">
        <f>SUMIFS(СВЦЭМ!$C$34:$C$777,СВЦЭМ!$A$34:$A$777,$A127,СВЦЭМ!$B$34:$B$777,Q$119)+'СЕТ СН'!$I$9+СВЦЭМ!$D$10+'СЕТ СН'!$I$5-'СЕТ СН'!$I$17</f>
        <v>4481.9015964299997</v>
      </c>
      <c r="R127" s="37">
        <f>SUMIFS(СВЦЭМ!$C$34:$C$777,СВЦЭМ!$A$34:$A$777,$A127,СВЦЭМ!$B$34:$B$777,R$119)+'СЕТ СН'!$I$9+СВЦЭМ!$D$10+'СЕТ СН'!$I$5-'СЕТ СН'!$I$17</f>
        <v>4487.0942834299995</v>
      </c>
      <c r="S127" s="37">
        <f>SUMIFS(СВЦЭМ!$C$34:$C$777,СВЦЭМ!$A$34:$A$777,$A127,СВЦЭМ!$B$34:$B$777,S$119)+'СЕТ СН'!$I$9+СВЦЭМ!$D$10+'СЕТ СН'!$I$5-'СЕТ СН'!$I$17</f>
        <v>4483.8301234</v>
      </c>
      <c r="T127" s="37">
        <f>SUMIFS(СВЦЭМ!$C$34:$C$777,СВЦЭМ!$A$34:$A$777,$A127,СВЦЭМ!$B$34:$B$777,T$119)+'СЕТ СН'!$I$9+СВЦЭМ!$D$10+'СЕТ СН'!$I$5-'СЕТ СН'!$I$17</f>
        <v>4483.5845505199995</v>
      </c>
      <c r="U127" s="37">
        <f>SUMIFS(СВЦЭМ!$C$34:$C$777,СВЦЭМ!$A$34:$A$777,$A127,СВЦЭМ!$B$34:$B$777,U$119)+'СЕТ СН'!$I$9+СВЦЭМ!$D$10+'СЕТ СН'!$I$5-'СЕТ СН'!$I$17</f>
        <v>4487.4638487399998</v>
      </c>
      <c r="V127" s="37">
        <f>SUMIFS(СВЦЭМ!$C$34:$C$777,СВЦЭМ!$A$34:$A$777,$A127,СВЦЭМ!$B$34:$B$777,V$119)+'СЕТ СН'!$I$9+СВЦЭМ!$D$10+'СЕТ СН'!$I$5-'СЕТ СН'!$I$17</f>
        <v>4466.08880804</v>
      </c>
      <c r="W127" s="37">
        <f>SUMIFS(СВЦЭМ!$C$34:$C$777,СВЦЭМ!$A$34:$A$777,$A127,СВЦЭМ!$B$34:$B$777,W$119)+'СЕТ СН'!$I$9+СВЦЭМ!$D$10+'СЕТ СН'!$I$5-'СЕТ СН'!$I$17</f>
        <v>4476.0057886999994</v>
      </c>
      <c r="X127" s="37">
        <f>SUMIFS(СВЦЭМ!$C$34:$C$777,СВЦЭМ!$A$34:$A$777,$A127,СВЦЭМ!$B$34:$B$777,X$119)+'СЕТ СН'!$I$9+СВЦЭМ!$D$10+'СЕТ СН'!$I$5-'СЕТ СН'!$I$17</f>
        <v>4500.7887878800002</v>
      </c>
      <c r="Y127" s="37">
        <f>SUMIFS(СВЦЭМ!$C$34:$C$777,СВЦЭМ!$A$34:$A$777,$A127,СВЦЭМ!$B$34:$B$777,Y$119)+'СЕТ СН'!$I$9+СВЦЭМ!$D$10+'СЕТ СН'!$I$5-'СЕТ СН'!$I$17</f>
        <v>4562.12725873</v>
      </c>
    </row>
    <row r="128" spans="1:27" ht="15.75" x14ac:dyDescent="0.2">
      <c r="A128" s="36">
        <f t="shared" si="3"/>
        <v>43321</v>
      </c>
      <c r="B128" s="37">
        <f>SUMIFS(СВЦЭМ!$C$34:$C$777,СВЦЭМ!$A$34:$A$777,$A128,СВЦЭМ!$B$34:$B$777,B$119)+'СЕТ СН'!$I$9+СВЦЭМ!$D$10+'СЕТ СН'!$I$5-'СЕТ СН'!$I$17</f>
        <v>4581.5743264299999</v>
      </c>
      <c r="C128" s="37">
        <f>SUMIFS(СВЦЭМ!$C$34:$C$777,СВЦЭМ!$A$34:$A$777,$A128,СВЦЭМ!$B$34:$B$777,C$119)+'СЕТ СН'!$I$9+СВЦЭМ!$D$10+'СЕТ СН'!$I$5-'СЕТ СН'!$I$17</f>
        <v>4693.0661868500001</v>
      </c>
      <c r="D128" s="37">
        <f>SUMIFS(СВЦЭМ!$C$34:$C$777,СВЦЭМ!$A$34:$A$777,$A128,СВЦЭМ!$B$34:$B$777,D$119)+'СЕТ СН'!$I$9+СВЦЭМ!$D$10+'СЕТ СН'!$I$5-'СЕТ СН'!$I$17</f>
        <v>4823.6350731799994</v>
      </c>
      <c r="E128" s="37">
        <f>SUMIFS(СВЦЭМ!$C$34:$C$777,СВЦЭМ!$A$34:$A$777,$A128,СВЦЭМ!$B$34:$B$777,E$119)+'СЕТ СН'!$I$9+СВЦЭМ!$D$10+'СЕТ СН'!$I$5-'СЕТ СН'!$I$17</f>
        <v>4946.0196663899997</v>
      </c>
      <c r="F128" s="37">
        <f>SUMIFS(СВЦЭМ!$C$34:$C$777,СВЦЭМ!$A$34:$A$777,$A128,СВЦЭМ!$B$34:$B$777,F$119)+'СЕТ СН'!$I$9+СВЦЭМ!$D$10+'СЕТ СН'!$I$5-'СЕТ СН'!$I$17</f>
        <v>4943.2697318099999</v>
      </c>
      <c r="G128" s="37">
        <f>SUMIFS(СВЦЭМ!$C$34:$C$777,СВЦЭМ!$A$34:$A$777,$A128,СВЦЭМ!$B$34:$B$777,G$119)+'СЕТ СН'!$I$9+СВЦЭМ!$D$10+'СЕТ СН'!$I$5-'СЕТ СН'!$I$17</f>
        <v>4951.4911832999996</v>
      </c>
      <c r="H128" s="37">
        <f>SUMIFS(СВЦЭМ!$C$34:$C$777,СВЦЭМ!$A$34:$A$777,$A128,СВЦЭМ!$B$34:$B$777,H$119)+'СЕТ СН'!$I$9+СВЦЭМ!$D$10+'СЕТ СН'!$I$5-'СЕТ СН'!$I$17</f>
        <v>4929.8910398199996</v>
      </c>
      <c r="I128" s="37">
        <f>SUMIFS(СВЦЭМ!$C$34:$C$777,СВЦЭМ!$A$34:$A$777,$A128,СВЦЭМ!$B$34:$B$777,I$119)+'СЕТ СН'!$I$9+СВЦЭМ!$D$10+'СЕТ СН'!$I$5-'СЕТ СН'!$I$17</f>
        <v>4858.2589593099992</v>
      </c>
      <c r="J128" s="37">
        <f>SUMIFS(СВЦЭМ!$C$34:$C$777,СВЦЭМ!$A$34:$A$777,$A128,СВЦЭМ!$B$34:$B$777,J$119)+'СЕТ СН'!$I$9+СВЦЭМ!$D$10+'СЕТ СН'!$I$5-'СЕТ СН'!$I$17</f>
        <v>4738.0574901199998</v>
      </c>
      <c r="K128" s="37">
        <f>SUMIFS(СВЦЭМ!$C$34:$C$777,СВЦЭМ!$A$34:$A$777,$A128,СВЦЭМ!$B$34:$B$777,K$119)+'СЕТ СН'!$I$9+СВЦЭМ!$D$10+'СЕТ СН'!$I$5-'СЕТ СН'!$I$17</f>
        <v>4628.5028868999998</v>
      </c>
      <c r="L128" s="37">
        <f>SUMIFS(СВЦЭМ!$C$34:$C$777,СВЦЭМ!$A$34:$A$777,$A128,СВЦЭМ!$B$34:$B$777,L$119)+'СЕТ СН'!$I$9+СВЦЭМ!$D$10+'СЕТ СН'!$I$5-'СЕТ СН'!$I$17</f>
        <v>4554.2817671499997</v>
      </c>
      <c r="M128" s="37">
        <f>SUMIFS(СВЦЭМ!$C$34:$C$777,СВЦЭМ!$A$34:$A$777,$A128,СВЦЭМ!$B$34:$B$777,M$119)+'СЕТ СН'!$I$9+СВЦЭМ!$D$10+'СЕТ СН'!$I$5-'СЕТ СН'!$I$17</f>
        <v>4489.2139849299992</v>
      </c>
      <c r="N128" s="37">
        <f>SUMIFS(СВЦЭМ!$C$34:$C$777,СВЦЭМ!$A$34:$A$777,$A128,СВЦЭМ!$B$34:$B$777,N$119)+'СЕТ СН'!$I$9+СВЦЭМ!$D$10+'СЕТ СН'!$I$5-'СЕТ СН'!$I$17</f>
        <v>4471.8850110099993</v>
      </c>
      <c r="O128" s="37">
        <f>SUMIFS(СВЦЭМ!$C$34:$C$777,СВЦЭМ!$A$34:$A$777,$A128,СВЦЭМ!$B$34:$B$777,O$119)+'СЕТ СН'!$I$9+СВЦЭМ!$D$10+'СЕТ СН'!$I$5-'СЕТ СН'!$I$17</f>
        <v>4474.6405363599997</v>
      </c>
      <c r="P128" s="37">
        <f>SUMIFS(СВЦЭМ!$C$34:$C$777,СВЦЭМ!$A$34:$A$777,$A128,СВЦЭМ!$B$34:$B$777,P$119)+'СЕТ СН'!$I$9+СВЦЭМ!$D$10+'СЕТ СН'!$I$5-'СЕТ СН'!$I$17</f>
        <v>4477.4218452999994</v>
      </c>
      <c r="Q128" s="37">
        <f>SUMIFS(СВЦЭМ!$C$34:$C$777,СВЦЭМ!$A$34:$A$777,$A128,СВЦЭМ!$B$34:$B$777,Q$119)+'СЕТ СН'!$I$9+СВЦЭМ!$D$10+'СЕТ СН'!$I$5-'СЕТ СН'!$I$17</f>
        <v>4475.5992236599996</v>
      </c>
      <c r="R128" s="37">
        <f>SUMIFS(СВЦЭМ!$C$34:$C$777,СВЦЭМ!$A$34:$A$777,$A128,СВЦЭМ!$B$34:$B$777,R$119)+'СЕТ СН'!$I$9+СВЦЭМ!$D$10+'СЕТ СН'!$I$5-'СЕТ СН'!$I$17</f>
        <v>4472.4475289399998</v>
      </c>
      <c r="S128" s="37">
        <f>SUMIFS(СВЦЭМ!$C$34:$C$777,СВЦЭМ!$A$34:$A$777,$A128,СВЦЭМ!$B$34:$B$777,S$119)+'СЕТ СН'!$I$9+СВЦЭМ!$D$10+'СЕТ СН'!$I$5-'СЕТ СН'!$I$17</f>
        <v>4471.2154921899992</v>
      </c>
      <c r="T128" s="37">
        <f>SUMIFS(СВЦЭМ!$C$34:$C$777,СВЦЭМ!$A$34:$A$777,$A128,СВЦЭМ!$B$34:$B$777,T$119)+'СЕТ СН'!$I$9+СВЦЭМ!$D$10+'СЕТ СН'!$I$5-'СЕТ СН'!$I$17</f>
        <v>4465.97178575</v>
      </c>
      <c r="U128" s="37">
        <f>SUMIFS(СВЦЭМ!$C$34:$C$777,СВЦЭМ!$A$34:$A$777,$A128,СВЦЭМ!$B$34:$B$777,U$119)+'СЕТ СН'!$I$9+СВЦЭМ!$D$10+'СЕТ СН'!$I$5-'СЕТ СН'!$I$17</f>
        <v>4475.5193378199992</v>
      </c>
      <c r="V128" s="37">
        <f>SUMIFS(СВЦЭМ!$C$34:$C$777,СВЦЭМ!$A$34:$A$777,$A128,СВЦЭМ!$B$34:$B$777,V$119)+'СЕТ СН'!$I$9+СВЦЭМ!$D$10+'СЕТ СН'!$I$5-'СЕТ СН'!$I$17</f>
        <v>4465.4238088699994</v>
      </c>
      <c r="W128" s="37">
        <f>SUMIFS(СВЦЭМ!$C$34:$C$777,СВЦЭМ!$A$34:$A$777,$A128,СВЦЭМ!$B$34:$B$777,W$119)+'СЕТ СН'!$I$9+СВЦЭМ!$D$10+'СЕТ СН'!$I$5-'СЕТ СН'!$I$17</f>
        <v>4469.8671438799993</v>
      </c>
      <c r="X128" s="37">
        <f>SUMIFS(СВЦЭМ!$C$34:$C$777,СВЦЭМ!$A$34:$A$777,$A128,СВЦЭМ!$B$34:$B$777,X$119)+'СЕТ СН'!$I$9+СВЦЭМ!$D$10+'СЕТ СН'!$I$5-'СЕТ СН'!$I$17</f>
        <v>4460.8968157099998</v>
      </c>
      <c r="Y128" s="37">
        <f>SUMIFS(СВЦЭМ!$C$34:$C$777,СВЦЭМ!$A$34:$A$777,$A128,СВЦЭМ!$B$34:$B$777,Y$119)+'СЕТ СН'!$I$9+СВЦЭМ!$D$10+'СЕТ СН'!$I$5-'СЕТ СН'!$I$17</f>
        <v>4498.5241008899993</v>
      </c>
    </row>
    <row r="129" spans="1:25" ht="15.75" x14ac:dyDescent="0.2">
      <c r="A129" s="36">
        <f t="shared" si="3"/>
        <v>43322</v>
      </c>
      <c r="B129" s="37">
        <f>SUMIFS(СВЦЭМ!$C$34:$C$777,СВЦЭМ!$A$34:$A$777,$A129,СВЦЭМ!$B$34:$B$777,B$119)+'СЕТ СН'!$I$9+СВЦЭМ!$D$10+'СЕТ СН'!$I$5-'СЕТ СН'!$I$17</f>
        <v>4598.7603974200001</v>
      </c>
      <c r="C129" s="37">
        <f>SUMIFS(СВЦЭМ!$C$34:$C$777,СВЦЭМ!$A$34:$A$777,$A129,СВЦЭМ!$B$34:$B$777,C$119)+'СЕТ СН'!$I$9+СВЦЭМ!$D$10+'СЕТ СН'!$I$5-'СЕТ СН'!$I$17</f>
        <v>4716.5906865099996</v>
      </c>
      <c r="D129" s="37">
        <f>SUMIFS(СВЦЭМ!$C$34:$C$777,СВЦЭМ!$A$34:$A$777,$A129,СВЦЭМ!$B$34:$B$777,D$119)+'СЕТ СН'!$I$9+СВЦЭМ!$D$10+'СЕТ СН'!$I$5-'СЕТ СН'!$I$17</f>
        <v>4831.3003943499998</v>
      </c>
      <c r="E129" s="37">
        <f>SUMIFS(СВЦЭМ!$C$34:$C$777,СВЦЭМ!$A$34:$A$777,$A129,СВЦЭМ!$B$34:$B$777,E$119)+'СЕТ СН'!$I$9+СВЦЭМ!$D$10+'СЕТ СН'!$I$5-'СЕТ СН'!$I$17</f>
        <v>4929.8098956099993</v>
      </c>
      <c r="F129" s="37">
        <f>SUMIFS(СВЦЭМ!$C$34:$C$777,СВЦЭМ!$A$34:$A$777,$A129,СВЦЭМ!$B$34:$B$777,F$119)+'СЕТ СН'!$I$9+СВЦЭМ!$D$10+'СЕТ СН'!$I$5-'СЕТ СН'!$I$17</f>
        <v>4923.9596909799993</v>
      </c>
      <c r="G129" s="37">
        <f>SUMIFS(СВЦЭМ!$C$34:$C$777,СВЦЭМ!$A$34:$A$777,$A129,СВЦЭМ!$B$34:$B$777,G$119)+'СЕТ СН'!$I$9+СВЦЭМ!$D$10+'СЕТ СН'!$I$5-'СЕТ СН'!$I$17</f>
        <v>4917.1708043899998</v>
      </c>
      <c r="H129" s="37">
        <f>SUMIFS(СВЦЭМ!$C$34:$C$777,СВЦЭМ!$A$34:$A$777,$A129,СВЦЭМ!$B$34:$B$777,H$119)+'СЕТ СН'!$I$9+СВЦЭМ!$D$10+'СЕТ СН'!$I$5-'СЕТ СН'!$I$17</f>
        <v>4906.6558393299993</v>
      </c>
      <c r="I129" s="37">
        <f>SUMIFS(СВЦЭМ!$C$34:$C$777,СВЦЭМ!$A$34:$A$777,$A129,СВЦЭМ!$B$34:$B$777,I$119)+'СЕТ СН'!$I$9+СВЦЭМ!$D$10+'СЕТ СН'!$I$5-'СЕТ СН'!$I$17</f>
        <v>4836.7612849299994</v>
      </c>
      <c r="J129" s="37">
        <f>SUMIFS(СВЦЭМ!$C$34:$C$777,СВЦЭМ!$A$34:$A$777,$A129,СВЦЭМ!$B$34:$B$777,J$119)+'СЕТ СН'!$I$9+СВЦЭМ!$D$10+'СЕТ СН'!$I$5-'СЕТ СН'!$I$17</f>
        <v>4707.9295136199999</v>
      </c>
      <c r="K129" s="37">
        <f>SUMIFS(СВЦЭМ!$C$34:$C$777,СВЦЭМ!$A$34:$A$777,$A129,СВЦЭМ!$B$34:$B$777,K$119)+'СЕТ СН'!$I$9+СВЦЭМ!$D$10+'СЕТ СН'!$I$5-'СЕТ СН'!$I$17</f>
        <v>4583.3650282600001</v>
      </c>
      <c r="L129" s="37">
        <f>SUMIFS(СВЦЭМ!$C$34:$C$777,СВЦЭМ!$A$34:$A$777,$A129,СВЦЭМ!$B$34:$B$777,L$119)+'СЕТ СН'!$I$9+СВЦЭМ!$D$10+'СЕТ СН'!$I$5-'СЕТ СН'!$I$17</f>
        <v>4512.4379827099992</v>
      </c>
      <c r="M129" s="37">
        <f>SUMIFS(СВЦЭМ!$C$34:$C$777,СВЦЭМ!$A$34:$A$777,$A129,СВЦЭМ!$B$34:$B$777,M$119)+'СЕТ СН'!$I$9+СВЦЭМ!$D$10+'СЕТ СН'!$I$5-'СЕТ СН'!$I$17</f>
        <v>4453.8475043099997</v>
      </c>
      <c r="N129" s="37">
        <f>SUMIFS(СВЦЭМ!$C$34:$C$777,СВЦЭМ!$A$34:$A$777,$A129,СВЦЭМ!$B$34:$B$777,N$119)+'СЕТ СН'!$I$9+СВЦЭМ!$D$10+'СЕТ СН'!$I$5-'СЕТ СН'!$I$17</f>
        <v>4440.9074450899998</v>
      </c>
      <c r="O129" s="37">
        <f>SUMIFS(СВЦЭМ!$C$34:$C$777,СВЦЭМ!$A$34:$A$777,$A129,СВЦЭМ!$B$34:$B$777,O$119)+'СЕТ СН'!$I$9+СВЦЭМ!$D$10+'СЕТ СН'!$I$5-'СЕТ СН'!$I$17</f>
        <v>4445.5925428199998</v>
      </c>
      <c r="P129" s="37">
        <f>SUMIFS(СВЦЭМ!$C$34:$C$777,СВЦЭМ!$A$34:$A$777,$A129,СВЦЭМ!$B$34:$B$777,P$119)+'СЕТ СН'!$I$9+СВЦЭМ!$D$10+'СЕТ СН'!$I$5-'СЕТ СН'!$I$17</f>
        <v>4460.6719497799995</v>
      </c>
      <c r="Q129" s="37">
        <f>SUMIFS(СВЦЭМ!$C$34:$C$777,СВЦЭМ!$A$34:$A$777,$A129,СВЦЭМ!$B$34:$B$777,Q$119)+'СЕТ СН'!$I$9+СВЦЭМ!$D$10+'СЕТ СН'!$I$5-'СЕТ СН'!$I$17</f>
        <v>4457.1050661399995</v>
      </c>
      <c r="R129" s="37">
        <f>SUMIFS(СВЦЭМ!$C$34:$C$777,СВЦЭМ!$A$34:$A$777,$A129,СВЦЭМ!$B$34:$B$777,R$119)+'СЕТ СН'!$I$9+СВЦЭМ!$D$10+'СЕТ СН'!$I$5-'СЕТ СН'!$I$17</f>
        <v>4456.4287106499996</v>
      </c>
      <c r="S129" s="37">
        <f>SUMIFS(СВЦЭМ!$C$34:$C$777,СВЦЭМ!$A$34:$A$777,$A129,СВЦЭМ!$B$34:$B$777,S$119)+'СЕТ СН'!$I$9+СВЦЭМ!$D$10+'СЕТ СН'!$I$5-'СЕТ СН'!$I$17</f>
        <v>4445.6559682699999</v>
      </c>
      <c r="T129" s="37">
        <f>SUMIFS(СВЦЭМ!$C$34:$C$777,СВЦЭМ!$A$34:$A$777,$A129,СВЦЭМ!$B$34:$B$777,T$119)+'СЕТ СН'!$I$9+СВЦЭМ!$D$10+'СЕТ СН'!$I$5-'СЕТ СН'!$I$17</f>
        <v>4436.79877029</v>
      </c>
      <c r="U129" s="37">
        <f>SUMIFS(СВЦЭМ!$C$34:$C$777,СВЦЭМ!$A$34:$A$777,$A129,СВЦЭМ!$B$34:$B$777,U$119)+'СЕТ СН'!$I$9+СВЦЭМ!$D$10+'СЕТ СН'!$I$5-'СЕТ СН'!$I$17</f>
        <v>4443.2287925800001</v>
      </c>
      <c r="V129" s="37">
        <f>SUMIFS(СВЦЭМ!$C$34:$C$777,СВЦЭМ!$A$34:$A$777,$A129,СВЦЭМ!$B$34:$B$777,V$119)+'СЕТ СН'!$I$9+СВЦЭМ!$D$10+'СЕТ СН'!$I$5-'СЕТ СН'!$I$17</f>
        <v>4437.8128352199992</v>
      </c>
      <c r="W129" s="37">
        <f>SUMIFS(СВЦЭМ!$C$34:$C$777,СВЦЭМ!$A$34:$A$777,$A129,СВЦЭМ!$B$34:$B$777,W$119)+'СЕТ СН'!$I$9+СВЦЭМ!$D$10+'СЕТ СН'!$I$5-'СЕТ СН'!$I$17</f>
        <v>4436.2492553499997</v>
      </c>
      <c r="X129" s="37">
        <f>SUMIFS(СВЦЭМ!$C$34:$C$777,СВЦЭМ!$A$34:$A$777,$A129,СВЦЭМ!$B$34:$B$777,X$119)+'СЕТ СН'!$I$9+СВЦЭМ!$D$10+'СЕТ СН'!$I$5-'СЕТ СН'!$I$17</f>
        <v>4446.2402835099992</v>
      </c>
      <c r="Y129" s="37">
        <f>SUMIFS(СВЦЭМ!$C$34:$C$777,СВЦЭМ!$A$34:$A$777,$A129,СВЦЭМ!$B$34:$B$777,Y$119)+'СЕТ СН'!$I$9+СВЦЭМ!$D$10+'СЕТ СН'!$I$5-'СЕТ СН'!$I$17</f>
        <v>4516.85081292</v>
      </c>
    </row>
    <row r="130" spans="1:25" ht="15.75" x14ac:dyDescent="0.2">
      <c r="A130" s="36">
        <f t="shared" si="3"/>
        <v>43323</v>
      </c>
      <c r="B130" s="37">
        <f>SUMIFS(СВЦЭМ!$C$34:$C$777,СВЦЭМ!$A$34:$A$777,$A130,СВЦЭМ!$B$34:$B$777,B$119)+'СЕТ СН'!$I$9+СВЦЭМ!$D$10+'СЕТ СН'!$I$5-'СЕТ СН'!$I$17</f>
        <v>4563.0569305399995</v>
      </c>
      <c r="C130" s="37">
        <f>SUMIFS(СВЦЭМ!$C$34:$C$777,СВЦЭМ!$A$34:$A$777,$A130,СВЦЭМ!$B$34:$B$777,C$119)+'СЕТ СН'!$I$9+СВЦЭМ!$D$10+'СЕТ СН'!$I$5-'СЕТ СН'!$I$17</f>
        <v>4707.7057117699997</v>
      </c>
      <c r="D130" s="37">
        <f>SUMIFS(СВЦЭМ!$C$34:$C$777,СВЦЭМ!$A$34:$A$777,$A130,СВЦЭМ!$B$34:$B$777,D$119)+'СЕТ СН'!$I$9+СВЦЭМ!$D$10+'СЕТ СН'!$I$5-'СЕТ СН'!$I$17</f>
        <v>4821.7310594999999</v>
      </c>
      <c r="E130" s="37">
        <f>SUMIFS(СВЦЭМ!$C$34:$C$777,СВЦЭМ!$A$34:$A$777,$A130,СВЦЭМ!$B$34:$B$777,E$119)+'СЕТ СН'!$I$9+СВЦЭМ!$D$10+'СЕТ СН'!$I$5-'СЕТ СН'!$I$17</f>
        <v>4916.1648782099992</v>
      </c>
      <c r="F130" s="37">
        <f>SUMIFS(СВЦЭМ!$C$34:$C$777,СВЦЭМ!$A$34:$A$777,$A130,СВЦЭМ!$B$34:$B$777,F$119)+'СЕТ СН'!$I$9+СВЦЭМ!$D$10+'СЕТ СН'!$I$5-'СЕТ СН'!$I$17</f>
        <v>4914.0996932499993</v>
      </c>
      <c r="G130" s="37">
        <f>SUMIFS(СВЦЭМ!$C$34:$C$777,СВЦЭМ!$A$34:$A$777,$A130,СВЦЭМ!$B$34:$B$777,G$119)+'СЕТ СН'!$I$9+СВЦЭМ!$D$10+'СЕТ СН'!$I$5-'СЕТ СН'!$I$17</f>
        <v>4915.8122833999996</v>
      </c>
      <c r="H130" s="37">
        <f>SUMIFS(СВЦЭМ!$C$34:$C$777,СВЦЭМ!$A$34:$A$777,$A130,СВЦЭМ!$B$34:$B$777,H$119)+'СЕТ СН'!$I$9+СВЦЭМ!$D$10+'СЕТ СН'!$I$5-'СЕТ СН'!$I$17</f>
        <v>4875.2944254999993</v>
      </c>
      <c r="I130" s="37">
        <f>SUMIFS(СВЦЭМ!$C$34:$C$777,СВЦЭМ!$A$34:$A$777,$A130,СВЦЭМ!$B$34:$B$777,I$119)+'СЕТ СН'!$I$9+СВЦЭМ!$D$10+'СЕТ СН'!$I$5-'СЕТ СН'!$I$17</f>
        <v>4801.9717509399998</v>
      </c>
      <c r="J130" s="37">
        <f>SUMIFS(СВЦЭМ!$C$34:$C$777,СВЦЭМ!$A$34:$A$777,$A130,СВЦЭМ!$B$34:$B$777,J$119)+'СЕТ СН'!$I$9+СВЦЭМ!$D$10+'СЕТ СН'!$I$5-'СЕТ СН'!$I$17</f>
        <v>4675.3197809399999</v>
      </c>
      <c r="K130" s="37">
        <f>SUMIFS(СВЦЭМ!$C$34:$C$777,СВЦЭМ!$A$34:$A$777,$A130,СВЦЭМ!$B$34:$B$777,K$119)+'СЕТ СН'!$I$9+СВЦЭМ!$D$10+'СЕТ СН'!$I$5-'СЕТ СН'!$I$17</f>
        <v>4562.4313975799996</v>
      </c>
      <c r="L130" s="37">
        <f>SUMIFS(СВЦЭМ!$C$34:$C$777,СВЦЭМ!$A$34:$A$777,$A130,СВЦЭМ!$B$34:$B$777,L$119)+'СЕТ СН'!$I$9+СВЦЭМ!$D$10+'СЕТ СН'!$I$5-'СЕТ СН'!$I$17</f>
        <v>4501.8811448099996</v>
      </c>
      <c r="M130" s="37">
        <f>SUMIFS(СВЦЭМ!$C$34:$C$777,СВЦЭМ!$A$34:$A$777,$A130,СВЦЭМ!$B$34:$B$777,M$119)+'СЕТ СН'!$I$9+СВЦЭМ!$D$10+'СЕТ СН'!$I$5-'СЕТ СН'!$I$17</f>
        <v>4449.3095959499997</v>
      </c>
      <c r="N130" s="37">
        <f>SUMIFS(СВЦЭМ!$C$34:$C$777,СВЦЭМ!$A$34:$A$777,$A130,СВЦЭМ!$B$34:$B$777,N$119)+'СЕТ СН'!$I$9+СВЦЭМ!$D$10+'СЕТ СН'!$I$5-'СЕТ СН'!$I$17</f>
        <v>4445.6350781399997</v>
      </c>
      <c r="O130" s="37">
        <f>SUMIFS(СВЦЭМ!$C$34:$C$777,СВЦЭМ!$A$34:$A$777,$A130,СВЦЭМ!$B$34:$B$777,O$119)+'СЕТ СН'!$I$9+СВЦЭМ!$D$10+'СЕТ СН'!$I$5-'СЕТ СН'!$I$17</f>
        <v>4440.5164359399996</v>
      </c>
      <c r="P130" s="37">
        <f>SUMIFS(СВЦЭМ!$C$34:$C$777,СВЦЭМ!$A$34:$A$777,$A130,СВЦЭМ!$B$34:$B$777,P$119)+'СЕТ СН'!$I$9+СВЦЭМ!$D$10+'СЕТ СН'!$I$5-'СЕТ СН'!$I$17</f>
        <v>4438.9379478599994</v>
      </c>
      <c r="Q130" s="37">
        <f>SUMIFS(СВЦЭМ!$C$34:$C$777,СВЦЭМ!$A$34:$A$777,$A130,СВЦЭМ!$B$34:$B$777,Q$119)+'СЕТ СН'!$I$9+СВЦЭМ!$D$10+'СЕТ СН'!$I$5-'СЕТ СН'!$I$17</f>
        <v>4442.7027885299995</v>
      </c>
      <c r="R130" s="37">
        <f>SUMIFS(СВЦЭМ!$C$34:$C$777,СВЦЭМ!$A$34:$A$777,$A130,СВЦЭМ!$B$34:$B$777,R$119)+'СЕТ СН'!$I$9+СВЦЭМ!$D$10+'СЕТ СН'!$I$5-'СЕТ СН'!$I$17</f>
        <v>4444.3525990099997</v>
      </c>
      <c r="S130" s="37">
        <f>SUMIFS(СВЦЭМ!$C$34:$C$777,СВЦЭМ!$A$34:$A$777,$A130,СВЦЭМ!$B$34:$B$777,S$119)+'СЕТ СН'!$I$9+СВЦЭМ!$D$10+'СЕТ СН'!$I$5-'СЕТ СН'!$I$17</f>
        <v>4440.9632771199995</v>
      </c>
      <c r="T130" s="37">
        <f>SUMIFS(СВЦЭМ!$C$34:$C$777,СВЦЭМ!$A$34:$A$777,$A130,СВЦЭМ!$B$34:$B$777,T$119)+'СЕТ СН'!$I$9+СВЦЭМ!$D$10+'СЕТ СН'!$I$5-'СЕТ СН'!$I$17</f>
        <v>4438.5827004899993</v>
      </c>
      <c r="U130" s="37">
        <f>SUMIFS(СВЦЭМ!$C$34:$C$777,СВЦЭМ!$A$34:$A$777,$A130,СВЦЭМ!$B$34:$B$777,U$119)+'СЕТ СН'!$I$9+СВЦЭМ!$D$10+'СЕТ СН'!$I$5-'СЕТ СН'!$I$17</f>
        <v>4440.2566674899999</v>
      </c>
      <c r="V130" s="37">
        <f>SUMIFS(СВЦЭМ!$C$34:$C$777,СВЦЭМ!$A$34:$A$777,$A130,СВЦЭМ!$B$34:$B$777,V$119)+'СЕТ СН'!$I$9+СВЦЭМ!$D$10+'СЕТ СН'!$I$5-'СЕТ СН'!$I$17</f>
        <v>4431.20983471</v>
      </c>
      <c r="W130" s="37">
        <f>SUMIFS(СВЦЭМ!$C$34:$C$777,СВЦЭМ!$A$34:$A$777,$A130,СВЦЭМ!$B$34:$B$777,W$119)+'СЕТ СН'!$I$9+СВЦЭМ!$D$10+'СЕТ СН'!$I$5-'СЕТ СН'!$I$17</f>
        <v>4450.3144726999999</v>
      </c>
      <c r="X130" s="37">
        <f>SUMIFS(СВЦЭМ!$C$34:$C$777,СВЦЭМ!$A$34:$A$777,$A130,СВЦЭМ!$B$34:$B$777,X$119)+'СЕТ СН'!$I$9+СВЦЭМ!$D$10+'СЕТ СН'!$I$5-'СЕТ СН'!$I$17</f>
        <v>4439.22216897</v>
      </c>
      <c r="Y130" s="37">
        <f>SUMIFS(СВЦЭМ!$C$34:$C$777,СВЦЭМ!$A$34:$A$777,$A130,СВЦЭМ!$B$34:$B$777,Y$119)+'СЕТ СН'!$I$9+СВЦЭМ!$D$10+'СЕТ СН'!$I$5-'СЕТ СН'!$I$17</f>
        <v>4483.7216898099996</v>
      </c>
    </row>
    <row r="131" spans="1:25" ht="15.75" x14ac:dyDescent="0.2">
      <c r="A131" s="36">
        <f t="shared" si="3"/>
        <v>43324</v>
      </c>
      <c r="B131" s="37">
        <f>SUMIFS(СВЦЭМ!$C$34:$C$777,СВЦЭМ!$A$34:$A$777,$A131,СВЦЭМ!$B$34:$B$777,B$119)+'СЕТ СН'!$I$9+СВЦЭМ!$D$10+'СЕТ СН'!$I$5-'СЕТ СН'!$I$17</f>
        <v>4582.5327336799992</v>
      </c>
      <c r="C131" s="37">
        <f>SUMIFS(СВЦЭМ!$C$34:$C$777,СВЦЭМ!$A$34:$A$777,$A131,СВЦЭМ!$B$34:$B$777,C$119)+'СЕТ СН'!$I$9+СВЦЭМ!$D$10+'СЕТ СН'!$I$5-'СЕТ СН'!$I$17</f>
        <v>4710.7456803799996</v>
      </c>
      <c r="D131" s="37">
        <f>SUMIFS(СВЦЭМ!$C$34:$C$777,СВЦЭМ!$A$34:$A$777,$A131,СВЦЭМ!$B$34:$B$777,D$119)+'СЕТ СН'!$I$9+СВЦЭМ!$D$10+'СЕТ СН'!$I$5-'СЕТ СН'!$I$17</f>
        <v>4825.9045050599998</v>
      </c>
      <c r="E131" s="37">
        <f>SUMIFS(СВЦЭМ!$C$34:$C$777,СВЦЭМ!$A$34:$A$777,$A131,СВЦЭМ!$B$34:$B$777,E$119)+'СЕТ СН'!$I$9+СВЦЭМ!$D$10+'СЕТ СН'!$I$5-'СЕТ СН'!$I$17</f>
        <v>4899.72309262</v>
      </c>
      <c r="F131" s="37">
        <f>SUMIFS(СВЦЭМ!$C$34:$C$777,СВЦЭМ!$A$34:$A$777,$A131,СВЦЭМ!$B$34:$B$777,F$119)+'СЕТ СН'!$I$9+СВЦЭМ!$D$10+'СЕТ СН'!$I$5-'СЕТ СН'!$I$17</f>
        <v>4899.7881657699991</v>
      </c>
      <c r="G131" s="37">
        <f>SUMIFS(СВЦЭМ!$C$34:$C$777,СВЦЭМ!$A$34:$A$777,$A131,СВЦЭМ!$B$34:$B$777,G$119)+'СЕТ СН'!$I$9+СВЦЭМ!$D$10+'СЕТ СН'!$I$5-'СЕТ СН'!$I$17</f>
        <v>4873.4216531399998</v>
      </c>
      <c r="H131" s="37">
        <f>SUMIFS(СВЦЭМ!$C$34:$C$777,СВЦЭМ!$A$34:$A$777,$A131,СВЦЭМ!$B$34:$B$777,H$119)+'СЕТ СН'!$I$9+СВЦЭМ!$D$10+'СЕТ СН'!$I$5-'СЕТ СН'!$I$17</f>
        <v>4863.0168494700001</v>
      </c>
      <c r="I131" s="37">
        <f>SUMIFS(СВЦЭМ!$C$34:$C$777,СВЦЭМ!$A$34:$A$777,$A131,СВЦЭМ!$B$34:$B$777,I$119)+'СЕТ СН'!$I$9+СВЦЭМ!$D$10+'СЕТ СН'!$I$5-'СЕТ СН'!$I$17</f>
        <v>4835.3875492799998</v>
      </c>
      <c r="J131" s="37">
        <f>SUMIFS(СВЦЭМ!$C$34:$C$777,СВЦЭМ!$A$34:$A$777,$A131,СВЦЭМ!$B$34:$B$777,J$119)+'СЕТ СН'!$I$9+СВЦЭМ!$D$10+'СЕТ СН'!$I$5-'СЕТ СН'!$I$17</f>
        <v>4679.5868199999995</v>
      </c>
      <c r="K131" s="37">
        <f>SUMIFS(СВЦЭМ!$C$34:$C$777,СВЦЭМ!$A$34:$A$777,$A131,СВЦЭМ!$B$34:$B$777,K$119)+'СЕТ СН'!$I$9+СВЦЭМ!$D$10+'СЕТ СН'!$I$5-'СЕТ СН'!$I$17</f>
        <v>4565.3724561899999</v>
      </c>
      <c r="L131" s="37">
        <f>SUMIFS(СВЦЭМ!$C$34:$C$777,СВЦЭМ!$A$34:$A$777,$A131,СВЦЭМ!$B$34:$B$777,L$119)+'СЕТ СН'!$I$9+СВЦЭМ!$D$10+'СЕТ СН'!$I$5-'СЕТ СН'!$I$17</f>
        <v>4509.1051364099994</v>
      </c>
      <c r="M131" s="37">
        <f>SUMIFS(СВЦЭМ!$C$34:$C$777,СВЦЭМ!$A$34:$A$777,$A131,СВЦЭМ!$B$34:$B$777,M$119)+'СЕТ СН'!$I$9+СВЦЭМ!$D$10+'СЕТ СН'!$I$5-'СЕТ СН'!$I$17</f>
        <v>4483.7487487999997</v>
      </c>
      <c r="N131" s="37">
        <f>SUMIFS(СВЦЭМ!$C$34:$C$777,СВЦЭМ!$A$34:$A$777,$A131,СВЦЭМ!$B$34:$B$777,N$119)+'СЕТ СН'!$I$9+СВЦЭМ!$D$10+'СЕТ СН'!$I$5-'СЕТ СН'!$I$17</f>
        <v>4450.9357977</v>
      </c>
      <c r="O131" s="37">
        <f>SUMIFS(СВЦЭМ!$C$34:$C$777,СВЦЭМ!$A$34:$A$777,$A131,СВЦЭМ!$B$34:$B$777,O$119)+'СЕТ СН'!$I$9+СВЦЭМ!$D$10+'СЕТ СН'!$I$5-'СЕТ СН'!$I$17</f>
        <v>4441.6778135699997</v>
      </c>
      <c r="P131" s="37">
        <f>SUMIFS(СВЦЭМ!$C$34:$C$777,СВЦЭМ!$A$34:$A$777,$A131,СВЦЭМ!$B$34:$B$777,P$119)+'СЕТ СН'!$I$9+СВЦЭМ!$D$10+'СЕТ СН'!$I$5-'СЕТ СН'!$I$17</f>
        <v>4447.0779394599995</v>
      </c>
      <c r="Q131" s="37">
        <f>SUMIFS(СВЦЭМ!$C$34:$C$777,СВЦЭМ!$A$34:$A$777,$A131,СВЦЭМ!$B$34:$B$777,Q$119)+'СЕТ СН'!$I$9+СВЦЭМ!$D$10+'СЕТ СН'!$I$5-'СЕТ СН'!$I$17</f>
        <v>4454.1389024999999</v>
      </c>
      <c r="R131" s="37">
        <f>SUMIFS(СВЦЭМ!$C$34:$C$777,СВЦЭМ!$A$34:$A$777,$A131,СВЦЭМ!$B$34:$B$777,R$119)+'СЕТ СН'!$I$9+СВЦЭМ!$D$10+'СЕТ СН'!$I$5-'СЕТ СН'!$I$17</f>
        <v>4456.9906906599999</v>
      </c>
      <c r="S131" s="37">
        <f>SUMIFS(СВЦЭМ!$C$34:$C$777,СВЦЭМ!$A$34:$A$777,$A131,СВЦЭМ!$B$34:$B$777,S$119)+'СЕТ СН'!$I$9+СВЦЭМ!$D$10+'СЕТ СН'!$I$5-'СЕТ СН'!$I$17</f>
        <v>4446.5476409799994</v>
      </c>
      <c r="T131" s="37">
        <f>SUMIFS(СВЦЭМ!$C$34:$C$777,СВЦЭМ!$A$34:$A$777,$A131,СВЦЭМ!$B$34:$B$777,T$119)+'СЕТ СН'!$I$9+СВЦЭМ!$D$10+'СЕТ СН'!$I$5-'СЕТ СН'!$I$17</f>
        <v>4445.9095401999994</v>
      </c>
      <c r="U131" s="37">
        <f>SUMIFS(СВЦЭМ!$C$34:$C$777,СВЦЭМ!$A$34:$A$777,$A131,СВЦЭМ!$B$34:$B$777,U$119)+'СЕТ СН'!$I$9+СВЦЭМ!$D$10+'СЕТ СН'!$I$5-'СЕТ СН'!$I$17</f>
        <v>4446.0570476399998</v>
      </c>
      <c r="V131" s="37">
        <f>SUMIFS(СВЦЭМ!$C$34:$C$777,СВЦЭМ!$A$34:$A$777,$A131,СВЦЭМ!$B$34:$B$777,V$119)+'СЕТ СН'!$I$9+СВЦЭМ!$D$10+'СЕТ СН'!$I$5-'СЕТ СН'!$I$17</f>
        <v>4461.0932911499995</v>
      </c>
      <c r="W131" s="37">
        <f>SUMIFS(СВЦЭМ!$C$34:$C$777,СВЦЭМ!$A$34:$A$777,$A131,СВЦЭМ!$B$34:$B$777,W$119)+'СЕТ СН'!$I$9+СВЦЭМ!$D$10+'СЕТ СН'!$I$5-'СЕТ СН'!$I$17</f>
        <v>4478.3988293399998</v>
      </c>
      <c r="X131" s="37">
        <f>SUMIFS(СВЦЭМ!$C$34:$C$777,СВЦЭМ!$A$34:$A$777,$A131,СВЦЭМ!$B$34:$B$777,X$119)+'СЕТ СН'!$I$9+СВЦЭМ!$D$10+'СЕТ СН'!$I$5-'СЕТ СН'!$I$17</f>
        <v>4486.1553532499993</v>
      </c>
      <c r="Y131" s="37">
        <f>SUMIFS(СВЦЭМ!$C$34:$C$777,СВЦЭМ!$A$34:$A$777,$A131,СВЦЭМ!$B$34:$B$777,Y$119)+'СЕТ СН'!$I$9+СВЦЭМ!$D$10+'СЕТ СН'!$I$5-'СЕТ СН'!$I$17</f>
        <v>4494.9188576199995</v>
      </c>
    </row>
    <row r="132" spans="1:25" ht="15.75" x14ac:dyDescent="0.2">
      <c r="A132" s="36">
        <f t="shared" si="3"/>
        <v>43325</v>
      </c>
      <c r="B132" s="37">
        <f>SUMIFS(СВЦЭМ!$C$34:$C$777,СВЦЭМ!$A$34:$A$777,$A132,СВЦЭМ!$B$34:$B$777,B$119)+'СЕТ СН'!$I$9+СВЦЭМ!$D$10+'СЕТ СН'!$I$5-'СЕТ СН'!$I$17</f>
        <v>4619.2698484999992</v>
      </c>
      <c r="C132" s="37">
        <f>SUMIFS(СВЦЭМ!$C$34:$C$777,СВЦЭМ!$A$34:$A$777,$A132,СВЦЭМ!$B$34:$B$777,C$119)+'СЕТ СН'!$I$9+СВЦЭМ!$D$10+'СЕТ СН'!$I$5-'СЕТ СН'!$I$17</f>
        <v>4750.6541187599996</v>
      </c>
      <c r="D132" s="37">
        <f>SUMIFS(СВЦЭМ!$C$34:$C$777,СВЦЭМ!$A$34:$A$777,$A132,СВЦЭМ!$B$34:$B$777,D$119)+'СЕТ СН'!$I$9+СВЦЭМ!$D$10+'СЕТ СН'!$I$5-'СЕТ СН'!$I$17</f>
        <v>4884.6988808699998</v>
      </c>
      <c r="E132" s="37">
        <f>SUMIFS(СВЦЭМ!$C$34:$C$777,СВЦЭМ!$A$34:$A$777,$A132,СВЦЭМ!$B$34:$B$777,E$119)+'СЕТ СН'!$I$9+СВЦЭМ!$D$10+'СЕТ СН'!$I$5-'СЕТ СН'!$I$17</f>
        <v>4953.6025988899992</v>
      </c>
      <c r="F132" s="37">
        <f>SUMIFS(СВЦЭМ!$C$34:$C$777,СВЦЭМ!$A$34:$A$777,$A132,СВЦЭМ!$B$34:$B$777,F$119)+'СЕТ СН'!$I$9+СВЦЭМ!$D$10+'СЕТ СН'!$I$5-'СЕТ СН'!$I$17</f>
        <v>4948.8308617100001</v>
      </c>
      <c r="G132" s="37">
        <f>SUMIFS(СВЦЭМ!$C$34:$C$777,СВЦЭМ!$A$34:$A$777,$A132,СВЦЭМ!$B$34:$B$777,G$119)+'СЕТ СН'!$I$9+СВЦЭМ!$D$10+'СЕТ СН'!$I$5-'СЕТ СН'!$I$17</f>
        <v>4961.3594318899995</v>
      </c>
      <c r="H132" s="37">
        <f>SUMIFS(СВЦЭМ!$C$34:$C$777,СВЦЭМ!$A$34:$A$777,$A132,СВЦЭМ!$B$34:$B$777,H$119)+'СЕТ СН'!$I$9+СВЦЭМ!$D$10+'СЕТ СН'!$I$5-'СЕТ СН'!$I$17</f>
        <v>4946.38463667</v>
      </c>
      <c r="I132" s="37">
        <f>SUMIFS(СВЦЭМ!$C$34:$C$777,СВЦЭМ!$A$34:$A$777,$A132,СВЦЭМ!$B$34:$B$777,I$119)+'СЕТ СН'!$I$9+СВЦЭМ!$D$10+'СЕТ СН'!$I$5-'СЕТ СН'!$I$17</f>
        <v>4860.8110068399992</v>
      </c>
      <c r="J132" s="37">
        <f>SUMIFS(СВЦЭМ!$C$34:$C$777,СВЦЭМ!$A$34:$A$777,$A132,СВЦЭМ!$B$34:$B$777,J$119)+'СЕТ СН'!$I$9+СВЦЭМ!$D$10+'СЕТ СН'!$I$5-'СЕТ СН'!$I$17</f>
        <v>4698.9012885399998</v>
      </c>
      <c r="K132" s="37">
        <f>SUMIFS(СВЦЭМ!$C$34:$C$777,СВЦЭМ!$A$34:$A$777,$A132,СВЦЭМ!$B$34:$B$777,K$119)+'СЕТ СН'!$I$9+СВЦЭМ!$D$10+'СЕТ СН'!$I$5-'СЕТ СН'!$I$17</f>
        <v>4600.0708204599996</v>
      </c>
      <c r="L132" s="37">
        <f>SUMIFS(СВЦЭМ!$C$34:$C$777,СВЦЭМ!$A$34:$A$777,$A132,СВЦЭМ!$B$34:$B$777,L$119)+'СЕТ СН'!$I$9+СВЦЭМ!$D$10+'СЕТ СН'!$I$5-'СЕТ СН'!$I$17</f>
        <v>4522.0382544799995</v>
      </c>
      <c r="M132" s="37">
        <f>SUMIFS(СВЦЭМ!$C$34:$C$777,СВЦЭМ!$A$34:$A$777,$A132,СВЦЭМ!$B$34:$B$777,M$119)+'СЕТ СН'!$I$9+СВЦЭМ!$D$10+'СЕТ СН'!$I$5-'СЕТ СН'!$I$17</f>
        <v>4474.0007309899993</v>
      </c>
      <c r="N132" s="37">
        <f>SUMIFS(СВЦЭМ!$C$34:$C$777,СВЦЭМ!$A$34:$A$777,$A132,СВЦЭМ!$B$34:$B$777,N$119)+'СЕТ СН'!$I$9+СВЦЭМ!$D$10+'СЕТ СН'!$I$5-'СЕТ СН'!$I$17</f>
        <v>4453.8512292699997</v>
      </c>
      <c r="O132" s="37">
        <f>SUMIFS(СВЦЭМ!$C$34:$C$777,СВЦЭМ!$A$34:$A$777,$A132,СВЦЭМ!$B$34:$B$777,O$119)+'СЕТ СН'!$I$9+СВЦЭМ!$D$10+'СЕТ СН'!$I$5-'СЕТ СН'!$I$17</f>
        <v>4458.1039822499997</v>
      </c>
      <c r="P132" s="37">
        <f>SUMIFS(СВЦЭМ!$C$34:$C$777,СВЦЭМ!$A$34:$A$777,$A132,СВЦЭМ!$B$34:$B$777,P$119)+'СЕТ СН'!$I$9+СВЦЭМ!$D$10+'СЕТ СН'!$I$5-'СЕТ СН'!$I$17</f>
        <v>4464.3982756099995</v>
      </c>
      <c r="Q132" s="37">
        <f>SUMIFS(СВЦЭМ!$C$34:$C$777,СВЦЭМ!$A$34:$A$777,$A132,СВЦЭМ!$B$34:$B$777,Q$119)+'СЕТ СН'!$I$9+СВЦЭМ!$D$10+'СЕТ СН'!$I$5-'СЕТ СН'!$I$17</f>
        <v>4470.5007883699991</v>
      </c>
      <c r="R132" s="37">
        <f>SUMIFS(СВЦЭМ!$C$34:$C$777,СВЦЭМ!$A$34:$A$777,$A132,СВЦЭМ!$B$34:$B$777,R$119)+'СЕТ СН'!$I$9+СВЦЭМ!$D$10+'СЕТ СН'!$I$5-'СЕТ СН'!$I$17</f>
        <v>4476.4373030299994</v>
      </c>
      <c r="S132" s="37">
        <f>SUMIFS(СВЦЭМ!$C$34:$C$777,СВЦЭМ!$A$34:$A$777,$A132,СВЦЭМ!$B$34:$B$777,S$119)+'СЕТ СН'!$I$9+СВЦЭМ!$D$10+'СЕТ СН'!$I$5-'СЕТ СН'!$I$17</f>
        <v>4484.1824316299999</v>
      </c>
      <c r="T132" s="37">
        <f>SUMIFS(СВЦЭМ!$C$34:$C$777,СВЦЭМ!$A$34:$A$777,$A132,СВЦЭМ!$B$34:$B$777,T$119)+'СЕТ СН'!$I$9+СВЦЭМ!$D$10+'СЕТ СН'!$I$5-'СЕТ СН'!$I$17</f>
        <v>4466.6673254299994</v>
      </c>
      <c r="U132" s="37">
        <f>SUMIFS(СВЦЭМ!$C$34:$C$777,СВЦЭМ!$A$34:$A$777,$A132,СВЦЭМ!$B$34:$B$777,U$119)+'СЕТ СН'!$I$9+СВЦЭМ!$D$10+'СЕТ СН'!$I$5-'СЕТ СН'!$I$17</f>
        <v>4462.1005709800002</v>
      </c>
      <c r="V132" s="37">
        <f>SUMIFS(СВЦЭМ!$C$34:$C$777,СВЦЭМ!$A$34:$A$777,$A132,СВЦЭМ!$B$34:$B$777,V$119)+'СЕТ СН'!$I$9+СВЦЭМ!$D$10+'СЕТ СН'!$I$5-'СЕТ СН'!$I$17</f>
        <v>4460.7888374799995</v>
      </c>
      <c r="W132" s="37">
        <f>SUMIFS(СВЦЭМ!$C$34:$C$777,СВЦЭМ!$A$34:$A$777,$A132,СВЦЭМ!$B$34:$B$777,W$119)+'СЕТ СН'!$I$9+СВЦЭМ!$D$10+'СЕТ СН'!$I$5-'СЕТ СН'!$I$17</f>
        <v>4462.1987009699997</v>
      </c>
      <c r="X132" s="37">
        <f>SUMIFS(СВЦЭМ!$C$34:$C$777,СВЦЭМ!$A$34:$A$777,$A132,СВЦЭМ!$B$34:$B$777,X$119)+'СЕТ СН'!$I$9+СВЦЭМ!$D$10+'СЕТ СН'!$I$5-'СЕТ СН'!$I$17</f>
        <v>4476.5322925299997</v>
      </c>
      <c r="Y132" s="37">
        <f>SUMIFS(СВЦЭМ!$C$34:$C$777,СВЦЭМ!$A$34:$A$777,$A132,СВЦЭМ!$B$34:$B$777,Y$119)+'СЕТ СН'!$I$9+СВЦЭМ!$D$10+'СЕТ СН'!$I$5-'СЕТ СН'!$I$17</f>
        <v>4544.9058254799993</v>
      </c>
    </row>
    <row r="133" spans="1:25" ht="15.75" x14ac:dyDescent="0.2">
      <c r="A133" s="36">
        <f t="shared" si="3"/>
        <v>43326</v>
      </c>
      <c r="B133" s="37">
        <f>SUMIFS(СВЦЭМ!$C$34:$C$777,СВЦЭМ!$A$34:$A$777,$A133,СВЦЭМ!$B$34:$B$777,B$119)+'СЕТ СН'!$I$9+СВЦЭМ!$D$10+'СЕТ СН'!$I$5-'СЕТ СН'!$I$17</f>
        <v>4643.1507914399999</v>
      </c>
      <c r="C133" s="37">
        <f>SUMIFS(СВЦЭМ!$C$34:$C$777,СВЦЭМ!$A$34:$A$777,$A133,СВЦЭМ!$B$34:$B$777,C$119)+'СЕТ СН'!$I$9+СВЦЭМ!$D$10+'СЕТ СН'!$I$5-'СЕТ СН'!$I$17</f>
        <v>4783.3491087399998</v>
      </c>
      <c r="D133" s="37">
        <f>SUMIFS(СВЦЭМ!$C$34:$C$777,СВЦЭМ!$A$34:$A$777,$A133,СВЦЭМ!$B$34:$B$777,D$119)+'СЕТ СН'!$I$9+СВЦЭМ!$D$10+'СЕТ СН'!$I$5-'СЕТ СН'!$I$17</f>
        <v>4898.2589371099994</v>
      </c>
      <c r="E133" s="37">
        <f>SUMIFS(СВЦЭМ!$C$34:$C$777,СВЦЭМ!$A$34:$A$777,$A133,СВЦЭМ!$B$34:$B$777,E$119)+'СЕТ СН'!$I$9+СВЦЭМ!$D$10+'СЕТ СН'!$I$5-'СЕТ СН'!$I$17</f>
        <v>4961.6968616499998</v>
      </c>
      <c r="F133" s="37">
        <f>SUMIFS(СВЦЭМ!$C$34:$C$777,СВЦЭМ!$A$34:$A$777,$A133,СВЦЭМ!$B$34:$B$777,F$119)+'СЕТ СН'!$I$9+СВЦЭМ!$D$10+'СЕТ СН'!$I$5-'СЕТ СН'!$I$17</f>
        <v>4956.2044077799992</v>
      </c>
      <c r="G133" s="37">
        <f>SUMIFS(СВЦЭМ!$C$34:$C$777,СВЦЭМ!$A$34:$A$777,$A133,СВЦЭМ!$B$34:$B$777,G$119)+'СЕТ СН'!$I$9+СВЦЭМ!$D$10+'СЕТ СН'!$I$5-'СЕТ СН'!$I$17</f>
        <v>4952.4005221799998</v>
      </c>
      <c r="H133" s="37">
        <f>SUMIFS(СВЦЭМ!$C$34:$C$777,СВЦЭМ!$A$34:$A$777,$A133,СВЦЭМ!$B$34:$B$777,H$119)+'СЕТ СН'!$I$9+СВЦЭМ!$D$10+'СЕТ СН'!$I$5-'СЕТ СН'!$I$17</f>
        <v>4905.0533272499997</v>
      </c>
      <c r="I133" s="37">
        <f>SUMIFS(СВЦЭМ!$C$34:$C$777,СВЦЭМ!$A$34:$A$777,$A133,СВЦЭМ!$B$34:$B$777,I$119)+'СЕТ СН'!$I$9+СВЦЭМ!$D$10+'СЕТ СН'!$I$5-'СЕТ СН'!$I$17</f>
        <v>4824.8178986299999</v>
      </c>
      <c r="J133" s="37">
        <f>SUMIFS(СВЦЭМ!$C$34:$C$777,СВЦЭМ!$A$34:$A$777,$A133,СВЦЭМ!$B$34:$B$777,J$119)+'СЕТ СН'!$I$9+СВЦЭМ!$D$10+'СЕТ СН'!$I$5-'СЕТ СН'!$I$17</f>
        <v>4716.5964901399993</v>
      </c>
      <c r="K133" s="37">
        <f>SUMIFS(СВЦЭМ!$C$34:$C$777,СВЦЭМ!$A$34:$A$777,$A133,СВЦЭМ!$B$34:$B$777,K$119)+'СЕТ СН'!$I$9+СВЦЭМ!$D$10+'СЕТ СН'!$I$5-'СЕТ СН'!$I$17</f>
        <v>4641.9184435899997</v>
      </c>
      <c r="L133" s="37">
        <f>SUMIFS(СВЦЭМ!$C$34:$C$777,СВЦЭМ!$A$34:$A$777,$A133,СВЦЭМ!$B$34:$B$777,L$119)+'СЕТ СН'!$I$9+СВЦЭМ!$D$10+'СЕТ СН'!$I$5-'СЕТ СН'!$I$17</f>
        <v>4548.6801548899994</v>
      </c>
      <c r="M133" s="37">
        <f>SUMIFS(СВЦЭМ!$C$34:$C$777,СВЦЭМ!$A$34:$A$777,$A133,СВЦЭМ!$B$34:$B$777,M$119)+'СЕТ СН'!$I$9+СВЦЭМ!$D$10+'СЕТ СН'!$I$5-'СЕТ СН'!$I$17</f>
        <v>4490.1802990999995</v>
      </c>
      <c r="N133" s="37">
        <f>SUMIFS(СВЦЭМ!$C$34:$C$777,СВЦЭМ!$A$34:$A$777,$A133,СВЦЭМ!$B$34:$B$777,N$119)+'СЕТ СН'!$I$9+СВЦЭМ!$D$10+'СЕТ СН'!$I$5-'СЕТ СН'!$I$17</f>
        <v>4475.9669511599996</v>
      </c>
      <c r="O133" s="37">
        <f>SUMIFS(СВЦЭМ!$C$34:$C$777,СВЦЭМ!$A$34:$A$777,$A133,СВЦЭМ!$B$34:$B$777,O$119)+'СЕТ СН'!$I$9+СВЦЭМ!$D$10+'СЕТ СН'!$I$5-'СЕТ СН'!$I$17</f>
        <v>4489.9668207099994</v>
      </c>
      <c r="P133" s="37">
        <f>SUMIFS(СВЦЭМ!$C$34:$C$777,СВЦЭМ!$A$34:$A$777,$A133,СВЦЭМ!$B$34:$B$777,P$119)+'СЕТ СН'!$I$9+СВЦЭМ!$D$10+'СЕТ СН'!$I$5-'СЕТ СН'!$I$17</f>
        <v>4493.0180628199996</v>
      </c>
      <c r="Q133" s="37">
        <f>SUMIFS(СВЦЭМ!$C$34:$C$777,СВЦЭМ!$A$34:$A$777,$A133,СВЦЭМ!$B$34:$B$777,Q$119)+'СЕТ СН'!$I$9+СВЦЭМ!$D$10+'СЕТ СН'!$I$5-'СЕТ СН'!$I$17</f>
        <v>4495.8011132599995</v>
      </c>
      <c r="R133" s="37">
        <f>SUMIFS(СВЦЭМ!$C$34:$C$777,СВЦЭМ!$A$34:$A$777,$A133,СВЦЭМ!$B$34:$B$777,R$119)+'СЕТ СН'!$I$9+СВЦЭМ!$D$10+'СЕТ СН'!$I$5-'СЕТ СН'!$I$17</f>
        <v>4484.6172865399994</v>
      </c>
      <c r="S133" s="37">
        <f>SUMIFS(СВЦЭМ!$C$34:$C$777,СВЦЭМ!$A$34:$A$777,$A133,СВЦЭМ!$B$34:$B$777,S$119)+'СЕТ СН'!$I$9+СВЦЭМ!$D$10+'СЕТ СН'!$I$5-'СЕТ СН'!$I$17</f>
        <v>4487.7627929199998</v>
      </c>
      <c r="T133" s="37">
        <f>SUMIFS(СВЦЭМ!$C$34:$C$777,СВЦЭМ!$A$34:$A$777,$A133,СВЦЭМ!$B$34:$B$777,T$119)+'СЕТ СН'!$I$9+СВЦЭМ!$D$10+'СЕТ СН'!$I$5-'СЕТ СН'!$I$17</f>
        <v>4486.5261233399997</v>
      </c>
      <c r="U133" s="37">
        <f>SUMIFS(СВЦЭМ!$C$34:$C$777,СВЦЭМ!$A$34:$A$777,$A133,СВЦЭМ!$B$34:$B$777,U$119)+'СЕТ СН'!$I$9+СВЦЭМ!$D$10+'СЕТ СН'!$I$5-'СЕТ СН'!$I$17</f>
        <v>4489.5775437799994</v>
      </c>
      <c r="V133" s="37">
        <f>SUMIFS(СВЦЭМ!$C$34:$C$777,СВЦЭМ!$A$34:$A$777,$A133,СВЦЭМ!$B$34:$B$777,V$119)+'СЕТ СН'!$I$9+СВЦЭМ!$D$10+'СЕТ СН'!$I$5-'СЕТ СН'!$I$17</f>
        <v>4486.6157297099999</v>
      </c>
      <c r="W133" s="37">
        <f>SUMIFS(СВЦЭМ!$C$34:$C$777,СВЦЭМ!$A$34:$A$777,$A133,СВЦЭМ!$B$34:$B$777,W$119)+'СЕТ СН'!$I$9+СВЦЭМ!$D$10+'СЕТ СН'!$I$5-'СЕТ СН'!$I$17</f>
        <v>4493.3818440599998</v>
      </c>
      <c r="X133" s="37">
        <f>SUMIFS(СВЦЭМ!$C$34:$C$777,СВЦЭМ!$A$34:$A$777,$A133,СВЦЭМ!$B$34:$B$777,X$119)+'СЕТ СН'!$I$9+СВЦЭМ!$D$10+'СЕТ СН'!$I$5-'СЕТ СН'!$I$17</f>
        <v>4498.1707609099994</v>
      </c>
      <c r="Y133" s="37">
        <f>SUMIFS(СВЦЭМ!$C$34:$C$777,СВЦЭМ!$A$34:$A$777,$A133,СВЦЭМ!$B$34:$B$777,Y$119)+'СЕТ СН'!$I$9+СВЦЭМ!$D$10+'СЕТ СН'!$I$5-'СЕТ СН'!$I$17</f>
        <v>4571.8003566199995</v>
      </c>
    </row>
    <row r="134" spans="1:25" ht="15.75" x14ac:dyDescent="0.2">
      <c r="A134" s="36">
        <f t="shared" si="3"/>
        <v>43327</v>
      </c>
      <c r="B134" s="37">
        <f>SUMIFS(СВЦЭМ!$C$34:$C$777,СВЦЭМ!$A$34:$A$777,$A134,СВЦЭМ!$B$34:$B$777,B$119)+'СЕТ СН'!$I$9+СВЦЭМ!$D$10+'СЕТ СН'!$I$5-'СЕТ СН'!$I$17</f>
        <v>4620.9355428899999</v>
      </c>
      <c r="C134" s="37">
        <f>SUMIFS(СВЦЭМ!$C$34:$C$777,СВЦЭМ!$A$34:$A$777,$A134,СВЦЭМ!$B$34:$B$777,C$119)+'СЕТ СН'!$I$9+СВЦЭМ!$D$10+'СЕТ СН'!$I$5-'СЕТ СН'!$I$17</f>
        <v>4727.1115692499998</v>
      </c>
      <c r="D134" s="37">
        <f>SUMIFS(СВЦЭМ!$C$34:$C$777,СВЦЭМ!$A$34:$A$777,$A134,СВЦЭМ!$B$34:$B$777,D$119)+'СЕТ СН'!$I$9+СВЦЭМ!$D$10+'СЕТ СН'!$I$5-'СЕТ СН'!$I$17</f>
        <v>4832.8119505499999</v>
      </c>
      <c r="E134" s="37">
        <f>SUMIFS(СВЦЭМ!$C$34:$C$777,СВЦЭМ!$A$34:$A$777,$A134,СВЦЭМ!$B$34:$B$777,E$119)+'СЕТ СН'!$I$9+СВЦЭМ!$D$10+'СЕТ СН'!$I$5-'СЕТ СН'!$I$17</f>
        <v>4941.7435667899999</v>
      </c>
      <c r="F134" s="37">
        <f>SUMIFS(СВЦЭМ!$C$34:$C$777,СВЦЭМ!$A$34:$A$777,$A134,СВЦЭМ!$B$34:$B$777,F$119)+'СЕТ СН'!$I$9+СВЦЭМ!$D$10+'СЕТ СН'!$I$5-'СЕТ СН'!$I$17</f>
        <v>4928.3106424600001</v>
      </c>
      <c r="G134" s="37">
        <f>SUMIFS(СВЦЭМ!$C$34:$C$777,СВЦЭМ!$A$34:$A$777,$A134,СВЦЭМ!$B$34:$B$777,G$119)+'СЕТ СН'!$I$9+СВЦЭМ!$D$10+'СЕТ СН'!$I$5-'СЕТ СН'!$I$17</f>
        <v>4919.6408748299991</v>
      </c>
      <c r="H134" s="37">
        <f>SUMIFS(СВЦЭМ!$C$34:$C$777,СВЦЭМ!$A$34:$A$777,$A134,СВЦЭМ!$B$34:$B$777,H$119)+'СЕТ СН'!$I$9+СВЦЭМ!$D$10+'СЕТ СН'!$I$5-'СЕТ СН'!$I$17</f>
        <v>4917.5419216700002</v>
      </c>
      <c r="I134" s="37">
        <f>SUMIFS(СВЦЭМ!$C$34:$C$777,СВЦЭМ!$A$34:$A$777,$A134,СВЦЭМ!$B$34:$B$777,I$119)+'СЕТ СН'!$I$9+СВЦЭМ!$D$10+'СЕТ СН'!$I$5-'СЕТ СН'!$I$17</f>
        <v>4861.7615583299994</v>
      </c>
      <c r="J134" s="37">
        <f>SUMIFS(СВЦЭМ!$C$34:$C$777,СВЦЭМ!$A$34:$A$777,$A134,СВЦЭМ!$B$34:$B$777,J$119)+'СЕТ СН'!$I$9+СВЦЭМ!$D$10+'СЕТ СН'!$I$5-'СЕТ СН'!$I$17</f>
        <v>4738.00424836</v>
      </c>
      <c r="K134" s="37">
        <f>SUMIFS(СВЦЭМ!$C$34:$C$777,СВЦЭМ!$A$34:$A$777,$A134,СВЦЭМ!$B$34:$B$777,K$119)+'СЕТ СН'!$I$9+СВЦЭМ!$D$10+'СЕТ СН'!$I$5-'СЕТ СН'!$I$17</f>
        <v>4642.2678566499999</v>
      </c>
      <c r="L134" s="37">
        <f>SUMIFS(СВЦЭМ!$C$34:$C$777,СВЦЭМ!$A$34:$A$777,$A134,СВЦЭМ!$B$34:$B$777,L$119)+'СЕТ СН'!$I$9+СВЦЭМ!$D$10+'СЕТ СН'!$I$5-'СЕТ СН'!$I$17</f>
        <v>4560.3169007400002</v>
      </c>
      <c r="M134" s="37">
        <f>SUMIFS(СВЦЭМ!$C$34:$C$777,СВЦЭМ!$A$34:$A$777,$A134,СВЦЭМ!$B$34:$B$777,M$119)+'СЕТ СН'!$I$9+СВЦЭМ!$D$10+'СЕТ СН'!$I$5-'СЕТ СН'!$I$17</f>
        <v>4496.9274372399996</v>
      </c>
      <c r="N134" s="37">
        <f>SUMIFS(СВЦЭМ!$C$34:$C$777,СВЦЭМ!$A$34:$A$777,$A134,СВЦЭМ!$B$34:$B$777,N$119)+'СЕТ СН'!$I$9+СВЦЭМ!$D$10+'СЕТ СН'!$I$5-'СЕТ СН'!$I$17</f>
        <v>4489.4985491999996</v>
      </c>
      <c r="O134" s="37">
        <f>SUMIFS(СВЦЭМ!$C$34:$C$777,СВЦЭМ!$A$34:$A$777,$A134,СВЦЭМ!$B$34:$B$777,O$119)+'СЕТ СН'!$I$9+СВЦЭМ!$D$10+'СЕТ СН'!$I$5-'СЕТ СН'!$I$17</f>
        <v>4491.7499129399994</v>
      </c>
      <c r="P134" s="37">
        <f>SUMIFS(СВЦЭМ!$C$34:$C$777,СВЦЭМ!$A$34:$A$777,$A134,СВЦЭМ!$B$34:$B$777,P$119)+'СЕТ СН'!$I$9+СВЦЭМ!$D$10+'СЕТ СН'!$I$5-'СЕТ СН'!$I$17</f>
        <v>4494.1499518499995</v>
      </c>
      <c r="Q134" s="37">
        <f>SUMIFS(СВЦЭМ!$C$34:$C$777,СВЦЭМ!$A$34:$A$777,$A134,СВЦЭМ!$B$34:$B$777,Q$119)+'СЕТ СН'!$I$9+СВЦЭМ!$D$10+'СЕТ СН'!$I$5-'СЕТ СН'!$I$17</f>
        <v>4499.9287729199996</v>
      </c>
      <c r="R134" s="37">
        <f>SUMIFS(СВЦЭМ!$C$34:$C$777,СВЦЭМ!$A$34:$A$777,$A134,СВЦЭМ!$B$34:$B$777,R$119)+'СЕТ СН'!$I$9+СВЦЭМ!$D$10+'СЕТ СН'!$I$5-'СЕТ СН'!$I$17</f>
        <v>4500.6470206399999</v>
      </c>
      <c r="S134" s="37">
        <f>SUMIFS(СВЦЭМ!$C$34:$C$777,СВЦЭМ!$A$34:$A$777,$A134,СВЦЭМ!$B$34:$B$777,S$119)+'СЕТ СН'!$I$9+СВЦЭМ!$D$10+'СЕТ СН'!$I$5-'СЕТ СН'!$I$17</f>
        <v>4491.9580826199999</v>
      </c>
      <c r="T134" s="37">
        <f>SUMIFS(СВЦЭМ!$C$34:$C$777,СВЦЭМ!$A$34:$A$777,$A134,СВЦЭМ!$B$34:$B$777,T$119)+'СЕТ СН'!$I$9+СВЦЭМ!$D$10+'СЕТ СН'!$I$5-'СЕТ СН'!$I$17</f>
        <v>4485.7383889399998</v>
      </c>
      <c r="U134" s="37">
        <f>SUMIFS(СВЦЭМ!$C$34:$C$777,СВЦЭМ!$A$34:$A$777,$A134,СВЦЭМ!$B$34:$B$777,U$119)+'СЕТ СН'!$I$9+СВЦЭМ!$D$10+'СЕТ СН'!$I$5-'СЕТ СН'!$I$17</f>
        <v>4491.8058940499996</v>
      </c>
      <c r="V134" s="37">
        <f>SUMIFS(СВЦЭМ!$C$34:$C$777,СВЦЭМ!$A$34:$A$777,$A134,СВЦЭМ!$B$34:$B$777,V$119)+'СЕТ СН'!$I$9+СВЦЭМ!$D$10+'СЕТ СН'!$I$5-'СЕТ СН'!$I$17</f>
        <v>4477.6631546299996</v>
      </c>
      <c r="W134" s="37">
        <f>SUMIFS(СВЦЭМ!$C$34:$C$777,СВЦЭМ!$A$34:$A$777,$A134,СВЦЭМ!$B$34:$B$777,W$119)+'СЕТ СН'!$I$9+СВЦЭМ!$D$10+'СЕТ СН'!$I$5-'СЕТ СН'!$I$17</f>
        <v>4486.15560663</v>
      </c>
      <c r="X134" s="37">
        <f>SUMIFS(СВЦЭМ!$C$34:$C$777,СВЦЭМ!$A$34:$A$777,$A134,СВЦЭМ!$B$34:$B$777,X$119)+'СЕТ СН'!$I$9+СВЦЭМ!$D$10+'СЕТ СН'!$I$5-'СЕТ СН'!$I$17</f>
        <v>4506.2276996499995</v>
      </c>
      <c r="Y134" s="37">
        <f>SUMIFS(СВЦЭМ!$C$34:$C$777,СВЦЭМ!$A$34:$A$777,$A134,СВЦЭМ!$B$34:$B$777,Y$119)+'СЕТ СН'!$I$9+СВЦЭМ!$D$10+'СЕТ СН'!$I$5-'СЕТ СН'!$I$17</f>
        <v>4559.6169788699999</v>
      </c>
    </row>
    <row r="135" spans="1:25" ht="15.75" x14ac:dyDescent="0.2">
      <c r="A135" s="36">
        <f t="shared" si="3"/>
        <v>43328</v>
      </c>
      <c r="B135" s="37">
        <f>SUMIFS(СВЦЭМ!$C$34:$C$777,СВЦЭМ!$A$34:$A$777,$A135,СВЦЭМ!$B$34:$B$777,B$119)+'СЕТ СН'!$I$9+СВЦЭМ!$D$10+'СЕТ СН'!$I$5-'СЕТ СН'!$I$17</f>
        <v>4653.5159080899994</v>
      </c>
      <c r="C135" s="37">
        <f>SUMIFS(СВЦЭМ!$C$34:$C$777,СВЦЭМ!$A$34:$A$777,$A135,СВЦЭМ!$B$34:$B$777,C$119)+'СЕТ СН'!$I$9+СВЦЭМ!$D$10+'СЕТ СН'!$I$5-'СЕТ СН'!$I$17</f>
        <v>4770.74634126</v>
      </c>
      <c r="D135" s="37">
        <f>SUMIFS(СВЦЭМ!$C$34:$C$777,СВЦЭМ!$A$34:$A$777,$A135,СВЦЭМ!$B$34:$B$777,D$119)+'СЕТ СН'!$I$9+СВЦЭМ!$D$10+'СЕТ СН'!$I$5-'СЕТ СН'!$I$17</f>
        <v>4870.3674868899998</v>
      </c>
      <c r="E135" s="37">
        <f>SUMIFS(СВЦЭМ!$C$34:$C$777,СВЦЭМ!$A$34:$A$777,$A135,СВЦЭМ!$B$34:$B$777,E$119)+'СЕТ СН'!$I$9+СВЦЭМ!$D$10+'СЕТ СН'!$I$5-'СЕТ СН'!$I$17</f>
        <v>4953.7572319999999</v>
      </c>
      <c r="F135" s="37">
        <f>SUMIFS(СВЦЭМ!$C$34:$C$777,СВЦЭМ!$A$34:$A$777,$A135,СВЦЭМ!$B$34:$B$777,F$119)+'СЕТ СН'!$I$9+СВЦЭМ!$D$10+'СЕТ СН'!$I$5-'СЕТ СН'!$I$17</f>
        <v>4941.8274880999998</v>
      </c>
      <c r="G135" s="37">
        <f>SUMIFS(СВЦЭМ!$C$34:$C$777,СВЦЭМ!$A$34:$A$777,$A135,СВЦЭМ!$B$34:$B$777,G$119)+'СЕТ СН'!$I$9+СВЦЭМ!$D$10+'СЕТ СН'!$I$5-'СЕТ СН'!$I$17</f>
        <v>4946.9694841800001</v>
      </c>
      <c r="H135" s="37">
        <f>SUMIFS(СВЦЭМ!$C$34:$C$777,СВЦЭМ!$A$34:$A$777,$A135,СВЦЭМ!$B$34:$B$777,H$119)+'СЕТ СН'!$I$9+СВЦЭМ!$D$10+'СЕТ СН'!$I$5-'СЕТ СН'!$I$17</f>
        <v>4919.5740545599992</v>
      </c>
      <c r="I135" s="37">
        <f>SUMIFS(СВЦЭМ!$C$34:$C$777,СВЦЭМ!$A$34:$A$777,$A135,СВЦЭМ!$B$34:$B$777,I$119)+'СЕТ СН'!$I$9+СВЦЭМ!$D$10+'СЕТ СН'!$I$5-'СЕТ СН'!$I$17</f>
        <v>4826.3711115699998</v>
      </c>
      <c r="J135" s="37">
        <f>SUMIFS(СВЦЭМ!$C$34:$C$777,СВЦЭМ!$A$34:$A$777,$A135,СВЦЭМ!$B$34:$B$777,J$119)+'СЕТ СН'!$I$9+СВЦЭМ!$D$10+'СЕТ СН'!$I$5-'СЕТ СН'!$I$17</f>
        <v>4715.2866744399998</v>
      </c>
      <c r="K135" s="37">
        <f>SUMIFS(СВЦЭМ!$C$34:$C$777,СВЦЭМ!$A$34:$A$777,$A135,СВЦЭМ!$B$34:$B$777,K$119)+'СЕТ СН'!$I$9+СВЦЭМ!$D$10+'СЕТ СН'!$I$5-'СЕТ СН'!$I$17</f>
        <v>4612.2065119600002</v>
      </c>
      <c r="L135" s="37">
        <f>SUMIFS(СВЦЭМ!$C$34:$C$777,СВЦЭМ!$A$34:$A$777,$A135,СВЦЭМ!$B$34:$B$777,L$119)+'СЕТ СН'!$I$9+СВЦЭМ!$D$10+'СЕТ СН'!$I$5-'СЕТ СН'!$I$17</f>
        <v>4528.6166663999993</v>
      </c>
      <c r="M135" s="37">
        <f>SUMIFS(СВЦЭМ!$C$34:$C$777,СВЦЭМ!$A$34:$A$777,$A135,СВЦЭМ!$B$34:$B$777,M$119)+'СЕТ СН'!$I$9+СВЦЭМ!$D$10+'СЕТ СН'!$I$5-'СЕТ СН'!$I$17</f>
        <v>4476.8116575399999</v>
      </c>
      <c r="N135" s="37">
        <f>SUMIFS(СВЦЭМ!$C$34:$C$777,СВЦЭМ!$A$34:$A$777,$A135,СВЦЭМ!$B$34:$B$777,N$119)+'СЕТ СН'!$I$9+СВЦЭМ!$D$10+'СЕТ СН'!$I$5-'СЕТ СН'!$I$17</f>
        <v>4474.0613005999994</v>
      </c>
      <c r="O135" s="37">
        <f>SUMIFS(СВЦЭМ!$C$34:$C$777,СВЦЭМ!$A$34:$A$777,$A135,СВЦЭМ!$B$34:$B$777,O$119)+'СЕТ СН'!$I$9+СВЦЭМ!$D$10+'СЕТ СН'!$I$5-'СЕТ СН'!$I$17</f>
        <v>4482.0940881899996</v>
      </c>
      <c r="P135" s="37">
        <f>SUMIFS(СВЦЭМ!$C$34:$C$777,СВЦЭМ!$A$34:$A$777,$A135,СВЦЭМ!$B$34:$B$777,P$119)+'СЕТ СН'!$I$9+СВЦЭМ!$D$10+'СЕТ СН'!$I$5-'СЕТ СН'!$I$17</f>
        <v>4488.43464382</v>
      </c>
      <c r="Q135" s="37">
        <f>SUMIFS(СВЦЭМ!$C$34:$C$777,СВЦЭМ!$A$34:$A$777,$A135,СВЦЭМ!$B$34:$B$777,Q$119)+'СЕТ СН'!$I$9+СВЦЭМ!$D$10+'СЕТ СН'!$I$5-'СЕТ СН'!$I$17</f>
        <v>4491.3626625499992</v>
      </c>
      <c r="R135" s="37">
        <f>SUMIFS(СВЦЭМ!$C$34:$C$777,СВЦЭМ!$A$34:$A$777,$A135,СВЦЭМ!$B$34:$B$777,R$119)+'СЕТ СН'!$I$9+СВЦЭМ!$D$10+'СЕТ СН'!$I$5-'СЕТ СН'!$I$17</f>
        <v>4491.2700762899995</v>
      </c>
      <c r="S135" s="37">
        <f>SUMIFS(СВЦЭМ!$C$34:$C$777,СВЦЭМ!$A$34:$A$777,$A135,СВЦЭМ!$B$34:$B$777,S$119)+'СЕТ СН'!$I$9+СВЦЭМ!$D$10+'СЕТ СН'!$I$5-'СЕТ СН'!$I$17</f>
        <v>4480.9280732099996</v>
      </c>
      <c r="T135" s="37">
        <f>SUMIFS(СВЦЭМ!$C$34:$C$777,СВЦЭМ!$A$34:$A$777,$A135,СВЦЭМ!$B$34:$B$777,T$119)+'СЕТ СН'!$I$9+СВЦЭМ!$D$10+'СЕТ СН'!$I$5-'СЕТ СН'!$I$17</f>
        <v>4459.5540116299999</v>
      </c>
      <c r="U135" s="37">
        <f>SUMIFS(СВЦЭМ!$C$34:$C$777,СВЦЭМ!$A$34:$A$777,$A135,СВЦЭМ!$B$34:$B$777,U$119)+'СЕТ СН'!$I$9+СВЦЭМ!$D$10+'СЕТ СН'!$I$5-'СЕТ СН'!$I$17</f>
        <v>4457.1937797299997</v>
      </c>
      <c r="V135" s="37">
        <f>SUMIFS(СВЦЭМ!$C$34:$C$777,СВЦЭМ!$A$34:$A$777,$A135,СВЦЭМ!$B$34:$B$777,V$119)+'СЕТ СН'!$I$9+СВЦЭМ!$D$10+'СЕТ СН'!$I$5-'СЕТ СН'!$I$17</f>
        <v>4461.9528222299996</v>
      </c>
      <c r="W135" s="37">
        <f>SUMIFS(СВЦЭМ!$C$34:$C$777,СВЦЭМ!$A$34:$A$777,$A135,СВЦЭМ!$B$34:$B$777,W$119)+'СЕТ СН'!$I$9+СВЦЭМ!$D$10+'СЕТ СН'!$I$5-'СЕТ СН'!$I$17</f>
        <v>4475.8435134399997</v>
      </c>
      <c r="X135" s="37">
        <f>SUMIFS(СВЦЭМ!$C$34:$C$777,СВЦЭМ!$A$34:$A$777,$A135,СВЦЭМ!$B$34:$B$777,X$119)+'СЕТ СН'!$I$9+СВЦЭМ!$D$10+'СЕТ СН'!$I$5-'СЕТ СН'!$I$17</f>
        <v>4482.3949106499995</v>
      </c>
      <c r="Y135" s="37">
        <f>SUMIFS(СВЦЭМ!$C$34:$C$777,СВЦЭМ!$A$34:$A$777,$A135,СВЦЭМ!$B$34:$B$777,Y$119)+'СЕТ СН'!$I$9+СВЦЭМ!$D$10+'СЕТ СН'!$I$5-'СЕТ СН'!$I$17</f>
        <v>4553.8557407399994</v>
      </c>
    </row>
    <row r="136" spans="1:25" ht="15.75" x14ac:dyDescent="0.2">
      <c r="A136" s="36">
        <f t="shared" si="3"/>
        <v>43329</v>
      </c>
      <c r="B136" s="37">
        <f>SUMIFS(СВЦЭМ!$C$34:$C$777,СВЦЭМ!$A$34:$A$777,$A136,СВЦЭМ!$B$34:$B$777,B$119)+'СЕТ СН'!$I$9+СВЦЭМ!$D$10+'СЕТ СН'!$I$5-'СЕТ СН'!$I$17</f>
        <v>4632.1215201299992</v>
      </c>
      <c r="C136" s="37">
        <f>SUMIFS(СВЦЭМ!$C$34:$C$777,СВЦЭМ!$A$34:$A$777,$A136,СВЦЭМ!$B$34:$B$777,C$119)+'СЕТ СН'!$I$9+СВЦЭМ!$D$10+'СЕТ СН'!$I$5-'СЕТ СН'!$I$17</f>
        <v>4752.5261726399995</v>
      </c>
      <c r="D136" s="37">
        <f>SUMIFS(СВЦЭМ!$C$34:$C$777,СВЦЭМ!$A$34:$A$777,$A136,СВЦЭМ!$B$34:$B$777,D$119)+'СЕТ СН'!$I$9+СВЦЭМ!$D$10+'СЕТ СН'!$I$5-'СЕТ СН'!$I$17</f>
        <v>4850.0629725199997</v>
      </c>
      <c r="E136" s="37">
        <f>SUMIFS(СВЦЭМ!$C$34:$C$777,СВЦЭМ!$A$34:$A$777,$A136,СВЦЭМ!$B$34:$B$777,E$119)+'СЕТ СН'!$I$9+СВЦЭМ!$D$10+'СЕТ СН'!$I$5-'СЕТ СН'!$I$17</f>
        <v>4945.3028937999998</v>
      </c>
      <c r="F136" s="37">
        <f>SUMIFS(СВЦЭМ!$C$34:$C$777,СВЦЭМ!$A$34:$A$777,$A136,СВЦЭМ!$B$34:$B$777,F$119)+'СЕТ СН'!$I$9+СВЦЭМ!$D$10+'СЕТ СН'!$I$5-'СЕТ СН'!$I$17</f>
        <v>4932.5123778899997</v>
      </c>
      <c r="G136" s="37">
        <f>SUMIFS(СВЦЭМ!$C$34:$C$777,СВЦЭМ!$A$34:$A$777,$A136,СВЦЭМ!$B$34:$B$777,G$119)+'СЕТ СН'!$I$9+СВЦЭМ!$D$10+'СЕТ СН'!$I$5-'СЕТ СН'!$I$17</f>
        <v>4912.4731638799994</v>
      </c>
      <c r="H136" s="37">
        <f>SUMIFS(СВЦЭМ!$C$34:$C$777,СВЦЭМ!$A$34:$A$777,$A136,СВЦЭМ!$B$34:$B$777,H$119)+'СЕТ СН'!$I$9+СВЦЭМ!$D$10+'СЕТ СН'!$I$5-'СЕТ СН'!$I$17</f>
        <v>4911.0814223399993</v>
      </c>
      <c r="I136" s="37">
        <f>SUMIFS(СВЦЭМ!$C$34:$C$777,СВЦЭМ!$A$34:$A$777,$A136,СВЦЭМ!$B$34:$B$777,I$119)+'СЕТ СН'!$I$9+СВЦЭМ!$D$10+'СЕТ СН'!$I$5-'СЕТ СН'!$I$17</f>
        <v>4881.8443521399995</v>
      </c>
      <c r="J136" s="37">
        <f>SUMIFS(СВЦЭМ!$C$34:$C$777,СВЦЭМ!$A$34:$A$777,$A136,СВЦЭМ!$B$34:$B$777,J$119)+'СЕТ СН'!$I$9+СВЦЭМ!$D$10+'СЕТ СН'!$I$5-'СЕТ СН'!$I$17</f>
        <v>4743.3025980599996</v>
      </c>
      <c r="K136" s="37">
        <f>SUMIFS(СВЦЭМ!$C$34:$C$777,СВЦЭМ!$A$34:$A$777,$A136,СВЦЭМ!$B$34:$B$777,K$119)+'СЕТ СН'!$I$9+СВЦЭМ!$D$10+'СЕТ СН'!$I$5-'СЕТ СН'!$I$17</f>
        <v>4647.7653547599994</v>
      </c>
      <c r="L136" s="37">
        <f>SUMIFS(СВЦЭМ!$C$34:$C$777,СВЦЭМ!$A$34:$A$777,$A136,СВЦЭМ!$B$34:$B$777,L$119)+'СЕТ СН'!$I$9+СВЦЭМ!$D$10+'СЕТ СН'!$I$5-'СЕТ СН'!$I$17</f>
        <v>4542.1789187200002</v>
      </c>
      <c r="M136" s="37">
        <f>SUMIFS(СВЦЭМ!$C$34:$C$777,СВЦЭМ!$A$34:$A$777,$A136,СВЦЭМ!$B$34:$B$777,M$119)+'СЕТ СН'!$I$9+СВЦЭМ!$D$10+'СЕТ СН'!$I$5-'СЕТ СН'!$I$17</f>
        <v>4480.9264330899996</v>
      </c>
      <c r="N136" s="37">
        <f>SUMIFS(СВЦЭМ!$C$34:$C$777,СВЦЭМ!$A$34:$A$777,$A136,СВЦЭМ!$B$34:$B$777,N$119)+'СЕТ СН'!$I$9+СВЦЭМ!$D$10+'СЕТ СН'!$I$5-'СЕТ СН'!$I$17</f>
        <v>4457.2501915299999</v>
      </c>
      <c r="O136" s="37">
        <f>SUMIFS(СВЦЭМ!$C$34:$C$777,СВЦЭМ!$A$34:$A$777,$A136,СВЦЭМ!$B$34:$B$777,O$119)+'СЕТ СН'!$I$9+СВЦЭМ!$D$10+'СЕТ СН'!$I$5-'СЕТ СН'!$I$17</f>
        <v>4464.2104778799994</v>
      </c>
      <c r="P136" s="37">
        <f>SUMIFS(СВЦЭМ!$C$34:$C$777,СВЦЭМ!$A$34:$A$777,$A136,СВЦЭМ!$B$34:$B$777,P$119)+'СЕТ СН'!$I$9+СВЦЭМ!$D$10+'СЕТ СН'!$I$5-'СЕТ СН'!$I$17</f>
        <v>4468.8459634699993</v>
      </c>
      <c r="Q136" s="37">
        <f>SUMIFS(СВЦЭМ!$C$34:$C$777,СВЦЭМ!$A$34:$A$777,$A136,СВЦЭМ!$B$34:$B$777,Q$119)+'СЕТ СН'!$I$9+СВЦЭМ!$D$10+'СЕТ СН'!$I$5-'СЕТ СН'!$I$17</f>
        <v>4466.5120901799992</v>
      </c>
      <c r="R136" s="37">
        <f>SUMIFS(СВЦЭМ!$C$34:$C$777,СВЦЭМ!$A$34:$A$777,$A136,СВЦЭМ!$B$34:$B$777,R$119)+'СЕТ СН'!$I$9+СВЦЭМ!$D$10+'СЕТ СН'!$I$5-'СЕТ СН'!$I$17</f>
        <v>4461.8273509699993</v>
      </c>
      <c r="S136" s="37">
        <f>SUMIFS(СВЦЭМ!$C$34:$C$777,СВЦЭМ!$A$34:$A$777,$A136,СВЦЭМ!$B$34:$B$777,S$119)+'СЕТ СН'!$I$9+СВЦЭМ!$D$10+'СЕТ СН'!$I$5-'СЕТ СН'!$I$17</f>
        <v>4456.4610082099998</v>
      </c>
      <c r="T136" s="37">
        <f>SUMIFS(СВЦЭМ!$C$34:$C$777,СВЦЭМ!$A$34:$A$777,$A136,СВЦЭМ!$B$34:$B$777,T$119)+'СЕТ СН'!$I$9+СВЦЭМ!$D$10+'СЕТ СН'!$I$5-'СЕТ СН'!$I$17</f>
        <v>4458.8450765299995</v>
      </c>
      <c r="U136" s="37">
        <f>SUMIFS(СВЦЭМ!$C$34:$C$777,СВЦЭМ!$A$34:$A$777,$A136,СВЦЭМ!$B$34:$B$777,U$119)+'СЕТ СН'!$I$9+СВЦЭМ!$D$10+'СЕТ СН'!$I$5-'СЕТ СН'!$I$17</f>
        <v>4471.4580489699993</v>
      </c>
      <c r="V136" s="37">
        <f>SUMIFS(СВЦЭМ!$C$34:$C$777,СВЦЭМ!$A$34:$A$777,$A136,СВЦЭМ!$B$34:$B$777,V$119)+'СЕТ СН'!$I$9+СВЦЭМ!$D$10+'СЕТ СН'!$I$5-'СЕТ СН'!$I$17</f>
        <v>4470.9250699499999</v>
      </c>
      <c r="W136" s="37">
        <f>SUMIFS(СВЦЭМ!$C$34:$C$777,СВЦЭМ!$A$34:$A$777,$A136,СВЦЭМ!$B$34:$B$777,W$119)+'СЕТ СН'!$I$9+СВЦЭМ!$D$10+'СЕТ СН'!$I$5-'СЕТ СН'!$I$17</f>
        <v>4480.4486796199999</v>
      </c>
      <c r="X136" s="37">
        <f>SUMIFS(СВЦЭМ!$C$34:$C$777,СВЦЭМ!$A$34:$A$777,$A136,СВЦЭМ!$B$34:$B$777,X$119)+'СЕТ СН'!$I$9+СВЦЭМ!$D$10+'СЕТ СН'!$I$5-'СЕТ СН'!$I$17</f>
        <v>4477.7843990799993</v>
      </c>
      <c r="Y136" s="37">
        <f>SUMIFS(СВЦЭМ!$C$34:$C$777,СВЦЭМ!$A$34:$A$777,$A136,СВЦЭМ!$B$34:$B$777,Y$119)+'СЕТ СН'!$I$9+СВЦЭМ!$D$10+'СЕТ СН'!$I$5-'СЕТ СН'!$I$17</f>
        <v>4529.1012664</v>
      </c>
    </row>
    <row r="137" spans="1:25" ht="15.75" x14ac:dyDescent="0.2">
      <c r="A137" s="36">
        <f t="shared" si="3"/>
        <v>43330</v>
      </c>
      <c r="B137" s="37">
        <f>SUMIFS(СВЦЭМ!$C$34:$C$777,СВЦЭМ!$A$34:$A$777,$A137,СВЦЭМ!$B$34:$B$777,B$119)+'СЕТ СН'!$I$9+СВЦЭМ!$D$10+'СЕТ СН'!$I$5-'СЕТ СН'!$I$17</f>
        <v>4571.8351140199993</v>
      </c>
      <c r="C137" s="37">
        <f>SUMIFS(СВЦЭМ!$C$34:$C$777,СВЦЭМ!$A$34:$A$777,$A137,СВЦЭМ!$B$34:$B$777,C$119)+'СЕТ СН'!$I$9+СВЦЭМ!$D$10+'СЕТ СН'!$I$5-'СЕТ СН'!$I$17</f>
        <v>4627.9900297599997</v>
      </c>
      <c r="D137" s="37">
        <f>SUMIFS(СВЦЭМ!$C$34:$C$777,СВЦЭМ!$A$34:$A$777,$A137,СВЦЭМ!$B$34:$B$777,D$119)+'СЕТ СН'!$I$9+СВЦЭМ!$D$10+'СЕТ СН'!$I$5-'СЕТ СН'!$I$17</f>
        <v>4724.8577659399998</v>
      </c>
      <c r="E137" s="37">
        <f>SUMIFS(СВЦЭМ!$C$34:$C$777,СВЦЭМ!$A$34:$A$777,$A137,СВЦЭМ!$B$34:$B$777,E$119)+'СЕТ СН'!$I$9+СВЦЭМ!$D$10+'СЕТ СН'!$I$5-'СЕТ СН'!$I$17</f>
        <v>4822.8115169399998</v>
      </c>
      <c r="F137" s="37">
        <f>SUMIFS(СВЦЭМ!$C$34:$C$777,СВЦЭМ!$A$34:$A$777,$A137,СВЦЭМ!$B$34:$B$777,F$119)+'СЕТ СН'!$I$9+СВЦЭМ!$D$10+'СЕТ СН'!$I$5-'СЕТ СН'!$I$17</f>
        <v>4832.8524524699997</v>
      </c>
      <c r="G137" s="37">
        <f>SUMIFS(СВЦЭМ!$C$34:$C$777,СВЦЭМ!$A$34:$A$777,$A137,СВЦЭМ!$B$34:$B$777,G$119)+'СЕТ СН'!$I$9+СВЦЭМ!$D$10+'СЕТ СН'!$I$5-'СЕТ СН'!$I$17</f>
        <v>4821.1714913199994</v>
      </c>
      <c r="H137" s="37">
        <f>SUMIFS(СВЦЭМ!$C$34:$C$777,СВЦЭМ!$A$34:$A$777,$A137,СВЦЭМ!$B$34:$B$777,H$119)+'СЕТ СН'!$I$9+СВЦЭМ!$D$10+'СЕТ СН'!$I$5-'СЕТ СН'!$I$17</f>
        <v>4797.0618537299997</v>
      </c>
      <c r="I137" s="37">
        <f>SUMIFS(СВЦЭМ!$C$34:$C$777,СВЦЭМ!$A$34:$A$777,$A137,СВЦЭМ!$B$34:$B$777,I$119)+'СЕТ СН'!$I$9+СВЦЭМ!$D$10+'СЕТ СН'!$I$5-'СЕТ СН'!$I$17</f>
        <v>4731.8938598099994</v>
      </c>
      <c r="J137" s="37">
        <f>SUMIFS(СВЦЭМ!$C$34:$C$777,СВЦЭМ!$A$34:$A$777,$A137,СВЦЭМ!$B$34:$B$777,J$119)+'СЕТ СН'!$I$9+СВЦЭМ!$D$10+'СЕТ СН'!$I$5-'СЕТ СН'!$I$17</f>
        <v>4591.1792245499992</v>
      </c>
      <c r="K137" s="37">
        <f>SUMIFS(СВЦЭМ!$C$34:$C$777,СВЦЭМ!$A$34:$A$777,$A137,СВЦЭМ!$B$34:$B$777,K$119)+'СЕТ СН'!$I$9+СВЦЭМ!$D$10+'СЕТ СН'!$I$5-'СЕТ СН'!$I$17</f>
        <v>4493.2980750399993</v>
      </c>
      <c r="L137" s="37">
        <f>SUMIFS(СВЦЭМ!$C$34:$C$777,СВЦЭМ!$A$34:$A$777,$A137,СВЦЭМ!$B$34:$B$777,L$119)+'СЕТ СН'!$I$9+СВЦЭМ!$D$10+'СЕТ СН'!$I$5-'СЕТ СН'!$I$17</f>
        <v>4413.7595799199999</v>
      </c>
      <c r="M137" s="37">
        <f>SUMIFS(СВЦЭМ!$C$34:$C$777,СВЦЭМ!$A$34:$A$777,$A137,СВЦЭМ!$B$34:$B$777,M$119)+'СЕТ СН'!$I$9+СВЦЭМ!$D$10+'СЕТ СН'!$I$5-'СЕТ СН'!$I$17</f>
        <v>4374.1875719399995</v>
      </c>
      <c r="N137" s="37">
        <f>SUMIFS(СВЦЭМ!$C$34:$C$777,СВЦЭМ!$A$34:$A$777,$A137,СВЦЭМ!$B$34:$B$777,N$119)+'СЕТ СН'!$I$9+СВЦЭМ!$D$10+'СЕТ СН'!$I$5-'СЕТ СН'!$I$17</f>
        <v>4359.2089746799993</v>
      </c>
      <c r="O137" s="37">
        <f>SUMIFS(СВЦЭМ!$C$34:$C$777,СВЦЭМ!$A$34:$A$777,$A137,СВЦЭМ!$B$34:$B$777,O$119)+'СЕТ СН'!$I$9+СВЦЭМ!$D$10+'СЕТ СН'!$I$5-'СЕТ СН'!$I$17</f>
        <v>4360.3573849499999</v>
      </c>
      <c r="P137" s="37">
        <f>SUMIFS(СВЦЭМ!$C$34:$C$777,СВЦЭМ!$A$34:$A$777,$A137,СВЦЭМ!$B$34:$B$777,P$119)+'СЕТ СН'!$I$9+СВЦЭМ!$D$10+'СЕТ СН'!$I$5-'СЕТ СН'!$I$17</f>
        <v>4363.8119419699997</v>
      </c>
      <c r="Q137" s="37">
        <f>SUMIFS(СВЦЭМ!$C$34:$C$777,СВЦЭМ!$A$34:$A$777,$A137,СВЦЭМ!$B$34:$B$777,Q$119)+'СЕТ СН'!$I$9+СВЦЭМ!$D$10+'СЕТ СН'!$I$5-'СЕТ СН'!$I$17</f>
        <v>4368.3282629599998</v>
      </c>
      <c r="R137" s="37">
        <f>SUMIFS(СВЦЭМ!$C$34:$C$777,СВЦЭМ!$A$34:$A$777,$A137,СВЦЭМ!$B$34:$B$777,R$119)+'СЕТ СН'!$I$9+СВЦЭМ!$D$10+'СЕТ СН'!$I$5-'СЕТ СН'!$I$17</f>
        <v>4406.1059511899994</v>
      </c>
      <c r="S137" s="37">
        <f>SUMIFS(СВЦЭМ!$C$34:$C$777,СВЦЭМ!$A$34:$A$777,$A137,СВЦЭМ!$B$34:$B$777,S$119)+'СЕТ СН'!$I$9+СВЦЭМ!$D$10+'СЕТ СН'!$I$5-'СЕТ СН'!$I$17</f>
        <v>4453.8451460299993</v>
      </c>
      <c r="T137" s="37">
        <f>SUMIFS(СВЦЭМ!$C$34:$C$777,СВЦЭМ!$A$34:$A$777,$A137,СВЦЭМ!$B$34:$B$777,T$119)+'СЕТ СН'!$I$9+СВЦЭМ!$D$10+'СЕТ СН'!$I$5-'СЕТ СН'!$I$17</f>
        <v>4499.0379673799998</v>
      </c>
      <c r="U137" s="37">
        <f>SUMIFS(СВЦЭМ!$C$34:$C$777,СВЦЭМ!$A$34:$A$777,$A137,СВЦЭМ!$B$34:$B$777,U$119)+'СЕТ СН'!$I$9+СВЦЭМ!$D$10+'СЕТ СН'!$I$5-'СЕТ СН'!$I$17</f>
        <v>4552.5092672999999</v>
      </c>
      <c r="V137" s="37">
        <f>SUMIFS(СВЦЭМ!$C$34:$C$777,СВЦЭМ!$A$34:$A$777,$A137,СВЦЭМ!$B$34:$B$777,V$119)+'СЕТ СН'!$I$9+СВЦЭМ!$D$10+'СЕТ СН'!$I$5-'СЕТ СН'!$I$17</f>
        <v>4552.8618208299995</v>
      </c>
      <c r="W137" s="37">
        <f>SUMIFS(СВЦЭМ!$C$34:$C$777,СВЦЭМ!$A$34:$A$777,$A137,СВЦЭМ!$B$34:$B$777,W$119)+'СЕТ СН'!$I$9+СВЦЭМ!$D$10+'СЕТ СН'!$I$5-'СЕТ СН'!$I$17</f>
        <v>4537.4617738399993</v>
      </c>
      <c r="X137" s="37">
        <f>SUMIFS(СВЦЭМ!$C$34:$C$777,СВЦЭМ!$A$34:$A$777,$A137,СВЦЭМ!$B$34:$B$777,X$119)+'СЕТ СН'!$I$9+СВЦЭМ!$D$10+'СЕТ СН'!$I$5-'СЕТ СН'!$I$17</f>
        <v>4576.7227826600001</v>
      </c>
      <c r="Y137" s="37">
        <f>SUMIFS(СВЦЭМ!$C$34:$C$777,СВЦЭМ!$A$34:$A$777,$A137,СВЦЭМ!$B$34:$B$777,Y$119)+'СЕТ СН'!$I$9+СВЦЭМ!$D$10+'СЕТ СН'!$I$5-'СЕТ СН'!$I$17</f>
        <v>4633.6262120900001</v>
      </c>
    </row>
    <row r="138" spans="1:25" ht="15.75" x14ac:dyDescent="0.2">
      <c r="A138" s="36">
        <f t="shared" si="3"/>
        <v>43331</v>
      </c>
      <c r="B138" s="37">
        <f>SUMIFS(СВЦЭМ!$C$34:$C$777,СВЦЭМ!$A$34:$A$777,$A138,СВЦЭМ!$B$34:$B$777,B$119)+'СЕТ СН'!$I$9+СВЦЭМ!$D$10+'СЕТ СН'!$I$5-'СЕТ СН'!$I$17</f>
        <v>4731.9943641</v>
      </c>
      <c r="C138" s="37">
        <f>SUMIFS(СВЦЭМ!$C$34:$C$777,СВЦЭМ!$A$34:$A$777,$A138,СВЦЭМ!$B$34:$B$777,C$119)+'СЕТ СН'!$I$9+СВЦЭМ!$D$10+'СЕТ СН'!$I$5-'СЕТ СН'!$I$17</f>
        <v>4762.88927977</v>
      </c>
      <c r="D138" s="37">
        <f>SUMIFS(СВЦЭМ!$C$34:$C$777,СВЦЭМ!$A$34:$A$777,$A138,СВЦЭМ!$B$34:$B$777,D$119)+'СЕТ СН'!$I$9+СВЦЭМ!$D$10+'СЕТ СН'!$I$5-'СЕТ СН'!$I$17</f>
        <v>4809.19269429</v>
      </c>
      <c r="E138" s="37">
        <f>SUMIFS(СВЦЭМ!$C$34:$C$777,СВЦЭМ!$A$34:$A$777,$A138,СВЦЭМ!$B$34:$B$777,E$119)+'СЕТ СН'!$I$9+СВЦЭМ!$D$10+'СЕТ СН'!$I$5-'СЕТ СН'!$I$17</f>
        <v>4834.6592568699998</v>
      </c>
      <c r="F138" s="37">
        <f>SUMIFS(СВЦЭМ!$C$34:$C$777,СВЦЭМ!$A$34:$A$777,$A138,СВЦЭМ!$B$34:$B$777,F$119)+'СЕТ СН'!$I$9+СВЦЭМ!$D$10+'СЕТ СН'!$I$5-'СЕТ СН'!$I$17</f>
        <v>4795.8149906299996</v>
      </c>
      <c r="G138" s="37">
        <f>SUMIFS(СВЦЭМ!$C$34:$C$777,СВЦЭМ!$A$34:$A$777,$A138,СВЦЭМ!$B$34:$B$777,G$119)+'СЕТ СН'!$I$9+СВЦЭМ!$D$10+'СЕТ СН'!$I$5-'СЕТ СН'!$I$17</f>
        <v>4791.8198494499993</v>
      </c>
      <c r="H138" s="37">
        <f>SUMIFS(СВЦЭМ!$C$34:$C$777,СВЦЭМ!$A$34:$A$777,$A138,СВЦЭМ!$B$34:$B$777,H$119)+'СЕТ СН'!$I$9+СВЦЭМ!$D$10+'СЕТ СН'!$I$5-'СЕТ СН'!$I$17</f>
        <v>4794.2470934799994</v>
      </c>
      <c r="I138" s="37">
        <f>SUMIFS(СВЦЭМ!$C$34:$C$777,СВЦЭМ!$A$34:$A$777,$A138,СВЦЭМ!$B$34:$B$777,I$119)+'СЕТ СН'!$I$9+СВЦЭМ!$D$10+'СЕТ СН'!$I$5-'СЕТ СН'!$I$17</f>
        <v>4742.2669007499999</v>
      </c>
      <c r="J138" s="37">
        <f>SUMIFS(СВЦЭМ!$C$34:$C$777,СВЦЭМ!$A$34:$A$777,$A138,СВЦЭМ!$B$34:$B$777,J$119)+'СЕТ СН'!$I$9+СВЦЭМ!$D$10+'СЕТ СН'!$I$5-'СЕТ СН'!$I$17</f>
        <v>4623.5876741399998</v>
      </c>
      <c r="K138" s="37">
        <f>SUMIFS(СВЦЭМ!$C$34:$C$777,СВЦЭМ!$A$34:$A$777,$A138,СВЦЭМ!$B$34:$B$777,K$119)+'СЕТ СН'!$I$9+СВЦЭМ!$D$10+'СЕТ СН'!$I$5-'СЕТ СН'!$I$17</f>
        <v>4567.4269501499994</v>
      </c>
      <c r="L138" s="37">
        <f>SUMIFS(СВЦЭМ!$C$34:$C$777,СВЦЭМ!$A$34:$A$777,$A138,СВЦЭМ!$B$34:$B$777,L$119)+'СЕТ СН'!$I$9+СВЦЭМ!$D$10+'СЕТ СН'!$I$5-'СЕТ СН'!$I$17</f>
        <v>4536.9681730799994</v>
      </c>
      <c r="M138" s="37">
        <f>SUMIFS(СВЦЭМ!$C$34:$C$777,СВЦЭМ!$A$34:$A$777,$A138,СВЦЭМ!$B$34:$B$777,M$119)+'СЕТ СН'!$I$9+СВЦЭМ!$D$10+'СЕТ СН'!$I$5-'СЕТ СН'!$I$17</f>
        <v>4543.1702723699991</v>
      </c>
      <c r="N138" s="37">
        <f>SUMIFS(СВЦЭМ!$C$34:$C$777,СВЦЭМ!$A$34:$A$777,$A138,СВЦЭМ!$B$34:$B$777,N$119)+'СЕТ СН'!$I$9+СВЦЭМ!$D$10+'СЕТ СН'!$I$5-'СЕТ СН'!$I$17</f>
        <v>4500.1616791899996</v>
      </c>
      <c r="O138" s="37">
        <f>SUMIFS(СВЦЭМ!$C$34:$C$777,СВЦЭМ!$A$34:$A$777,$A138,СВЦЭМ!$B$34:$B$777,O$119)+'СЕТ СН'!$I$9+СВЦЭМ!$D$10+'СЕТ СН'!$I$5-'СЕТ СН'!$I$17</f>
        <v>4454.5912644399996</v>
      </c>
      <c r="P138" s="37">
        <f>SUMIFS(СВЦЭМ!$C$34:$C$777,СВЦЭМ!$A$34:$A$777,$A138,СВЦЭМ!$B$34:$B$777,P$119)+'СЕТ СН'!$I$9+СВЦЭМ!$D$10+'СЕТ СН'!$I$5-'СЕТ СН'!$I$17</f>
        <v>4418.6886061599998</v>
      </c>
      <c r="Q138" s="37">
        <f>SUMIFS(СВЦЭМ!$C$34:$C$777,СВЦЭМ!$A$34:$A$777,$A138,СВЦЭМ!$B$34:$B$777,Q$119)+'СЕТ СН'!$I$9+СВЦЭМ!$D$10+'СЕТ СН'!$I$5-'СЕТ СН'!$I$17</f>
        <v>4416.2115775499997</v>
      </c>
      <c r="R138" s="37">
        <f>SUMIFS(СВЦЭМ!$C$34:$C$777,СВЦЭМ!$A$34:$A$777,$A138,СВЦЭМ!$B$34:$B$777,R$119)+'СЕТ СН'!$I$9+СВЦЭМ!$D$10+'СЕТ СН'!$I$5-'СЕТ СН'!$I$17</f>
        <v>4443.2438360199994</v>
      </c>
      <c r="S138" s="37">
        <f>SUMIFS(СВЦЭМ!$C$34:$C$777,СВЦЭМ!$A$34:$A$777,$A138,СВЦЭМ!$B$34:$B$777,S$119)+'СЕТ СН'!$I$9+СВЦЭМ!$D$10+'СЕТ СН'!$I$5-'СЕТ СН'!$I$17</f>
        <v>4429.8616043499997</v>
      </c>
      <c r="T138" s="37">
        <f>SUMIFS(СВЦЭМ!$C$34:$C$777,СВЦЭМ!$A$34:$A$777,$A138,СВЦЭМ!$B$34:$B$777,T$119)+'СЕТ СН'!$I$9+СВЦЭМ!$D$10+'СЕТ СН'!$I$5-'СЕТ СН'!$I$17</f>
        <v>4435.3809842699993</v>
      </c>
      <c r="U138" s="37">
        <f>SUMIFS(СВЦЭМ!$C$34:$C$777,СВЦЭМ!$A$34:$A$777,$A138,СВЦЭМ!$B$34:$B$777,U$119)+'СЕТ СН'!$I$9+СВЦЭМ!$D$10+'СЕТ СН'!$I$5-'СЕТ СН'!$I$17</f>
        <v>4445.0483105899993</v>
      </c>
      <c r="V138" s="37">
        <f>SUMIFS(СВЦЭМ!$C$34:$C$777,СВЦЭМ!$A$34:$A$777,$A138,СВЦЭМ!$B$34:$B$777,V$119)+'СЕТ СН'!$I$9+СВЦЭМ!$D$10+'СЕТ СН'!$I$5-'СЕТ СН'!$I$17</f>
        <v>4437.2208428799995</v>
      </c>
      <c r="W138" s="37">
        <f>SUMIFS(СВЦЭМ!$C$34:$C$777,СВЦЭМ!$A$34:$A$777,$A138,СВЦЭМ!$B$34:$B$777,W$119)+'СЕТ СН'!$I$9+СВЦЭМ!$D$10+'СЕТ СН'!$I$5-'СЕТ СН'!$I$17</f>
        <v>4444.2628354999997</v>
      </c>
      <c r="X138" s="37">
        <f>SUMIFS(СВЦЭМ!$C$34:$C$777,СВЦЭМ!$A$34:$A$777,$A138,СВЦЭМ!$B$34:$B$777,X$119)+'СЕТ СН'!$I$9+СВЦЭМ!$D$10+'СЕТ СН'!$I$5-'СЕТ СН'!$I$17</f>
        <v>4461.1578734699997</v>
      </c>
      <c r="Y138" s="37">
        <f>SUMIFS(СВЦЭМ!$C$34:$C$777,СВЦЭМ!$A$34:$A$777,$A138,СВЦЭМ!$B$34:$B$777,Y$119)+'СЕТ СН'!$I$9+СВЦЭМ!$D$10+'СЕТ СН'!$I$5-'СЕТ СН'!$I$17</f>
        <v>4531.0700280899991</v>
      </c>
    </row>
    <row r="139" spans="1:25" ht="15.75" x14ac:dyDescent="0.2">
      <c r="A139" s="36">
        <f t="shared" si="3"/>
        <v>43332</v>
      </c>
      <c r="B139" s="37">
        <f>SUMIFS(СВЦЭМ!$C$34:$C$777,СВЦЭМ!$A$34:$A$777,$A139,СВЦЭМ!$B$34:$B$777,B$119)+'СЕТ СН'!$I$9+СВЦЭМ!$D$10+'СЕТ СН'!$I$5-'СЕТ СН'!$I$17</f>
        <v>4596.7755899399999</v>
      </c>
      <c r="C139" s="37">
        <f>SUMIFS(СВЦЭМ!$C$34:$C$777,СВЦЭМ!$A$34:$A$777,$A139,СВЦЭМ!$B$34:$B$777,C$119)+'СЕТ СН'!$I$9+СВЦЭМ!$D$10+'СЕТ СН'!$I$5-'СЕТ СН'!$I$17</f>
        <v>4725.1463663699997</v>
      </c>
      <c r="D139" s="37">
        <f>SUMIFS(СВЦЭМ!$C$34:$C$777,СВЦЭМ!$A$34:$A$777,$A139,СВЦЭМ!$B$34:$B$777,D$119)+'СЕТ СН'!$I$9+СВЦЭМ!$D$10+'СЕТ СН'!$I$5-'СЕТ СН'!$I$17</f>
        <v>4831.2179229899994</v>
      </c>
      <c r="E139" s="37">
        <f>SUMIFS(СВЦЭМ!$C$34:$C$777,СВЦЭМ!$A$34:$A$777,$A139,СВЦЭМ!$B$34:$B$777,E$119)+'СЕТ СН'!$I$9+СВЦЭМ!$D$10+'СЕТ СН'!$I$5-'СЕТ СН'!$I$17</f>
        <v>4933.0395670299995</v>
      </c>
      <c r="F139" s="37">
        <f>SUMIFS(СВЦЭМ!$C$34:$C$777,СВЦЭМ!$A$34:$A$777,$A139,СВЦЭМ!$B$34:$B$777,F$119)+'СЕТ СН'!$I$9+СВЦЭМ!$D$10+'СЕТ СН'!$I$5-'СЕТ СН'!$I$17</f>
        <v>4929.8732221999999</v>
      </c>
      <c r="G139" s="37">
        <f>SUMIFS(СВЦЭМ!$C$34:$C$777,СВЦЭМ!$A$34:$A$777,$A139,СВЦЭМ!$B$34:$B$777,G$119)+'СЕТ СН'!$I$9+СВЦЭМ!$D$10+'СЕТ СН'!$I$5-'СЕТ СН'!$I$17</f>
        <v>4900.3886459899995</v>
      </c>
      <c r="H139" s="37">
        <f>SUMIFS(СВЦЭМ!$C$34:$C$777,СВЦЭМ!$A$34:$A$777,$A139,СВЦЭМ!$B$34:$B$777,H$119)+'СЕТ СН'!$I$9+СВЦЭМ!$D$10+'СЕТ СН'!$I$5-'СЕТ СН'!$I$17</f>
        <v>4863.9613735599996</v>
      </c>
      <c r="I139" s="37">
        <f>SUMIFS(СВЦЭМ!$C$34:$C$777,СВЦЭМ!$A$34:$A$777,$A139,СВЦЭМ!$B$34:$B$777,I$119)+'СЕТ СН'!$I$9+СВЦЭМ!$D$10+'СЕТ СН'!$I$5-'СЕТ СН'!$I$17</f>
        <v>4774.6247732999991</v>
      </c>
      <c r="J139" s="37">
        <f>SUMIFS(СВЦЭМ!$C$34:$C$777,СВЦЭМ!$A$34:$A$777,$A139,СВЦЭМ!$B$34:$B$777,J$119)+'СЕТ СН'!$I$9+СВЦЭМ!$D$10+'СЕТ СН'!$I$5-'СЕТ СН'!$I$17</f>
        <v>4643.6691423299999</v>
      </c>
      <c r="K139" s="37">
        <f>SUMIFS(СВЦЭМ!$C$34:$C$777,СВЦЭМ!$A$34:$A$777,$A139,СВЦЭМ!$B$34:$B$777,K$119)+'СЕТ СН'!$I$9+СВЦЭМ!$D$10+'СЕТ СН'!$I$5-'СЕТ СН'!$I$17</f>
        <v>4561.9416987099994</v>
      </c>
      <c r="L139" s="37">
        <f>SUMIFS(СВЦЭМ!$C$34:$C$777,СВЦЭМ!$A$34:$A$777,$A139,СВЦЭМ!$B$34:$B$777,L$119)+'СЕТ СН'!$I$9+СВЦЭМ!$D$10+'СЕТ СН'!$I$5-'СЕТ СН'!$I$17</f>
        <v>4477.8766498899995</v>
      </c>
      <c r="M139" s="37">
        <f>SUMIFS(СВЦЭМ!$C$34:$C$777,СВЦЭМ!$A$34:$A$777,$A139,СВЦЭМ!$B$34:$B$777,M$119)+'СЕТ СН'!$I$9+СВЦЭМ!$D$10+'СЕТ СН'!$I$5-'СЕТ СН'!$I$17</f>
        <v>4452.46208174</v>
      </c>
      <c r="N139" s="37">
        <f>SUMIFS(СВЦЭМ!$C$34:$C$777,СВЦЭМ!$A$34:$A$777,$A139,СВЦЭМ!$B$34:$B$777,N$119)+'СЕТ СН'!$I$9+СВЦЭМ!$D$10+'СЕТ СН'!$I$5-'СЕТ СН'!$I$17</f>
        <v>4450.4631980999993</v>
      </c>
      <c r="O139" s="37">
        <f>SUMIFS(СВЦЭМ!$C$34:$C$777,СВЦЭМ!$A$34:$A$777,$A139,СВЦЭМ!$B$34:$B$777,O$119)+'СЕТ СН'!$I$9+СВЦЭМ!$D$10+'СЕТ СН'!$I$5-'СЕТ СН'!$I$17</f>
        <v>4449.5738118099998</v>
      </c>
      <c r="P139" s="37">
        <f>SUMIFS(СВЦЭМ!$C$34:$C$777,СВЦЭМ!$A$34:$A$777,$A139,СВЦЭМ!$B$34:$B$777,P$119)+'СЕТ СН'!$I$9+СВЦЭМ!$D$10+'СЕТ СН'!$I$5-'СЕТ СН'!$I$17</f>
        <v>4468.48270727</v>
      </c>
      <c r="Q139" s="37">
        <f>SUMIFS(СВЦЭМ!$C$34:$C$777,СВЦЭМ!$A$34:$A$777,$A139,СВЦЭМ!$B$34:$B$777,Q$119)+'СЕТ СН'!$I$9+СВЦЭМ!$D$10+'СЕТ СН'!$I$5-'СЕТ СН'!$I$17</f>
        <v>4465.6712089099992</v>
      </c>
      <c r="R139" s="37">
        <f>SUMIFS(СВЦЭМ!$C$34:$C$777,СВЦЭМ!$A$34:$A$777,$A139,СВЦЭМ!$B$34:$B$777,R$119)+'СЕТ СН'!$I$9+СВЦЭМ!$D$10+'СЕТ СН'!$I$5-'СЕТ СН'!$I$17</f>
        <v>4453.70974587</v>
      </c>
      <c r="S139" s="37">
        <f>SUMIFS(СВЦЭМ!$C$34:$C$777,СВЦЭМ!$A$34:$A$777,$A139,СВЦЭМ!$B$34:$B$777,S$119)+'СЕТ СН'!$I$9+СВЦЭМ!$D$10+'СЕТ СН'!$I$5-'СЕТ СН'!$I$17</f>
        <v>4469.0351107199995</v>
      </c>
      <c r="T139" s="37">
        <f>SUMIFS(СВЦЭМ!$C$34:$C$777,СВЦЭМ!$A$34:$A$777,$A139,СВЦЭМ!$B$34:$B$777,T$119)+'СЕТ СН'!$I$9+СВЦЭМ!$D$10+'СЕТ СН'!$I$5-'СЕТ СН'!$I$17</f>
        <v>4467.2778893099994</v>
      </c>
      <c r="U139" s="37">
        <f>SUMIFS(СВЦЭМ!$C$34:$C$777,СВЦЭМ!$A$34:$A$777,$A139,СВЦЭМ!$B$34:$B$777,U$119)+'СЕТ СН'!$I$9+СВЦЭМ!$D$10+'СЕТ СН'!$I$5-'СЕТ СН'!$I$17</f>
        <v>4472.9626948599998</v>
      </c>
      <c r="V139" s="37">
        <f>SUMIFS(СВЦЭМ!$C$34:$C$777,СВЦЭМ!$A$34:$A$777,$A139,СВЦЭМ!$B$34:$B$777,V$119)+'СЕТ СН'!$I$9+СВЦЭМ!$D$10+'СЕТ СН'!$I$5-'СЕТ СН'!$I$17</f>
        <v>4479.9965156699991</v>
      </c>
      <c r="W139" s="37">
        <f>SUMIFS(СВЦЭМ!$C$34:$C$777,СВЦЭМ!$A$34:$A$777,$A139,СВЦЭМ!$B$34:$B$777,W$119)+'СЕТ СН'!$I$9+СВЦЭМ!$D$10+'СЕТ СН'!$I$5-'СЕТ СН'!$I$17</f>
        <v>4493.6680210299992</v>
      </c>
      <c r="X139" s="37">
        <f>SUMIFS(СВЦЭМ!$C$34:$C$777,СВЦЭМ!$A$34:$A$777,$A139,СВЦЭМ!$B$34:$B$777,X$119)+'СЕТ СН'!$I$9+СВЦЭМ!$D$10+'СЕТ СН'!$I$5-'СЕТ СН'!$I$17</f>
        <v>4454.9566451199998</v>
      </c>
      <c r="Y139" s="37">
        <f>SUMIFS(СВЦЭМ!$C$34:$C$777,СВЦЭМ!$A$34:$A$777,$A139,СВЦЭМ!$B$34:$B$777,Y$119)+'СЕТ СН'!$I$9+СВЦЭМ!$D$10+'СЕТ СН'!$I$5-'СЕТ СН'!$I$17</f>
        <v>4500.6031123899993</v>
      </c>
    </row>
    <row r="140" spans="1:25" ht="15.75" x14ac:dyDescent="0.2">
      <c r="A140" s="36">
        <f t="shared" si="3"/>
        <v>43333</v>
      </c>
      <c r="B140" s="37">
        <f>SUMIFS(СВЦЭМ!$C$34:$C$777,СВЦЭМ!$A$34:$A$777,$A140,СВЦЭМ!$B$34:$B$777,B$119)+'СЕТ СН'!$I$9+СВЦЭМ!$D$10+'СЕТ СН'!$I$5-'СЕТ СН'!$I$17</f>
        <v>4596.9705104499999</v>
      </c>
      <c r="C140" s="37">
        <f>SUMIFS(СВЦЭМ!$C$34:$C$777,СВЦЭМ!$A$34:$A$777,$A140,СВЦЭМ!$B$34:$B$777,C$119)+'СЕТ СН'!$I$9+СВЦЭМ!$D$10+'СЕТ СН'!$I$5-'СЕТ СН'!$I$17</f>
        <v>4709.2185975900002</v>
      </c>
      <c r="D140" s="37">
        <f>SUMIFS(СВЦЭМ!$C$34:$C$777,СВЦЭМ!$A$34:$A$777,$A140,СВЦЭМ!$B$34:$B$777,D$119)+'СЕТ СН'!$I$9+СВЦЭМ!$D$10+'СЕТ СН'!$I$5-'СЕТ СН'!$I$17</f>
        <v>4815.7339685199995</v>
      </c>
      <c r="E140" s="37">
        <f>SUMIFS(СВЦЭМ!$C$34:$C$777,СВЦЭМ!$A$34:$A$777,$A140,СВЦЭМ!$B$34:$B$777,E$119)+'СЕТ СН'!$I$9+СВЦЭМ!$D$10+'СЕТ СН'!$I$5-'СЕТ СН'!$I$17</f>
        <v>4924.4292414699994</v>
      </c>
      <c r="F140" s="37">
        <f>SUMIFS(СВЦЭМ!$C$34:$C$777,СВЦЭМ!$A$34:$A$777,$A140,СВЦЭМ!$B$34:$B$777,F$119)+'СЕТ СН'!$I$9+СВЦЭМ!$D$10+'СЕТ СН'!$I$5-'СЕТ СН'!$I$17</f>
        <v>4934.2750165999996</v>
      </c>
      <c r="G140" s="37">
        <f>SUMIFS(СВЦЭМ!$C$34:$C$777,СВЦЭМ!$A$34:$A$777,$A140,СВЦЭМ!$B$34:$B$777,G$119)+'СЕТ СН'!$I$9+СВЦЭМ!$D$10+'СЕТ СН'!$I$5-'СЕТ СН'!$I$17</f>
        <v>4920.3454490499998</v>
      </c>
      <c r="H140" s="37">
        <f>SUMIFS(СВЦЭМ!$C$34:$C$777,СВЦЭМ!$A$34:$A$777,$A140,СВЦЭМ!$B$34:$B$777,H$119)+'СЕТ СН'!$I$9+СВЦЭМ!$D$10+'СЕТ СН'!$I$5-'СЕТ СН'!$I$17</f>
        <v>4930.82532653</v>
      </c>
      <c r="I140" s="37">
        <f>SUMIFS(СВЦЭМ!$C$34:$C$777,СВЦЭМ!$A$34:$A$777,$A140,СВЦЭМ!$B$34:$B$777,I$119)+'СЕТ СН'!$I$9+СВЦЭМ!$D$10+'СЕТ СН'!$I$5-'СЕТ СН'!$I$17</f>
        <v>4851.2683737199995</v>
      </c>
      <c r="J140" s="37">
        <f>SUMIFS(СВЦЭМ!$C$34:$C$777,СВЦЭМ!$A$34:$A$777,$A140,СВЦЭМ!$B$34:$B$777,J$119)+'СЕТ СН'!$I$9+СВЦЭМ!$D$10+'СЕТ СН'!$I$5-'СЕТ СН'!$I$17</f>
        <v>4736.76097054</v>
      </c>
      <c r="K140" s="37">
        <f>SUMIFS(СВЦЭМ!$C$34:$C$777,СВЦЭМ!$A$34:$A$777,$A140,СВЦЭМ!$B$34:$B$777,K$119)+'СЕТ СН'!$I$9+СВЦЭМ!$D$10+'СЕТ СН'!$I$5-'СЕТ СН'!$I$17</f>
        <v>4632.1251417499998</v>
      </c>
      <c r="L140" s="37">
        <f>SUMIFS(СВЦЭМ!$C$34:$C$777,СВЦЭМ!$A$34:$A$777,$A140,СВЦЭМ!$B$34:$B$777,L$119)+'СЕТ СН'!$I$9+СВЦЭМ!$D$10+'СЕТ СН'!$I$5-'СЕТ СН'!$I$17</f>
        <v>4540.9124515899994</v>
      </c>
      <c r="M140" s="37">
        <f>SUMIFS(СВЦЭМ!$C$34:$C$777,СВЦЭМ!$A$34:$A$777,$A140,СВЦЭМ!$B$34:$B$777,M$119)+'СЕТ СН'!$I$9+СВЦЭМ!$D$10+'СЕТ СН'!$I$5-'СЕТ СН'!$I$17</f>
        <v>4500.0256537099995</v>
      </c>
      <c r="N140" s="37">
        <f>SUMIFS(СВЦЭМ!$C$34:$C$777,СВЦЭМ!$A$34:$A$777,$A140,СВЦЭМ!$B$34:$B$777,N$119)+'СЕТ СН'!$I$9+СВЦЭМ!$D$10+'СЕТ СН'!$I$5-'СЕТ СН'!$I$17</f>
        <v>4499.4996221899992</v>
      </c>
      <c r="O140" s="37">
        <f>SUMIFS(СВЦЭМ!$C$34:$C$777,СВЦЭМ!$A$34:$A$777,$A140,СВЦЭМ!$B$34:$B$777,O$119)+'СЕТ СН'!$I$9+СВЦЭМ!$D$10+'СЕТ СН'!$I$5-'СЕТ СН'!$I$17</f>
        <v>4497.3582225199998</v>
      </c>
      <c r="P140" s="37">
        <f>SUMIFS(СВЦЭМ!$C$34:$C$777,СВЦЭМ!$A$34:$A$777,$A140,СВЦЭМ!$B$34:$B$777,P$119)+'СЕТ СН'!$I$9+СВЦЭМ!$D$10+'СЕТ СН'!$I$5-'СЕТ СН'!$I$17</f>
        <v>4504.9984563399994</v>
      </c>
      <c r="Q140" s="37">
        <f>SUMIFS(СВЦЭМ!$C$34:$C$777,СВЦЭМ!$A$34:$A$777,$A140,СВЦЭМ!$B$34:$B$777,Q$119)+'СЕТ СН'!$I$9+СВЦЭМ!$D$10+'СЕТ СН'!$I$5-'СЕТ СН'!$I$17</f>
        <v>4501.4362177399998</v>
      </c>
      <c r="R140" s="37">
        <f>SUMIFS(СВЦЭМ!$C$34:$C$777,СВЦЭМ!$A$34:$A$777,$A140,СВЦЭМ!$B$34:$B$777,R$119)+'СЕТ СН'!$I$9+СВЦЭМ!$D$10+'СЕТ СН'!$I$5-'СЕТ СН'!$I$17</f>
        <v>4493.5475714899994</v>
      </c>
      <c r="S140" s="37">
        <f>SUMIFS(СВЦЭМ!$C$34:$C$777,СВЦЭМ!$A$34:$A$777,$A140,СВЦЭМ!$B$34:$B$777,S$119)+'СЕТ СН'!$I$9+СВЦЭМ!$D$10+'СЕТ СН'!$I$5-'СЕТ СН'!$I$17</f>
        <v>4497.5566173199995</v>
      </c>
      <c r="T140" s="37">
        <f>SUMIFS(СВЦЭМ!$C$34:$C$777,СВЦЭМ!$A$34:$A$777,$A140,СВЦЭМ!$B$34:$B$777,T$119)+'СЕТ СН'!$I$9+СВЦЭМ!$D$10+'СЕТ СН'!$I$5-'СЕТ СН'!$I$17</f>
        <v>4495.3864578799994</v>
      </c>
      <c r="U140" s="37">
        <f>SUMIFS(СВЦЭМ!$C$34:$C$777,СВЦЭМ!$A$34:$A$777,$A140,СВЦЭМ!$B$34:$B$777,U$119)+'СЕТ СН'!$I$9+СВЦЭМ!$D$10+'СЕТ СН'!$I$5-'СЕТ СН'!$I$17</f>
        <v>4501.1414179699996</v>
      </c>
      <c r="V140" s="37">
        <f>SUMIFS(СВЦЭМ!$C$34:$C$777,СВЦЭМ!$A$34:$A$777,$A140,СВЦЭМ!$B$34:$B$777,V$119)+'СЕТ СН'!$I$9+СВЦЭМ!$D$10+'СЕТ СН'!$I$5-'СЕТ СН'!$I$17</f>
        <v>4501.7718711799998</v>
      </c>
      <c r="W140" s="37">
        <f>SUMIFS(СВЦЭМ!$C$34:$C$777,СВЦЭМ!$A$34:$A$777,$A140,СВЦЭМ!$B$34:$B$777,W$119)+'СЕТ СН'!$I$9+СВЦЭМ!$D$10+'СЕТ СН'!$I$5-'СЕТ СН'!$I$17</f>
        <v>4501.3959333199991</v>
      </c>
      <c r="X140" s="37">
        <f>SUMIFS(СВЦЭМ!$C$34:$C$777,СВЦЭМ!$A$34:$A$777,$A140,СВЦЭМ!$B$34:$B$777,X$119)+'СЕТ СН'!$I$9+СВЦЭМ!$D$10+'СЕТ СН'!$I$5-'СЕТ СН'!$I$17</f>
        <v>4492.2943054799998</v>
      </c>
      <c r="Y140" s="37">
        <f>SUMIFS(СВЦЭМ!$C$34:$C$777,СВЦЭМ!$A$34:$A$777,$A140,СВЦЭМ!$B$34:$B$777,Y$119)+'СЕТ СН'!$I$9+СВЦЭМ!$D$10+'СЕТ СН'!$I$5-'СЕТ СН'!$I$17</f>
        <v>4524.5057527299996</v>
      </c>
    </row>
    <row r="141" spans="1:25" ht="15.75" x14ac:dyDescent="0.2">
      <c r="A141" s="36">
        <f t="shared" si="3"/>
        <v>43334</v>
      </c>
      <c r="B141" s="37">
        <f>SUMIFS(СВЦЭМ!$C$34:$C$777,СВЦЭМ!$A$34:$A$777,$A141,СВЦЭМ!$B$34:$B$777,B$119)+'СЕТ СН'!$I$9+СВЦЭМ!$D$10+'СЕТ СН'!$I$5-'СЕТ СН'!$I$17</f>
        <v>4665.5129283299993</v>
      </c>
      <c r="C141" s="37">
        <f>SUMIFS(СВЦЭМ!$C$34:$C$777,СВЦЭМ!$A$34:$A$777,$A141,СВЦЭМ!$B$34:$B$777,C$119)+'СЕТ СН'!$I$9+СВЦЭМ!$D$10+'СЕТ СН'!$I$5-'СЕТ СН'!$I$17</f>
        <v>4800.0974643299996</v>
      </c>
      <c r="D141" s="37">
        <f>SUMIFS(СВЦЭМ!$C$34:$C$777,СВЦЭМ!$A$34:$A$777,$A141,СВЦЭМ!$B$34:$B$777,D$119)+'СЕТ СН'!$I$9+СВЦЭМ!$D$10+'СЕТ СН'!$I$5-'СЕТ СН'!$I$17</f>
        <v>4890.2376668199995</v>
      </c>
      <c r="E141" s="37">
        <f>SUMIFS(СВЦЭМ!$C$34:$C$777,СВЦЭМ!$A$34:$A$777,$A141,СВЦЭМ!$B$34:$B$777,E$119)+'СЕТ СН'!$I$9+СВЦЭМ!$D$10+'СЕТ СН'!$I$5-'СЕТ СН'!$I$17</f>
        <v>4985.7432396799995</v>
      </c>
      <c r="F141" s="37">
        <f>SUMIFS(СВЦЭМ!$C$34:$C$777,СВЦЭМ!$A$34:$A$777,$A141,СВЦЭМ!$B$34:$B$777,F$119)+'СЕТ СН'!$I$9+СВЦЭМ!$D$10+'СЕТ СН'!$I$5-'СЕТ СН'!$I$17</f>
        <v>4989.3116119099996</v>
      </c>
      <c r="G141" s="37">
        <f>SUMIFS(СВЦЭМ!$C$34:$C$777,СВЦЭМ!$A$34:$A$777,$A141,СВЦЭМ!$B$34:$B$777,G$119)+'СЕТ СН'!$I$9+СВЦЭМ!$D$10+'СЕТ СН'!$I$5-'СЕТ СН'!$I$17</f>
        <v>4979.4712188899994</v>
      </c>
      <c r="H141" s="37">
        <f>SUMIFS(СВЦЭМ!$C$34:$C$777,СВЦЭМ!$A$34:$A$777,$A141,СВЦЭМ!$B$34:$B$777,H$119)+'СЕТ СН'!$I$9+СВЦЭМ!$D$10+'СЕТ СН'!$I$5-'СЕТ СН'!$I$17</f>
        <v>4913.2332639099996</v>
      </c>
      <c r="I141" s="37">
        <f>SUMIFS(СВЦЭМ!$C$34:$C$777,СВЦЭМ!$A$34:$A$777,$A141,СВЦЭМ!$B$34:$B$777,I$119)+'СЕТ СН'!$I$9+СВЦЭМ!$D$10+'СЕТ СН'!$I$5-'СЕТ СН'!$I$17</f>
        <v>4845.3291764799997</v>
      </c>
      <c r="J141" s="37">
        <f>SUMIFS(СВЦЭМ!$C$34:$C$777,СВЦЭМ!$A$34:$A$777,$A141,СВЦЭМ!$B$34:$B$777,J$119)+'СЕТ СН'!$I$9+СВЦЭМ!$D$10+'СЕТ СН'!$I$5-'СЕТ СН'!$I$17</f>
        <v>4746.7129493699995</v>
      </c>
      <c r="K141" s="37">
        <f>SUMIFS(СВЦЭМ!$C$34:$C$777,СВЦЭМ!$A$34:$A$777,$A141,СВЦЭМ!$B$34:$B$777,K$119)+'СЕТ СН'!$I$9+СВЦЭМ!$D$10+'СЕТ СН'!$I$5-'СЕТ СН'!$I$17</f>
        <v>4676.8712858099998</v>
      </c>
      <c r="L141" s="37">
        <f>SUMIFS(СВЦЭМ!$C$34:$C$777,СВЦЭМ!$A$34:$A$777,$A141,СВЦЭМ!$B$34:$B$777,L$119)+'СЕТ СН'!$I$9+СВЦЭМ!$D$10+'СЕТ СН'!$I$5-'СЕТ СН'!$I$17</f>
        <v>4605.8095769999991</v>
      </c>
      <c r="M141" s="37">
        <f>SUMIFS(СВЦЭМ!$C$34:$C$777,СВЦЭМ!$A$34:$A$777,$A141,СВЦЭМ!$B$34:$B$777,M$119)+'СЕТ СН'!$I$9+СВЦЭМ!$D$10+'СЕТ СН'!$I$5-'СЕТ СН'!$I$17</f>
        <v>4545.1723075099999</v>
      </c>
      <c r="N141" s="37">
        <f>SUMIFS(СВЦЭМ!$C$34:$C$777,СВЦЭМ!$A$34:$A$777,$A141,СВЦЭМ!$B$34:$B$777,N$119)+'СЕТ СН'!$I$9+СВЦЭМ!$D$10+'СЕТ СН'!$I$5-'СЕТ СН'!$I$17</f>
        <v>4522.6730408699996</v>
      </c>
      <c r="O141" s="37">
        <f>SUMIFS(СВЦЭМ!$C$34:$C$777,СВЦЭМ!$A$34:$A$777,$A141,СВЦЭМ!$B$34:$B$777,O$119)+'СЕТ СН'!$I$9+СВЦЭМ!$D$10+'СЕТ СН'!$I$5-'СЕТ СН'!$I$17</f>
        <v>4522.9112512799993</v>
      </c>
      <c r="P141" s="37">
        <f>SUMIFS(СВЦЭМ!$C$34:$C$777,СВЦЭМ!$A$34:$A$777,$A141,СВЦЭМ!$B$34:$B$777,P$119)+'СЕТ СН'!$I$9+СВЦЭМ!$D$10+'СЕТ СН'!$I$5-'СЕТ СН'!$I$17</f>
        <v>4526.2545575499998</v>
      </c>
      <c r="Q141" s="37">
        <f>SUMIFS(СВЦЭМ!$C$34:$C$777,СВЦЭМ!$A$34:$A$777,$A141,СВЦЭМ!$B$34:$B$777,Q$119)+'СЕТ СН'!$I$9+СВЦЭМ!$D$10+'СЕТ СН'!$I$5-'СЕТ СН'!$I$17</f>
        <v>4526.1528141999997</v>
      </c>
      <c r="R141" s="37">
        <f>SUMIFS(СВЦЭМ!$C$34:$C$777,СВЦЭМ!$A$34:$A$777,$A141,СВЦЭМ!$B$34:$B$777,R$119)+'СЕТ СН'!$I$9+СВЦЭМ!$D$10+'СЕТ СН'!$I$5-'СЕТ СН'!$I$17</f>
        <v>4522.3325558799997</v>
      </c>
      <c r="S141" s="37">
        <f>SUMIFS(СВЦЭМ!$C$34:$C$777,СВЦЭМ!$A$34:$A$777,$A141,СВЦЭМ!$B$34:$B$777,S$119)+'СЕТ СН'!$I$9+СВЦЭМ!$D$10+'СЕТ СН'!$I$5-'СЕТ СН'!$I$17</f>
        <v>4523.5185319000002</v>
      </c>
      <c r="T141" s="37">
        <f>SUMIFS(СВЦЭМ!$C$34:$C$777,СВЦЭМ!$A$34:$A$777,$A141,СВЦЭМ!$B$34:$B$777,T$119)+'СЕТ СН'!$I$9+СВЦЭМ!$D$10+'СЕТ СН'!$I$5-'СЕТ СН'!$I$17</f>
        <v>4525.7816990499996</v>
      </c>
      <c r="U141" s="37">
        <f>SUMIFS(СВЦЭМ!$C$34:$C$777,СВЦЭМ!$A$34:$A$777,$A141,СВЦЭМ!$B$34:$B$777,U$119)+'СЕТ СН'!$I$9+СВЦЭМ!$D$10+'СЕТ СН'!$I$5-'СЕТ СН'!$I$17</f>
        <v>4527.0705780199996</v>
      </c>
      <c r="V141" s="37">
        <f>SUMIFS(СВЦЭМ!$C$34:$C$777,СВЦЭМ!$A$34:$A$777,$A141,СВЦЭМ!$B$34:$B$777,V$119)+'СЕТ СН'!$I$9+СВЦЭМ!$D$10+'СЕТ СН'!$I$5-'СЕТ СН'!$I$17</f>
        <v>4526.8777207100002</v>
      </c>
      <c r="W141" s="37">
        <f>SUMIFS(СВЦЭМ!$C$34:$C$777,СВЦЭМ!$A$34:$A$777,$A141,СВЦЭМ!$B$34:$B$777,W$119)+'СЕТ СН'!$I$9+СВЦЭМ!$D$10+'СЕТ СН'!$I$5-'СЕТ СН'!$I$17</f>
        <v>4530.9904365899993</v>
      </c>
      <c r="X141" s="37">
        <f>SUMIFS(СВЦЭМ!$C$34:$C$777,СВЦЭМ!$A$34:$A$777,$A141,СВЦЭМ!$B$34:$B$777,X$119)+'СЕТ СН'!$I$9+СВЦЭМ!$D$10+'СЕТ СН'!$I$5-'СЕТ СН'!$I$17</f>
        <v>4515.4984490099996</v>
      </c>
      <c r="Y141" s="37">
        <f>SUMIFS(СВЦЭМ!$C$34:$C$777,СВЦЭМ!$A$34:$A$777,$A141,СВЦЭМ!$B$34:$B$777,Y$119)+'СЕТ СН'!$I$9+СВЦЭМ!$D$10+'СЕТ СН'!$I$5-'СЕТ СН'!$I$17</f>
        <v>4557.0713867200002</v>
      </c>
    </row>
    <row r="142" spans="1:25" ht="15.75" x14ac:dyDescent="0.2">
      <c r="A142" s="36">
        <f t="shared" si="3"/>
        <v>43335</v>
      </c>
      <c r="B142" s="37">
        <f>SUMIFS(СВЦЭМ!$C$34:$C$777,СВЦЭМ!$A$34:$A$777,$A142,СВЦЭМ!$B$34:$B$777,B$119)+'СЕТ СН'!$I$9+СВЦЭМ!$D$10+'СЕТ СН'!$I$5-'СЕТ СН'!$I$17</f>
        <v>4664.2396192299993</v>
      </c>
      <c r="C142" s="37">
        <f>SUMIFS(СВЦЭМ!$C$34:$C$777,СВЦЭМ!$A$34:$A$777,$A142,СВЦЭМ!$B$34:$B$777,C$119)+'СЕТ СН'!$I$9+СВЦЭМ!$D$10+'СЕТ СН'!$I$5-'СЕТ СН'!$I$17</f>
        <v>4792.7262752399993</v>
      </c>
      <c r="D142" s="37">
        <f>SUMIFS(СВЦЭМ!$C$34:$C$777,СВЦЭМ!$A$34:$A$777,$A142,СВЦЭМ!$B$34:$B$777,D$119)+'СЕТ СН'!$I$9+СВЦЭМ!$D$10+'СЕТ СН'!$I$5-'СЕТ СН'!$I$17</f>
        <v>4904.2093370599996</v>
      </c>
      <c r="E142" s="37">
        <f>SUMIFS(СВЦЭМ!$C$34:$C$777,СВЦЭМ!$A$34:$A$777,$A142,СВЦЭМ!$B$34:$B$777,E$119)+'СЕТ СН'!$I$9+СВЦЭМ!$D$10+'СЕТ СН'!$I$5-'СЕТ СН'!$I$17</f>
        <v>4971.5515184499991</v>
      </c>
      <c r="F142" s="37">
        <f>SUMIFS(СВЦЭМ!$C$34:$C$777,СВЦЭМ!$A$34:$A$777,$A142,СВЦЭМ!$B$34:$B$777,F$119)+'СЕТ СН'!$I$9+СВЦЭМ!$D$10+'СЕТ СН'!$I$5-'СЕТ СН'!$I$17</f>
        <v>4985.7733811999997</v>
      </c>
      <c r="G142" s="37">
        <f>SUMIFS(СВЦЭМ!$C$34:$C$777,СВЦЭМ!$A$34:$A$777,$A142,СВЦЭМ!$B$34:$B$777,G$119)+'СЕТ СН'!$I$9+СВЦЭМ!$D$10+'СЕТ СН'!$I$5-'СЕТ СН'!$I$17</f>
        <v>4985.54801202</v>
      </c>
      <c r="H142" s="37">
        <f>SUMIFS(СВЦЭМ!$C$34:$C$777,СВЦЭМ!$A$34:$A$777,$A142,СВЦЭМ!$B$34:$B$777,H$119)+'СЕТ СН'!$I$9+СВЦЭМ!$D$10+'СЕТ СН'!$I$5-'СЕТ СН'!$I$17</f>
        <v>4954.7652140799992</v>
      </c>
      <c r="I142" s="37">
        <f>SUMIFS(СВЦЭМ!$C$34:$C$777,СВЦЭМ!$A$34:$A$777,$A142,СВЦЭМ!$B$34:$B$777,I$119)+'СЕТ СН'!$I$9+СВЦЭМ!$D$10+'СЕТ СН'!$I$5-'СЕТ СН'!$I$17</f>
        <v>4862.7668353999998</v>
      </c>
      <c r="J142" s="37">
        <f>SUMIFS(СВЦЭМ!$C$34:$C$777,СВЦЭМ!$A$34:$A$777,$A142,СВЦЭМ!$B$34:$B$777,J$119)+'СЕТ СН'!$I$9+СВЦЭМ!$D$10+'СЕТ СН'!$I$5-'СЕТ СН'!$I$17</f>
        <v>4729.4034790399992</v>
      </c>
      <c r="K142" s="37">
        <f>SUMIFS(СВЦЭМ!$C$34:$C$777,СВЦЭМ!$A$34:$A$777,$A142,СВЦЭМ!$B$34:$B$777,K$119)+'СЕТ СН'!$I$9+СВЦЭМ!$D$10+'СЕТ СН'!$I$5-'СЕТ СН'!$I$17</f>
        <v>4670.7546256199994</v>
      </c>
      <c r="L142" s="37">
        <f>SUMIFS(СВЦЭМ!$C$34:$C$777,СВЦЭМ!$A$34:$A$777,$A142,СВЦЭМ!$B$34:$B$777,L$119)+'СЕТ СН'!$I$9+СВЦЭМ!$D$10+'СЕТ СН'!$I$5-'СЕТ СН'!$I$17</f>
        <v>4600.4622657399996</v>
      </c>
      <c r="M142" s="37">
        <f>SUMIFS(СВЦЭМ!$C$34:$C$777,СВЦЭМ!$A$34:$A$777,$A142,СВЦЭМ!$B$34:$B$777,M$119)+'СЕТ СН'!$I$9+СВЦЭМ!$D$10+'СЕТ СН'!$I$5-'СЕТ СН'!$I$17</f>
        <v>4533.9479759199994</v>
      </c>
      <c r="N142" s="37">
        <f>SUMIFS(СВЦЭМ!$C$34:$C$777,СВЦЭМ!$A$34:$A$777,$A142,СВЦЭМ!$B$34:$B$777,N$119)+'СЕТ СН'!$I$9+СВЦЭМ!$D$10+'СЕТ СН'!$I$5-'СЕТ СН'!$I$17</f>
        <v>4519.4043414799999</v>
      </c>
      <c r="O142" s="37">
        <f>SUMIFS(СВЦЭМ!$C$34:$C$777,СВЦЭМ!$A$34:$A$777,$A142,СВЦЭМ!$B$34:$B$777,O$119)+'СЕТ СН'!$I$9+СВЦЭМ!$D$10+'СЕТ СН'!$I$5-'СЕТ СН'!$I$17</f>
        <v>4523.0076512099995</v>
      </c>
      <c r="P142" s="37">
        <f>SUMIFS(СВЦЭМ!$C$34:$C$777,СВЦЭМ!$A$34:$A$777,$A142,СВЦЭМ!$B$34:$B$777,P$119)+'СЕТ СН'!$I$9+СВЦЭМ!$D$10+'СЕТ СН'!$I$5-'СЕТ СН'!$I$17</f>
        <v>4527.0163165499998</v>
      </c>
      <c r="Q142" s="37">
        <f>SUMIFS(СВЦЭМ!$C$34:$C$777,СВЦЭМ!$A$34:$A$777,$A142,СВЦЭМ!$B$34:$B$777,Q$119)+'СЕТ СН'!$I$9+СВЦЭМ!$D$10+'СЕТ СН'!$I$5-'СЕТ СН'!$I$17</f>
        <v>4526.3197086099999</v>
      </c>
      <c r="R142" s="37">
        <f>SUMIFS(СВЦЭМ!$C$34:$C$777,СВЦЭМ!$A$34:$A$777,$A142,СВЦЭМ!$B$34:$B$777,R$119)+'СЕТ СН'!$I$9+СВЦЭМ!$D$10+'СЕТ СН'!$I$5-'СЕТ СН'!$I$17</f>
        <v>4519.8391599099996</v>
      </c>
      <c r="S142" s="37">
        <f>SUMIFS(СВЦЭМ!$C$34:$C$777,СВЦЭМ!$A$34:$A$777,$A142,СВЦЭМ!$B$34:$B$777,S$119)+'СЕТ СН'!$I$9+СВЦЭМ!$D$10+'СЕТ СН'!$I$5-'СЕТ СН'!$I$17</f>
        <v>4521.4531446599995</v>
      </c>
      <c r="T142" s="37">
        <f>SUMIFS(СВЦЭМ!$C$34:$C$777,СВЦЭМ!$A$34:$A$777,$A142,СВЦЭМ!$B$34:$B$777,T$119)+'СЕТ СН'!$I$9+СВЦЭМ!$D$10+'СЕТ СН'!$I$5-'СЕТ СН'!$I$17</f>
        <v>4523.5742968599998</v>
      </c>
      <c r="U142" s="37">
        <f>SUMIFS(СВЦЭМ!$C$34:$C$777,СВЦЭМ!$A$34:$A$777,$A142,СВЦЭМ!$B$34:$B$777,U$119)+'СЕТ СН'!$I$9+СВЦЭМ!$D$10+'СЕТ СН'!$I$5-'СЕТ СН'!$I$17</f>
        <v>4526.1054419999991</v>
      </c>
      <c r="V142" s="37">
        <f>SUMIFS(СВЦЭМ!$C$34:$C$777,СВЦЭМ!$A$34:$A$777,$A142,СВЦЭМ!$B$34:$B$777,V$119)+'СЕТ СН'!$I$9+СВЦЭМ!$D$10+'СЕТ СН'!$I$5-'СЕТ СН'!$I$17</f>
        <v>4527.8145276799996</v>
      </c>
      <c r="W142" s="37">
        <f>SUMIFS(СВЦЭМ!$C$34:$C$777,СВЦЭМ!$A$34:$A$777,$A142,СВЦЭМ!$B$34:$B$777,W$119)+'СЕТ СН'!$I$9+СВЦЭМ!$D$10+'СЕТ СН'!$I$5-'СЕТ СН'!$I$17</f>
        <v>4529.4590248599998</v>
      </c>
      <c r="X142" s="37">
        <f>SUMIFS(СВЦЭМ!$C$34:$C$777,СВЦЭМ!$A$34:$A$777,$A142,СВЦЭМ!$B$34:$B$777,X$119)+'СЕТ СН'!$I$9+СВЦЭМ!$D$10+'СЕТ СН'!$I$5-'СЕТ СН'!$I$17</f>
        <v>4518.4557957199995</v>
      </c>
      <c r="Y142" s="37">
        <f>SUMIFS(СВЦЭМ!$C$34:$C$777,СВЦЭМ!$A$34:$A$777,$A142,СВЦЭМ!$B$34:$B$777,Y$119)+'СЕТ СН'!$I$9+СВЦЭМ!$D$10+'СЕТ СН'!$I$5-'СЕТ СН'!$I$17</f>
        <v>4570.1709418099999</v>
      </c>
    </row>
    <row r="143" spans="1:25" ht="15.75" x14ac:dyDescent="0.2">
      <c r="A143" s="36">
        <f t="shared" si="3"/>
        <v>43336</v>
      </c>
      <c r="B143" s="37">
        <f>SUMIFS(СВЦЭМ!$C$34:$C$777,СВЦЭМ!$A$34:$A$777,$A143,СВЦЭМ!$B$34:$B$777,B$119)+'СЕТ СН'!$I$9+СВЦЭМ!$D$10+'СЕТ СН'!$I$5-'СЕТ СН'!$I$17</f>
        <v>4626.8272685099992</v>
      </c>
      <c r="C143" s="37">
        <f>SUMIFS(СВЦЭМ!$C$34:$C$777,СВЦЭМ!$A$34:$A$777,$A143,СВЦЭМ!$B$34:$B$777,C$119)+'СЕТ СН'!$I$9+СВЦЭМ!$D$10+'СЕТ СН'!$I$5-'СЕТ СН'!$I$17</f>
        <v>4740.5181371199997</v>
      </c>
      <c r="D143" s="37">
        <f>SUMIFS(СВЦЭМ!$C$34:$C$777,СВЦЭМ!$A$34:$A$777,$A143,СВЦЭМ!$B$34:$B$777,D$119)+'СЕТ СН'!$I$9+СВЦЭМ!$D$10+'СЕТ СН'!$I$5-'СЕТ СН'!$I$17</f>
        <v>4844.9503764999999</v>
      </c>
      <c r="E143" s="37">
        <f>SUMIFS(СВЦЭМ!$C$34:$C$777,СВЦЭМ!$A$34:$A$777,$A143,СВЦЭМ!$B$34:$B$777,E$119)+'СЕТ СН'!$I$9+СВЦЭМ!$D$10+'СЕТ СН'!$I$5-'СЕТ СН'!$I$17</f>
        <v>4930.3078274199997</v>
      </c>
      <c r="F143" s="37">
        <f>SUMIFS(СВЦЭМ!$C$34:$C$777,СВЦЭМ!$A$34:$A$777,$A143,СВЦЭМ!$B$34:$B$777,F$119)+'СЕТ СН'!$I$9+СВЦЭМ!$D$10+'СЕТ СН'!$I$5-'СЕТ СН'!$I$17</f>
        <v>4931.5735347299997</v>
      </c>
      <c r="G143" s="37">
        <f>SUMIFS(СВЦЭМ!$C$34:$C$777,СВЦЭМ!$A$34:$A$777,$A143,СВЦЭМ!$B$34:$B$777,G$119)+'СЕТ СН'!$I$9+СВЦЭМ!$D$10+'СЕТ СН'!$I$5-'СЕТ СН'!$I$17</f>
        <v>4932.03409242</v>
      </c>
      <c r="H143" s="37">
        <f>SUMIFS(СВЦЭМ!$C$34:$C$777,СВЦЭМ!$A$34:$A$777,$A143,СВЦЭМ!$B$34:$B$777,H$119)+'СЕТ СН'!$I$9+СВЦЭМ!$D$10+'СЕТ СН'!$I$5-'СЕТ СН'!$I$17</f>
        <v>4879.1438834199998</v>
      </c>
      <c r="I143" s="37">
        <f>SUMIFS(СВЦЭМ!$C$34:$C$777,СВЦЭМ!$A$34:$A$777,$A143,СВЦЭМ!$B$34:$B$777,I$119)+'СЕТ СН'!$I$9+СВЦЭМ!$D$10+'СЕТ СН'!$I$5-'СЕТ СН'!$I$17</f>
        <v>4846.2535114199991</v>
      </c>
      <c r="J143" s="37">
        <f>SUMIFS(СВЦЭМ!$C$34:$C$777,СВЦЭМ!$A$34:$A$777,$A143,СВЦЭМ!$B$34:$B$777,J$119)+'СЕТ СН'!$I$9+СВЦЭМ!$D$10+'СЕТ СН'!$I$5-'СЕТ СН'!$I$17</f>
        <v>4737.5172118399996</v>
      </c>
      <c r="K143" s="37">
        <f>SUMIFS(СВЦЭМ!$C$34:$C$777,СВЦЭМ!$A$34:$A$777,$A143,СВЦЭМ!$B$34:$B$777,K$119)+'СЕТ СН'!$I$9+СВЦЭМ!$D$10+'СЕТ СН'!$I$5-'СЕТ СН'!$I$17</f>
        <v>4670.5405090999993</v>
      </c>
      <c r="L143" s="37">
        <f>SUMIFS(СВЦЭМ!$C$34:$C$777,СВЦЭМ!$A$34:$A$777,$A143,СВЦЭМ!$B$34:$B$777,L$119)+'СЕТ СН'!$I$9+СВЦЭМ!$D$10+'СЕТ СН'!$I$5-'СЕТ СН'!$I$17</f>
        <v>4589.0331059399996</v>
      </c>
      <c r="M143" s="37">
        <f>SUMIFS(СВЦЭМ!$C$34:$C$777,СВЦЭМ!$A$34:$A$777,$A143,СВЦЭМ!$B$34:$B$777,M$119)+'СЕТ СН'!$I$9+СВЦЭМ!$D$10+'СЕТ СН'!$I$5-'СЕТ СН'!$I$17</f>
        <v>4519.9434451199995</v>
      </c>
      <c r="N143" s="37">
        <f>SUMIFS(СВЦЭМ!$C$34:$C$777,СВЦЭМ!$A$34:$A$777,$A143,СВЦЭМ!$B$34:$B$777,N$119)+'СЕТ СН'!$I$9+СВЦЭМ!$D$10+'СЕТ СН'!$I$5-'СЕТ СН'!$I$17</f>
        <v>4493.9836551199996</v>
      </c>
      <c r="O143" s="37">
        <f>SUMIFS(СВЦЭМ!$C$34:$C$777,СВЦЭМ!$A$34:$A$777,$A143,СВЦЭМ!$B$34:$B$777,O$119)+'СЕТ СН'!$I$9+СВЦЭМ!$D$10+'СЕТ СН'!$I$5-'СЕТ СН'!$I$17</f>
        <v>4493.3614331499994</v>
      </c>
      <c r="P143" s="37">
        <f>SUMIFS(СВЦЭМ!$C$34:$C$777,СВЦЭМ!$A$34:$A$777,$A143,СВЦЭМ!$B$34:$B$777,P$119)+'СЕТ СН'!$I$9+СВЦЭМ!$D$10+'СЕТ СН'!$I$5-'СЕТ СН'!$I$17</f>
        <v>4492.9034826500001</v>
      </c>
      <c r="Q143" s="37">
        <f>SUMIFS(СВЦЭМ!$C$34:$C$777,СВЦЭМ!$A$34:$A$777,$A143,СВЦЭМ!$B$34:$B$777,Q$119)+'СЕТ СН'!$I$9+СВЦЭМ!$D$10+'СЕТ СН'!$I$5-'СЕТ СН'!$I$17</f>
        <v>4493.5567051099997</v>
      </c>
      <c r="R143" s="37">
        <f>SUMIFS(СВЦЭМ!$C$34:$C$777,СВЦЭМ!$A$34:$A$777,$A143,СВЦЭМ!$B$34:$B$777,R$119)+'СЕТ СН'!$I$9+СВЦЭМ!$D$10+'СЕТ СН'!$I$5-'СЕТ СН'!$I$17</f>
        <v>4487.9782848099994</v>
      </c>
      <c r="S143" s="37">
        <f>SUMIFS(СВЦЭМ!$C$34:$C$777,СВЦЭМ!$A$34:$A$777,$A143,СВЦЭМ!$B$34:$B$777,S$119)+'СЕТ СН'!$I$9+СВЦЭМ!$D$10+'СЕТ СН'!$I$5-'СЕТ СН'!$I$17</f>
        <v>4496.5981288499997</v>
      </c>
      <c r="T143" s="37">
        <f>SUMIFS(СВЦЭМ!$C$34:$C$777,СВЦЭМ!$A$34:$A$777,$A143,СВЦЭМ!$B$34:$B$777,T$119)+'СЕТ СН'!$I$9+СВЦЭМ!$D$10+'СЕТ СН'!$I$5-'СЕТ СН'!$I$17</f>
        <v>4496.5742377999995</v>
      </c>
      <c r="U143" s="37">
        <f>SUMIFS(СВЦЭМ!$C$34:$C$777,СВЦЭМ!$A$34:$A$777,$A143,СВЦЭМ!$B$34:$B$777,U$119)+'СЕТ СН'!$I$9+СВЦЭМ!$D$10+'СЕТ СН'!$I$5-'СЕТ СН'!$I$17</f>
        <v>4498.1647926199994</v>
      </c>
      <c r="V143" s="37">
        <f>SUMIFS(СВЦЭМ!$C$34:$C$777,СВЦЭМ!$A$34:$A$777,$A143,СВЦЭМ!$B$34:$B$777,V$119)+'СЕТ СН'!$I$9+СВЦЭМ!$D$10+'СЕТ СН'!$I$5-'СЕТ СН'!$I$17</f>
        <v>4506.7442677899999</v>
      </c>
      <c r="W143" s="37">
        <f>SUMIFS(СВЦЭМ!$C$34:$C$777,СВЦЭМ!$A$34:$A$777,$A143,СВЦЭМ!$B$34:$B$777,W$119)+'СЕТ СН'!$I$9+СВЦЭМ!$D$10+'СЕТ СН'!$I$5-'СЕТ СН'!$I$17</f>
        <v>4512.0378796799996</v>
      </c>
      <c r="X143" s="37">
        <f>SUMIFS(СВЦЭМ!$C$34:$C$777,СВЦЭМ!$A$34:$A$777,$A143,СВЦЭМ!$B$34:$B$777,X$119)+'СЕТ СН'!$I$9+СВЦЭМ!$D$10+'СЕТ СН'!$I$5-'СЕТ СН'!$I$17</f>
        <v>4495.7347645599993</v>
      </c>
      <c r="Y143" s="37">
        <f>SUMIFS(СВЦЭМ!$C$34:$C$777,СВЦЭМ!$A$34:$A$777,$A143,СВЦЭМ!$B$34:$B$777,Y$119)+'СЕТ СН'!$I$9+СВЦЭМ!$D$10+'СЕТ СН'!$I$5-'СЕТ СН'!$I$17</f>
        <v>4528.8900478299993</v>
      </c>
    </row>
    <row r="144" spans="1:25" ht="15.75" x14ac:dyDescent="0.2">
      <c r="A144" s="36">
        <f t="shared" si="3"/>
        <v>43337</v>
      </c>
      <c r="B144" s="37">
        <f>SUMIFS(СВЦЭМ!$C$34:$C$777,СВЦЭМ!$A$34:$A$777,$A144,СВЦЭМ!$B$34:$B$777,B$119)+'СЕТ СН'!$I$9+СВЦЭМ!$D$10+'СЕТ СН'!$I$5-'СЕТ СН'!$I$17</f>
        <v>4600.0084754499994</v>
      </c>
      <c r="C144" s="37">
        <f>SUMIFS(СВЦЭМ!$C$34:$C$777,СВЦЭМ!$A$34:$A$777,$A144,СВЦЭМ!$B$34:$B$777,C$119)+'СЕТ СН'!$I$9+СВЦЭМ!$D$10+'СЕТ СН'!$I$5-'СЕТ СН'!$I$17</f>
        <v>4722.5519938199996</v>
      </c>
      <c r="D144" s="37">
        <f>SUMIFS(СВЦЭМ!$C$34:$C$777,СВЦЭМ!$A$34:$A$777,$A144,СВЦЭМ!$B$34:$B$777,D$119)+'СЕТ СН'!$I$9+СВЦЭМ!$D$10+'СЕТ СН'!$I$5-'СЕТ СН'!$I$17</f>
        <v>4825.0691698499995</v>
      </c>
      <c r="E144" s="37">
        <f>SUMIFS(СВЦЭМ!$C$34:$C$777,СВЦЭМ!$A$34:$A$777,$A144,СВЦЭМ!$B$34:$B$777,E$119)+'СЕТ СН'!$I$9+СВЦЭМ!$D$10+'СЕТ СН'!$I$5-'СЕТ СН'!$I$17</f>
        <v>4929.62813835</v>
      </c>
      <c r="F144" s="37">
        <f>SUMIFS(СВЦЭМ!$C$34:$C$777,СВЦЭМ!$A$34:$A$777,$A144,СВЦЭМ!$B$34:$B$777,F$119)+'СЕТ СН'!$I$9+СВЦЭМ!$D$10+'СЕТ СН'!$I$5-'СЕТ СН'!$I$17</f>
        <v>4933.0575517699999</v>
      </c>
      <c r="G144" s="37">
        <f>SUMIFS(СВЦЭМ!$C$34:$C$777,СВЦЭМ!$A$34:$A$777,$A144,СВЦЭМ!$B$34:$B$777,G$119)+'СЕТ СН'!$I$9+СВЦЭМ!$D$10+'СЕТ СН'!$I$5-'СЕТ СН'!$I$17</f>
        <v>4932.6294887399999</v>
      </c>
      <c r="H144" s="37">
        <f>SUMIFS(СВЦЭМ!$C$34:$C$777,СВЦЭМ!$A$34:$A$777,$A144,СВЦЭМ!$B$34:$B$777,H$119)+'СЕТ СН'!$I$9+СВЦЭМ!$D$10+'СЕТ СН'!$I$5-'СЕТ СН'!$I$17</f>
        <v>4930.8746465300001</v>
      </c>
      <c r="I144" s="37">
        <f>SUMIFS(СВЦЭМ!$C$34:$C$777,СВЦЭМ!$A$34:$A$777,$A144,СВЦЭМ!$B$34:$B$777,I$119)+'СЕТ СН'!$I$9+СВЦЭМ!$D$10+'СЕТ СН'!$I$5-'СЕТ СН'!$I$17</f>
        <v>4900.2984470399997</v>
      </c>
      <c r="J144" s="37">
        <f>SUMIFS(СВЦЭМ!$C$34:$C$777,СВЦЭМ!$A$34:$A$777,$A144,СВЦЭМ!$B$34:$B$777,J$119)+'СЕТ СН'!$I$9+СВЦЭМ!$D$10+'СЕТ СН'!$I$5-'СЕТ СН'!$I$17</f>
        <v>4749.0247369299996</v>
      </c>
      <c r="K144" s="37">
        <f>SUMIFS(СВЦЭМ!$C$34:$C$777,СВЦЭМ!$A$34:$A$777,$A144,СВЦЭМ!$B$34:$B$777,K$119)+'СЕТ СН'!$I$9+СВЦЭМ!$D$10+'СЕТ СН'!$I$5-'СЕТ СН'!$I$17</f>
        <v>4618.9183137499995</v>
      </c>
      <c r="L144" s="37">
        <f>SUMIFS(СВЦЭМ!$C$34:$C$777,СВЦЭМ!$A$34:$A$777,$A144,СВЦЭМ!$B$34:$B$777,L$119)+'СЕТ СН'!$I$9+СВЦЭМ!$D$10+'СЕТ СН'!$I$5-'СЕТ СН'!$I$17</f>
        <v>4530.3230309699993</v>
      </c>
      <c r="M144" s="37">
        <f>SUMIFS(СВЦЭМ!$C$34:$C$777,СВЦЭМ!$A$34:$A$777,$A144,СВЦЭМ!$B$34:$B$777,M$119)+'СЕТ СН'!$I$9+СВЦЭМ!$D$10+'СЕТ СН'!$I$5-'СЕТ СН'!$I$17</f>
        <v>4491.5922465599997</v>
      </c>
      <c r="N144" s="37">
        <f>SUMIFS(СВЦЭМ!$C$34:$C$777,СВЦЭМ!$A$34:$A$777,$A144,СВЦЭМ!$B$34:$B$777,N$119)+'СЕТ СН'!$I$9+СВЦЭМ!$D$10+'СЕТ СН'!$I$5-'СЕТ СН'!$I$17</f>
        <v>4476.1646308099998</v>
      </c>
      <c r="O144" s="37">
        <f>SUMIFS(СВЦЭМ!$C$34:$C$777,СВЦЭМ!$A$34:$A$777,$A144,СВЦЭМ!$B$34:$B$777,O$119)+'СЕТ СН'!$I$9+СВЦЭМ!$D$10+'СЕТ СН'!$I$5-'СЕТ СН'!$I$17</f>
        <v>4477.7526048</v>
      </c>
      <c r="P144" s="37">
        <f>SUMIFS(СВЦЭМ!$C$34:$C$777,СВЦЭМ!$A$34:$A$777,$A144,СВЦЭМ!$B$34:$B$777,P$119)+'СЕТ СН'!$I$9+СВЦЭМ!$D$10+'СЕТ СН'!$I$5-'СЕТ СН'!$I$17</f>
        <v>4478.1728407799992</v>
      </c>
      <c r="Q144" s="37">
        <f>SUMIFS(СВЦЭМ!$C$34:$C$777,СВЦЭМ!$A$34:$A$777,$A144,СВЦЭМ!$B$34:$B$777,Q$119)+'СЕТ СН'!$I$9+СВЦЭМ!$D$10+'СЕТ СН'!$I$5-'СЕТ СН'!$I$17</f>
        <v>4480.7186187999996</v>
      </c>
      <c r="R144" s="37">
        <f>SUMIFS(СВЦЭМ!$C$34:$C$777,СВЦЭМ!$A$34:$A$777,$A144,СВЦЭМ!$B$34:$B$777,R$119)+'СЕТ СН'!$I$9+СВЦЭМ!$D$10+'СЕТ СН'!$I$5-'СЕТ СН'!$I$17</f>
        <v>4477.3301936499993</v>
      </c>
      <c r="S144" s="37">
        <f>SUMIFS(СВЦЭМ!$C$34:$C$777,СВЦЭМ!$A$34:$A$777,$A144,СВЦЭМ!$B$34:$B$777,S$119)+'СЕТ СН'!$I$9+СВЦЭМ!$D$10+'СЕТ СН'!$I$5-'СЕТ СН'!$I$17</f>
        <v>4480.4420578099998</v>
      </c>
      <c r="T144" s="37">
        <f>SUMIFS(СВЦЭМ!$C$34:$C$777,СВЦЭМ!$A$34:$A$777,$A144,СВЦЭМ!$B$34:$B$777,T$119)+'СЕТ СН'!$I$9+СВЦЭМ!$D$10+'СЕТ СН'!$I$5-'СЕТ СН'!$I$17</f>
        <v>4479.5901414499995</v>
      </c>
      <c r="U144" s="37">
        <f>SUMIFS(СВЦЭМ!$C$34:$C$777,СВЦЭМ!$A$34:$A$777,$A144,СВЦЭМ!$B$34:$B$777,U$119)+'СЕТ СН'!$I$9+СВЦЭМ!$D$10+'СЕТ СН'!$I$5-'СЕТ СН'!$I$17</f>
        <v>4478.9630151499996</v>
      </c>
      <c r="V144" s="37">
        <f>SUMIFS(СВЦЭМ!$C$34:$C$777,СВЦЭМ!$A$34:$A$777,$A144,СВЦЭМ!$B$34:$B$777,V$119)+'СЕТ СН'!$I$9+СВЦЭМ!$D$10+'СЕТ СН'!$I$5-'СЕТ СН'!$I$17</f>
        <v>4476.3718766100001</v>
      </c>
      <c r="W144" s="37">
        <f>SUMIFS(СВЦЭМ!$C$34:$C$777,СВЦЭМ!$A$34:$A$777,$A144,СВЦЭМ!$B$34:$B$777,W$119)+'СЕТ СН'!$I$9+СВЦЭМ!$D$10+'СЕТ СН'!$I$5-'СЕТ СН'!$I$17</f>
        <v>4480.6400704999996</v>
      </c>
      <c r="X144" s="37">
        <f>SUMIFS(СВЦЭМ!$C$34:$C$777,СВЦЭМ!$A$34:$A$777,$A144,СВЦЭМ!$B$34:$B$777,X$119)+'СЕТ СН'!$I$9+СВЦЭМ!$D$10+'СЕТ СН'!$I$5-'СЕТ СН'!$I$17</f>
        <v>4482.7838146499998</v>
      </c>
      <c r="Y144" s="37">
        <f>SUMIFS(СВЦЭМ!$C$34:$C$777,СВЦЭМ!$A$34:$A$777,$A144,СВЦЭМ!$B$34:$B$777,Y$119)+'СЕТ СН'!$I$9+СВЦЭМ!$D$10+'СЕТ СН'!$I$5-'СЕТ СН'!$I$17</f>
        <v>4526.6349165299998</v>
      </c>
    </row>
    <row r="145" spans="1:26" ht="15.75" x14ac:dyDescent="0.2">
      <c r="A145" s="36">
        <f t="shared" si="3"/>
        <v>43338</v>
      </c>
      <c r="B145" s="37">
        <f>SUMIFS(СВЦЭМ!$C$34:$C$777,СВЦЭМ!$A$34:$A$777,$A145,СВЦЭМ!$B$34:$B$777,B$119)+'СЕТ СН'!$I$9+СВЦЭМ!$D$10+'СЕТ СН'!$I$5-'СЕТ СН'!$I$17</f>
        <v>4636.8457484399996</v>
      </c>
      <c r="C145" s="37">
        <f>SUMIFS(СВЦЭМ!$C$34:$C$777,СВЦЭМ!$A$34:$A$777,$A145,СВЦЭМ!$B$34:$B$777,C$119)+'СЕТ СН'!$I$9+СВЦЭМ!$D$10+'СЕТ СН'!$I$5-'СЕТ СН'!$I$17</f>
        <v>4767.2748422099994</v>
      </c>
      <c r="D145" s="37">
        <f>SUMIFS(СВЦЭМ!$C$34:$C$777,СВЦЭМ!$A$34:$A$777,$A145,СВЦЭМ!$B$34:$B$777,D$119)+'СЕТ СН'!$I$9+СВЦЭМ!$D$10+'СЕТ СН'!$I$5-'СЕТ СН'!$I$17</f>
        <v>4887.0462071899992</v>
      </c>
      <c r="E145" s="37">
        <f>SUMIFS(СВЦЭМ!$C$34:$C$777,СВЦЭМ!$A$34:$A$777,$A145,СВЦЭМ!$B$34:$B$777,E$119)+'СЕТ СН'!$I$9+СВЦЭМ!$D$10+'СЕТ СН'!$I$5-'СЕТ СН'!$I$17</f>
        <v>5016.3938985099994</v>
      </c>
      <c r="F145" s="37">
        <f>SUMIFS(СВЦЭМ!$C$34:$C$777,СВЦЭМ!$A$34:$A$777,$A145,СВЦЭМ!$B$34:$B$777,F$119)+'СЕТ СН'!$I$9+СВЦЭМ!$D$10+'СЕТ СН'!$I$5-'СЕТ СН'!$I$17</f>
        <v>5026.4616932299996</v>
      </c>
      <c r="G145" s="37">
        <f>SUMIFS(СВЦЭМ!$C$34:$C$777,СВЦЭМ!$A$34:$A$777,$A145,СВЦЭМ!$B$34:$B$777,G$119)+'СЕТ СН'!$I$9+СВЦЭМ!$D$10+'СЕТ СН'!$I$5-'СЕТ СН'!$I$17</f>
        <v>4995.1520748899993</v>
      </c>
      <c r="H145" s="37">
        <f>SUMIFS(СВЦЭМ!$C$34:$C$777,СВЦЭМ!$A$34:$A$777,$A145,СВЦЭМ!$B$34:$B$777,H$119)+'СЕТ СН'!$I$9+СВЦЭМ!$D$10+'СЕТ СН'!$I$5-'СЕТ СН'!$I$17</f>
        <v>4968.8967449000002</v>
      </c>
      <c r="I145" s="37">
        <f>SUMIFS(СВЦЭМ!$C$34:$C$777,СВЦЭМ!$A$34:$A$777,$A145,СВЦЭМ!$B$34:$B$777,I$119)+'СЕТ СН'!$I$9+СВЦЭМ!$D$10+'СЕТ СН'!$I$5-'СЕТ СН'!$I$17</f>
        <v>4923.0485517199995</v>
      </c>
      <c r="J145" s="37">
        <f>SUMIFS(СВЦЭМ!$C$34:$C$777,СВЦЭМ!$A$34:$A$777,$A145,СВЦЭМ!$B$34:$B$777,J$119)+'СЕТ СН'!$I$9+СВЦЭМ!$D$10+'СЕТ СН'!$I$5-'СЕТ СН'!$I$17</f>
        <v>4744.3316940799996</v>
      </c>
      <c r="K145" s="37">
        <f>SUMIFS(СВЦЭМ!$C$34:$C$777,СВЦЭМ!$A$34:$A$777,$A145,СВЦЭМ!$B$34:$B$777,K$119)+'СЕТ СН'!$I$9+СВЦЭМ!$D$10+'СЕТ СН'!$I$5-'СЕТ СН'!$I$17</f>
        <v>4621.5880002299991</v>
      </c>
      <c r="L145" s="37">
        <f>SUMIFS(СВЦЭМ!$C$34:$C$777,СВЦЭМ!$A$34:$A$777,$A145,СВЦЭМ!$B$34:$B$777,L$119)+'СЕТ СН'!$I$9+СВЦЭМ!$D$10+'СЕТ СН'!$I$5-'СЕТ СН'!$I$17</f>
        <v>4525.6395305299993</v>
      </c>
      <c r="M145" s="37">
        <f>SUMIFS(СВЦЭМ!$C$34:$C$777,СВЦЭМ!$A$34:$A$777,$A145,СВЦЭМ!$B$34:$B$777,M$119)+'СЕТ СН'!$I$9+СВЦЭМ!$D$10+'СЕТ СН'!$I$5-'СЕТ СН'!$I$17</f>
        <v>4468.0529965999995</v>
      </c>
      <c r="N145" s="37">
        <f>SUMIFS(СВЦЭМ!$C$34:$C$777,СВЦЭМ!$A$34:$A$777,$A145,СВЦЭМ!$B$34:$B$777,N$119)+'СЕТ СН'!$I$9+СВЦЭМ!$D$10+'СЕТ СН'!$I$5-'СЕТ СН'!$I$17</f>
        <v>4452.8382153499997</v>
      </c>
      <c r="O145" s="37">
        <f>SUMIFS(СВЦЭМ!$C$34:$C$777,СВЦЭМ!$A$34:$A$777,$A145,СВЦЭМ!$B$34:$B$777,O$119)+'СЕТ СН'!$I$9+СВЦЭМ!$D$10+'СЕТ СН'!$I$5-'СЕТ СН'!$I$17</f>
        <v>4460.2445394599999</v>
      </c>
      <c r="P145" s="37">
        <f>SUMIFS(СВЦЭМ!$C$34:$C$777,СВЦЭМ!$A$34:$A$777,$A145,СВЦЭМ!$B$34:$B$777,P$119)+'СЕТ СН'!$I$9+СВЦЭМ!$D$10+'СЕТ СН'!$I$5-'СЕТ СН'!$I$17</f>
        <v>4460.1254956699995</v>
      </c>
      <c r="Q145" s="37">
        <f>SUMIFS(СВЦЭМ!$C$34:$C$777,СВЦЭМ!$A$34:$A$777,$A145,СВЦЭМ!$B$34:$B$777,Q$119)+'СЕТ СН'!$I$9+СВЦЭМ!$D$10+'СЕТ СН'!$I$5-'СЕТ СН'!$I$17</f>
        <v>4462.2454855299993</v>
      </c>
      <c r="R145" s="37">
        <f>SUMIFS(СВЦЭМ!$C$34:$C$777,СВЦЭМ!$A$34:$A$777,$A145,СВЦЭМ!$B$34:$B$777,R$119)+'СЕТ СН'!$I$9+СВЦЭМ!$D$10+'СЕТ СН'!$I$5-'СЕТ СН'!$I$17</f>
        <v>4462.1005528799997</v>
      </c>
      <c r="S145" s="37">
        <f>SUMIFS(СВЦЭМ!$C$34:$C$777,СВЦЭМ!$A$34:$A$777,$A145,СВЦЭМ!$B$34:$B$777,S$119)+'СЕТ СН'!$I$9+СВЦЭМ!$D$10+'СЕТ СН'!$I$5-'СЕТ СН'!$I$17</f>
        <v>4461.1891927199995</v>
      </c>
      <c r="T145" s="37">
        <f>SUMIFS(СВЦЭМ!$C$34:$C$777,СВЦЭМ!$A$34:$A$777,$A145,СВЦЭМ!$B$34:$B$777,T$119)+'СЕТ СН'!$I$9+СВЦЭМ!$D$10+'СЕТ СН'!$I$5-'СЕТ СН'!$I$17</f>
        <v>4460.7246994799998</v>
      </c>
      <c r="U145" s="37">
        <f>SUMIFS(СВЦЭМ!$C$34:$C$777,СВЦЭМ!$A$34:$A$777,$A145,СВЦЭМ!$B$34:$B$777,U$119)+'СЕТ СН'!$I$9+СВЦЭМ!$D$10+'СЕТ СН'!$I$5-'СЕТ СН'!$I$17</f>
        <v>4465.3213646899994</v>
      </c>
      <c r="V145" s="37">
        <f>SUMIFS(СВЦЭМ!$C$34:$C$777,СВЦЭМ!$A$34:$A$777,$A145,СВЦЭМ!$B$34:$B$777,V$119)+'СЕТ СН'!$I$9+СВЦЭМ!$D$10+'СЕТ СН'!$I$5-'СЕТ СН'!$I$17</f>
        <v>4472.6276317399997</v>
      </c>
      <c r="W145" s="37">
        <f>SUMIFS(СВЦЭМ!$C$34:$C$777,СВЦЭМ!$A$34:$A$777,$A145,СВЦЭМ!$B$34:$B$777,W$119)+'СЕТ СН'!$I$9+СВЦЭМ!$D$10+'СЕТ СН'!$I$5-'СЕТ СН'!$I$17</f>
        <v>4481.4413902400001</v>
      </c>
      <c r="X145" s="37">
        <f>SUMIFS(СВЦЭМ!$C$34:$C$777,СВЦЭМ!$A$34:$A$777,$A145,СВЦЭМ!$B$34:$B$777,X$119)+'СЕТ СН'!$I$9+СВЦЭМ!$D$10+'СЕТ СН'!$I$5-'СЕТ СН'!$I$17</f>
        <v>4458.1970754200001</v>
      </c>
      <c r="Y145" s="37">
        <f>SUMIFS(СВЦЭМ!$C$34:$C$777,СВЦЭМ!$A$34:$A$777,$A145,СВЦЭМ!$B$34:$B$777,Y$119)+'СЕТ СН'!$I$9+СВЦЭМ!$D$10+'СЕТ СН'!$I$5-'СЕТ СН'!$I$17</f>
        <v>4516.7459012299996</v>
      </c>
    </row>
    <row r="146" spans="1:26" ht="15.75" x14ac:dyDescent="0.2">
      <c r="A146" s="36">
        <f t="shared" si="3"/>
        <v>43339</v>
      </c>
      <c r="B146" s="37">
        <f>SUMIFS(СВЦЭМ!$C$34:$C$777,СВЦЭМ!$A$34:$A$777,$A146,СВЦЭМ!$B$34:$B$777,B$119)+'СЕТ СН'!$I$9+СВЦЭМ!$D$10+'СЕТ СН'!$I$5-'СЕТ СН'!$I$17</f>
        <v>4636.0199623799999</v>
      </c>
      <c r="C146" s="37">
        <f>SUMIFS(СВЦЭМ!$C$34:$C$777,СВЦЭМ!$A$34:$A$777,$A146,СВЦЭМ!$B$34:$B$777,C$119)+'СЕТ СН'!$I$9+СВЦЭМ!$D$10+'СЕТ СН'!$I$5-'СЕТ СН'!$I$17</f>
        <v>4769.5385488399997</v>
      </c>
      <c r="D146" s="37">
        <f>SUMIFS(СВЦЭМ!$C$34:$C$777,СВЦЭМ!$A$34:$A$777,$A146,СВЦЭМ!$B$34:$B$777,D$119)+'СЕТ СН'!$I$9+СВЦЭМ!$D$10+'СЕТ СН'!$I$5-'СЕТ СН'!$I$17</f>
        <v>4879.4543532299995</v>
      </c>
      <c r="E146" s="37">
        <f>SUMIFS(СВЦЭМ!$C$34:$C$777,СВЦЭМ!$A$34:$A$777,$A146,СВЦЭМ!$B$34:$B$777,E$119)+'СЕТ СН'!$I$9+СВЦЭМ!$D$10+'СЕТ СН'!$I$5-'СЕТ СН'!$I$17</f>
        <v>4988.8172525199998</v>
      </c>
      <c r="F146" s="37">
        <f>SUMIFS(СВЦЭМ!$C$34:$C$777,СВЦЭМ!$A$34:$A$777,$A146,СВЦЭМ!$B$34:$B$777,F$119)+'СЕТ СН'!$I$9+СВЦЭМ!$D$10+'СЕТ СН'!$I$5-'СЕТ СН'!$I$17</f>
        <v>4986.3170894099994</v>
      </c>
      <c r="G146" s="37">
        <f>SUMIFS(СВЦЭМ!$C$34:$C$777,СВЦЭМ!$A$34:$A$777,$A146,СВЦЭМ!$B$34:$B$777,G$119)+'СЕТ СН'!$I$9+СВЦЭМ!$D$10+'СЕТ СН'!$I$5-'СЕТ СН'!$I$17</f>
        <v>4972.0537052399995</v>
      </c>
      <c r="H146" s="37">
        <f>SUMIFS(СВЦЭМ!$C$34:$C$777,СВЦЭМ!$A$34:$A$777,$A146,СВЦЭМ!$B$34:$B$777,H$119)+'СЕТ СН'!$I$9+СВЦЭМ!$D$10+'СЕТ СН'!$I$5-'СЕТ СН'!$I$17</f>
        <v>4928.4081181800002</v>
      </c>
      <c r="I146" s="37">
        <f>SUMIFS(СВЦЭМ!$C$34:$C$777,СВЦЭМ!$A$34:$A$777,$A146,СВЦЭМ!$B$34:$B$777,I$119)+'СЕТ СН'!$I$9+СВЦЭМ!$D$10+'СЕТ СН'!$I$5-'СЕТ СН'!$I$17</f>
        <v>4881.1236098700001</v>
      </c>
      <c r="J146" s="37">
        <f>SUMIFS(СВЦЭМ!$C$34:$C$777,СВЦЭМ!$A$34:$A$777,$A146,СВЦЭМ!$B$34:$B$777,J$119)+'СЕТ СН'!$I$9+СВЦЭМ!$D$10+'СЕТ СН'!$I$5-'СЕТ СН'!$I$17</f>
        <v>4760.0166722399999</v>
      </c>
      <c r="K146" s="37">
        <f>SUMIFS(СВЦЭМ!$C$34:$C$777,СВЦЭМ!$A$34:$A$777,$A146,СВЦЭМ!$B$34:$B$777,K$119)+'СЕТ СН'!$I$9+СВЦЭМ!$D$10+'СЕТ СН'!$I$5-'СЕТ СН'!$I$17</f>
        <v>4670.2704967299996</v>
      </c>
      <c r="L146" s="37">
        <f>SUMIFS(СВЦЭМ!$C$34:$C$777,СВЦЭМ!$A$34:$A$777,$A146,СВЦЭМ!$B$34:$B$777,L$119)+'СЕТ СН'!$I$9+СВЦЭМ!$D$10+'СЕТ СН'!$I$5-'СЕТ СН'!$I$17</f>
        <v>4597.4859595899998</v>
      </c>
      <c r="M146" s="37">
        <f>SUMIFS(СВЦЭМ!$C$34:$C$777,СВЦЭМ!$A$34:$A$777,$A146,СВЦЭМ!$B$34:$B$777,M$119)+'СЕТ СН'!$I$9+СВЦЭМ!$D$10+'СЕТ СН'!$I$5-'СЕТ СН'!$I$17</f>
        <v>4534.9644266299993</v>
      </c>
      <c r="N146" s="37">
        <f>SUMIFS(СВЦЭМ!$C$34:$C$777,СВЦЭМ!$A$34:$A$777,$A146,СВЦЭМ!$B$34:$B$777,N$119)+'СЕТ СН'!$I$9+СВЦЭМ!$D$10+'СЕТ СН'!$I$5-'СЕТ СН'!$I$17</f>
        <v>4507.7926151499996</v>
      </c>
      <c r="O146" s="37">
        <f>SUMIFS(СВЦЭМ!$C$34:$C$777,СВЦЭМ!$A$34:$A$777,$A146,СВЦЭМ!$B$34:$B$777,O$119)+'СЕТ СН'!$I$9+СВЦЭМ!$D$10+'СЕТ СН'!$I$5-'СЕТ СН'!$I$17</f>
        <v>4510.5443297799993</v>
      </c>
      <c r="P146" s="37">
        <f>SUMIFS(СВЦЭМ!$C$34:$C$777,СВЦЭМ!$A$34:$A$777,$A146,СВЦЭМ!$B$34:$B$777,P$119)+'СЕТ СН'!$I$9+СВЦЭМ!$D$10+'СЕТ СН'!$I$5-'СЕТ СН'!$I$17</f>
        <v>4516.3329473799995</v>
      </c>
      <c r="Q146" s="37">
        <f>SUMIFS(СВЦЭМ!$C$34:$C$777,СВЦЭМ!$A$34:$A$777,$A146,СВЦЭМ!$B$34:$B$777,Q$119)+'СЕТ СН'!$I$9+СВЦЭМ!$D$10+'СЕТ СН'!$I$5-'СЕТ СН'!$I$17</f>
        <v>4510.2789860099992</v>
      </c>
      <c r="R146" s="37">
        <f>SUMIFS(СВЦЭМ!$C$34:$C$777,СВЦЭМ!$A$34:$A$777,$A146,СВЦЭМ!$B$34:$B$777,R$119)+'СЕТ СН'!$I$9+СВЦЭМ!$D$10+'СЕТ СН'!$I$5-'СЕТ СН'!$I$17</f>
        <v>4509.3647496399999</v>
      </c>
      <c r="S146" s="37">
        <f>SUMIFS(СВЦЭМ!$C$34:$C$777,СВЦЭМ!$A$34:$A$777,$A146,СВЦЭМ!$B$34:$B$777,S$119)+'СЕТ СН'!$I$9+СВЦЭМ!$D$10+'СЕТ СН'!$I$5-'СЕТ СН'!$I$17</f>
        <v>4509.8732293099993</v>
      </c>
      <c r="T146" s="37">
        <f>SUMIFS(СВЦЭМ!$C$34:$C$777,СВЦЭМ!$A$34:$A$777,$A146,СВЦЭМ!$B$34:$B$777,T$119)+'СЕТ СН'!$I$9+СВЦЭМ!$D$10+'СЕТ СН'!$I$5-'СЕТ СН'!$I$17</f>
        <v>4515.4664920299992</v>
      </c>
      <c r="U146" s="37">
        <f>SUMIFS(СВЦЭМ!$C$34:$C$777,СВЦЭМ!$A$34:$A$777,$A146,СВЦЭМ!$B$34:$B$777,U$119)+'СЕТ СН'!$I$9+СВЦЭМ!$D$10+'СЕТ СН'!$I$5-'СЕТ СН'!$I$17</f>
        <v>4517.2297487699998</v>
      </c>
      <c r="V146" s="37">
        <f>SUMIFS(СВЦЭМ!$C$34:$C$777,СВЦЭМ!$A$34:$A$777,$A146,СВЦЭМ!$B$34:$B$777,V$119)+'СЕТ СН'!$I$9+СВЦЭМ!$D$10+'СЕТ СН'!$I$5-'СЕТ СН'!$I$17</f>
        <v>4528.6641979099995</v>
      </c>
      <c r="W146" s="37">
        <f>SUMIFS(СВЦЭМ!$C$34:$C$777,СВЦЭМ!$A$34:$A$777,$A146,СВЦЭМ!$B$34:$B$777,W$119)+'СЕТ СН'!$I$9+СВЦЭМ!$D$10+'СЕТ СН'!$I$5-'СЕТ СН'!$I$17</f>
        <v>4528.7016556399994</v>
      </c>
      <c r="X146" s="37">
        <f>SUMIFS(СВЦЭМ!$C$34:$C$777,СВЦЭМ!$A$34:$A$777,$A146,СВЦЭМ!$B$34:$B$777,X$119)+'СЕТ СН'!$I$9+СВЦЭМ!$D$10+'СЕТ СН'!$I$5-'СЕТ СН'!$I$17</f>
        <v>4507.4429493399994</v>
      </c>
      <c r="Y146" s="37">
        <f>SUMIFS(СВЦЭМ!$C$34:$C$777,СВЦЭМ!$A$34:$A$777,$A146,СВЦЭМ!$B$34:$B$777,Y$119)+'СЕТ СН'!$I$9+СВЦЭМ!$D$10+'СЕТ СН'!$I$5-'СЕТ СН'!$I$17</f>
        <v>4542.5436533999991</v>
      </c>
    </row>
    <row r="147" spans="1:26" ht="15.75" x14ac:dyDescent="0.2">
      <c r="A147" s="36">
        <f t="shared" si="3"/>
        <v>43340</v>
      </c>
      <c r="B147" s="37">
        <f>SUMIFS(СВЦЭМ!$C$34:$C$777,СВЦЭМ!$A$34:$A$777,$A147,СВЦЭМ!$B$34:$B$777,B$119)+'СЕТ СН'!$I$9+СВЦЭМ!$D$10+'СЕТ СН'!$I$5-'СЕТ СН'!$I$17</f>
        <v>4652.7602383499998</v>
      </c>
      <c r="C147" s="37">
        <f>SUMIFS(СВЦЭМ!$C$34:$C$777,СВЦЭМ!$A$34:$A$777,$A147,СВЦЭМ!$B$34:$B$777,C$119)+'СЕТ СН'!$I$9+СВЦЭМ!$D$10+'СЕТ СН'!$I$5-'СЕТ СН'!$I$17</f>
        <v>4785.3947796900002</v>
      </c>
      <c r="D147" s="37">
        <f>SUMIFS(СВЦЭМ!$C$34:$C$777,СВЦЭМ!$A$34:$A$777,$A147,СВЦЭМ!$B$34:$B$777,D$119)+'СЕТ СН'!$I$9+СВЦЭМ!$D$10+'СЕТ СН'!$I$5-'СЕТ СН'!$I$17</f>
        <v>4914.3050711199994</v>
      </c>
      <c r="E147" s="37">
        <f>SUMIFS(СВЦЭМ!$C$34:$C$777,СВЦЭМ!$A$34:$A$777,$A147,СВЦЭМ!$B$34:$B$777,E$119)+'СЕТ СН'!$I$9+СВЦЭМ!$D$10+'СЕТ СН'!$I$5-'СЕТ СН'!$I$17</f>
        <v>5002.7466686500002</v>
      </c>
      <c r="F147" s="37">
        <f>SUMIFS(СВЦЭМ!$C$34:$C$777,СВЦЭМ!$A$34:$A$777,$A147,СВЦЭМ!$B$34:$B$777,F$119)+'СЕТ СН'!$I$9+СВЦЭМ!$D$10+'СЕТ СН'!$I$5-'СЕТ СН'!$I$17</f>
        <v>5010.0509194300002</v>
      </c>
      <c r="G147" s="37">
        <f>SUMIFS(СВЦЭМ!$C$34:$C$777,СВЦЭМ!$A$34:$A$777,$A147,СВЦЭМ!$B$34:$B$777,G$119)+'СЕТ СН'!$I$9+СВЦЭМ!$D$10+'СЕТ СН'!$I$5-'СЕТ СН'!$I$17</f>
        <v>4973.0530270299996</v>
      </c>
      <c r="H147" s="37">
        <f>SUMIFS(СВЦЭМ!$C$34:$C$777,СВЦЭМ!$A$34:$A$777,$A147,СВЦЭМ!$B$34:$B$777,H$119)+'СЕТ СН'!$I$9+СВЦЭМ!$D$10+'СЕТ СН'!$I$5-'СЕТ СН'!$I$17</f>
        <v>4951.2765886499992</v>
      </c>
      <c r="I147" s="37">
        <f>SUMIFS(СВЦЭМ!$C$34:$C$777,СВЦЭМ!$A$34:$A$777,$A147,СВЦЭМ!$B$34:$B$777,I$119)+'СЕТ СН'!$I$9+СВЦЭМ!$D$10+'СЕТ СН'!$I$5-'СЕТ СН'!$I$17</f>
        <v>4877.0939059900002</v>
      </c>
      <c r="J147" s="37">
        <f>SUMIFS(СВЦЭМ!$C$34:$C$777,СВЦЭМ!$A$34:$A$777,$A147,СВЦЭМ!$B$34:$B$777,J$119)+'СЕТ СН'!$I$9+СВЦЭМ!$D$10+'СЕТ СН'!$I$5-'СЕТ СН'!$I$17</f>
        <v>4743.8936467799995</v>
      </c>
      <c r="K147" s="37">
        <f>SUMIFS(СВЦЭМ!$C$34:$C$777,СВЦЭМ!$A$34:$A$777,$A147,СВЦЭМ!$B$34:$B$777,K$119)+'СЕТ СН'!$I$9+СВЦЭМ!$D$10+'СЕТ СН'!$I$5-'СЕТ СН'!$I$17</f>
        <v>4666.3051162900001</v>
      </c>
      <c r="L147" s="37">
        <f>SUMIFS(СВЦЭМ!$C$34:$C$777,СВЦЭМ!$A$34:$A$777,$A147,СВЦЭМ!$B$34:$B$777,L$119)+'СЕТ СН'!$I$9+СВЦЭМ!$D$10+'СЕТ СН'!$I$5-'СЕТ СН'!$I$17</f>
        <v>4610.3765521099995</v>
      </c>
      <c r="M147" s="37">
        <f>SUMIFS(СВЦЭМ!$C$34:$C$777,СВЦЭМ!$A$34:$A$777,$A147,СВЦЭМ!$B$34:$B$777,M$119)+'СЕТ СН'!$I$9+СВЦЭМ!$D$10+'СЕТ СН'!$I$5-'СЕТ СН'!$I$17</f>
        <v>4537.9987879599994</v>
      </c>
      <c r="N147" s="37">
        <f>SUMIFS(СВЦЭМ!$C$34:$C$777,СВЦЭМ!$A$34:$A$777,$A147,СВЦЭМ!$B$34:$B$777,N$119)+'СЕТ СН'!$I$9+СВЦЭМ!$D$10+'СЕТ СН'!$I$5-'СЕТ СН'!$I$17</f>
        <v>4526.19580004</v>
      </c>
      <c r="O147" s="37">
        <f>SUMIFS(СВЦЭМ!$C$34:$C$777,СВЦЭМ!$A$34:$A$777,$A147,СВЦЭМ!$B$34:$B$777,O$119)+'СЕТ СН'!$I$9+СВЦЭМ!$D$10+'СЕТ СН'!$I$5-'СЕТ СН'!$I$17</f>
        <v>4529.9302537599997</v>
      </c>
      <c r="P147" s="37">
        <f>SUMIFS(СВЦЭМ!$C$34:$C$777,СВЦЭМ!$A$34:$A$777,$A147,СВЦЭМ!$B$34:$B$777,P$119)+'СЕТ СН'!$I$9+СВЦЭМ!$D$10+'СЕТ СН'!$I$5-'СЕТ СН'!$I$17</f>
        <v>4525.6441375200002</v>
      </c>
      <c r="Q147" s="37">
        <f>SUMIFS(СВЦЭМ!$C$34:$C$777,СВЦЭМ!$A$34:$A$777,$A147,СВЦЭМ!$B$34:$B$777,Q$119)+'СЕТ СН'!$I$9+СВЦЭМ!$D$10+'СЕТ СН'!$I$5-'СЕТ СН'!$I$17</f>
        <v>4524.8112352099997</v>
      </c>
      <c r="R147" s="37">
        <f>SUMIFS(СВЦЭМ!$C$34:$C$777,СВЦЭМ!$A$34:$A$777,$A147,СВЦЭМ!$B$34:$B$777,R$119)+'СЕТ СН'!$I$9+СВЦЭМ!$D$10+'СЕТ СН'!$I$5-'СЕТ СН'!$I$17</f>
        <v>4523.2758543999998</v>
      </c>
      <c r="S147" s="37">
        <f>SUMIFS(СВЦЭМ!$C$34:$C$777,СВЦЭМ!$A$34:$A$777,$A147,СВЦЭМ!$B$34:$B$777,S$119)+'СЕТ СН'!$I$9+СВЦЭМ!$D$10+'СЕТ СН'!$I$5-'СЕТ СН'!$I$17</f>
        <v>4516.1497041299999</v>
      </c>
      <c r="T147" s="37">
        <f>SUMIFS(СВЦЭМ!$C$34:$C$777,СВЦЭМ!$A$34:$A$777,$A147,СВЦЭМ!$B$34:$B$777,T$119)+'СЕТ СН'!$I$9+СВЦЭМ!$D$10+'СЕТ СН'!$I$5-'СЕТ СН'!$I$17</f>
        <v>4510.5069245299992</v>
      </c>
      <c r="U147" s="37">
        <f>SUMIFS(СВЦЭМ!$C$34:$C$777,СВЦЭМ!$A$34:$A$777,$A147,СВЦЭМ!$B$34:$B$777,U$119)+'СЕТ СН'!$I$9+СВЦЭМ!$D$10+'СЕТ СН'!$I$5-'СЕТ СН'!$I$17</f>
        <v>4506.6860005799999</v>
      </c>
      <c r="V147" s="37">
        <f>SUMIFS(СВЦЭМ!$C$34:$C$777,СВЦЭМ!$A$34:$A$777,$A147,СВЦЭМ!$B$34:$B$777,V$119)+'СЕТ СН'!$I$9+СВЦЭМ!$D$10+'СЕТ СН'!$I$5-'СЕТ СН'!$I$17</f>
        <v>4526.8291549899996</v>
      </c>
      <c r="W147" s="37">
        <f>SUMIFS(СВЦЭМ!$C$34:$C$777,СВЦЭМ!$A$34:$A$777,$A147,СВЦЭМ!$B$34:$B$777,W$119)+'СЕТ СН'!$I$9+СВЦЭМ!$D$10+'СЕТ СН'!$I$5-'СЕТ СН'!$I$17</f>
        <v>4525.0144000399996</v>
      </c>
      <c r="X147" s="37">
        <f>SUMIFS(СВЦЭМ!$C$34:$C$777,СВЦЭМ!$A$34:$A$777,$A147,СВЦЭМ!$B$34:$B$777,X$119)+'СЕТ СН'!$I$9+СВЦЭМ!$D$10+'СЕТ СН'!$I$5-'СЕТ СН'!$I$17</f>
        <v>4511.3529687999999</v>
      </c>
      <c r="Y147" s="37">
        <f>SUMIFS(СВЦЭМ!$C$34:$C$777,СВЦЭМ!$A$34:$A$777,$A147,СВЦЭМ!$B$34:$B$777,Y$119)+'СЕТ СН'!$I$9+СВЦЭМ!$D$10+'СЕТ СН'!$I$5-'СЕТ СН'!$I$17</f>
        <v>4563.1531169299997</v>
      </c>
    </row>
    <row r="148" spans="1:26" ht="15.75" x14ac:dyDescent="0.2">
      <c r="A148" s="36">
        <f t="shared" si="3"/>
        <v>43341</v>
      </c>
      <c r="B148" s="37">
        <f>SUMIFS(СВЦЭМ!$C$34:$C$777,СВЦЭМ!$A$34:$A$777,$A148,СВЦЭМ!$B$34:$B$777,B$119)+'СЕТ СН'!$I$9+СВЦЭМ!$D$10+'СЕТ СН'!$I$5-'СЕТ СН'!$I$17</f>
        <v>4729.7261878599993</v>
      </c>
      <c r="C148" s="37">
        <f>SUMIFS(СВЦЭМ!$C$34:$C$777,СВЦЭМ!$A$34:$A$777,$A148,СВЦЭМ!$B$34:$B$777,C$119)+'СЕТ СН'!$I$9+СВЦЭМ!$D$10+'СЕТ СН'!$I$5-'СЕТ СН'!$I$17</f>
        <v>4874.77543264</v>
      </c>
      <c r="D148" s="37">
        <f>SUMIFS(СВЦЭМ!$C$34:$C$777,СВЦЭМ!$A$34:$A$777,$A148,СВЦЭМ!$B$34:$B$777,D$119)+'СЕТ СН'!$I$9+СВЦЭМ!$D$10+'СЕТ СН'!$I$5-'СЕТ СН'!$I$17</f>
        <v>4970.4214098599996</v>
      </c>
      <c r="E148" s="37">
        <f>SUMIFS(СВЦЭМ!$C$34:$C$777,СВЦЭМ!$A$34:$A$777,$A148,СВЦЭМ!$B$34:$B$777,E$119)+'СЕТ СН'!$I$9+СВЦЭМ!$D$10+'СЕТ СН'!$I$5-'СЕТ СН'!$I$17</f>
        <v>5090.37544497</v>
      </c>
      <c r="F148" s="37">
        <f>SUMIFS(СВЦЭМ!$C$34:$C$777,СВЦЭМ!$A$34:$A$777,$A148,СВЦЭМ!$B$34:$B$777,F$119)+'СЕТ СН'!$I$9+СВЦЭМ!$D$10+'СЕТ СН'!$I$5-'СЕТ СН'!$I$17</f>
        <v>5084.9534029199995</v>
      </c>
      <c r="G148" s="37">
        <f>SUMIFS(СВЦЭМ!$C$34:$C$777,СВЦЭМ!$A$34:$A$777,$A148,СВЦЭМ!$B$34:$B$777,G$119)+'СЕТ СН'!$I$9+СВЦЭМ!$D$10+'СЕТ СН'!$I$5-'СЕТ СН'!$I$17</f>
        <v>5092.7645368899994</v>
      </c>
      <c r="H148" s="37">
        <f>SUMIFS(СВЦЭМ!$C$34:$C$777,СВЦЭМ!$A$34:$A$777,$A148,СВЦЭМ!$B$34:$B$777,H$119)+'СЕТ СН'!$I$9+СВЦЭМ!$D$10+'СЕТ СН'!$I$5-'СЕТ СН'!$I$17</f>
        <v>5117.2028918299993</v>
      </c>
      <c r="I148" s="37">
        <f>SUMIFS(СВЦЭМ!$C$34:$C$777,СВЦЭМ!$A$34:$A$777,$A148,СВЦЭМ!$B$34:$B$777,I$119)+'СЕТ СН'!$I$9+СВЦЭМ!$D$10+'СЕТ СН'!$I$5-'СЕТ СН'!$I$17</f>
        <v>5100.3740746100002</v>
      </c>
      <c r="J148" s="37">
        <f>SUMIFS(СВЦЭМ!$C$34:$C$777,СВЦЭМ!$A$34:$A$777,$A148,СВЦЭМ!$B$34:$B$777,J$119)+'СЕТ СН'!$I$9+СВЦЭМ!$D$10+'СЕТ СН'!$I$5-'СЕТ СН'!$I$17</f>
        <v>4935.7524603899992</v>
      </c>
      <c r="K148" s="37">
        <f>SUMIFS(СВЦЭМ!$C$34:$C$777,СВЦЭМ!$A$34:$A$777,$A148,СВЦЭМ!$B$34:$B$777,K$119)+'СЕТ СН'!$I$9+СВЦЭМ!$D$10+'СЕТ СН'!$I$5-'СЕТ СН'!$I$17</f>
        <v>4840.6428630299997</v>
      </c>
      <c r="L148" s="37">
        <f>SUMIFS(СВЦЭМ!$C$34:$C$777,СВЦЭМ!$A$34:$A$777,$A148,СВЦЭМ!$B$34:$B$777,L$119)+'СЕТ СН'!$I$9+СВЦЭМ!$D$10+'СЕТ СН'!$I$5-'СЕТ СН'!$I$17</f>
        <v>4753.3825849699997</v>
      </c>
      <c r="M148" s="37">
        <f>SUMIFS(СВЦЭМ!$C$34:$C$777,СВЦЭМ!$A$34:$A$777,$A148,СВЦЭМ!$B$34:$B$777,M$119)+'СЕТ СН'!$I$9+СВЦЭМ!$D$10+'СЕТ СН'!$I$5-'СЕТ СН'!$I$17</f>
        <v>4680.3351795899998</v>
      </c>
      <c r="N148" s="37">
        <f>SUMIFS(СВЦЭМ!$C$34:$C$777,СВЦЭМ!$A$34:$A$777,$A148,СВЦЭМ!$B$34:$B$777,N$119)+'СЕТ СН'!$I$9+СВЦЭМ!$D$10+'СЕТ СН'!$I$5-'СЕТ СН'!$I$17</f>
        <v>4652.4329878599992</v>
      </c>
      <c r="O148" s="37">
        <f>SUMIFS(СВЦЭМ!$C$34:$C$777,СВЦЭМ!$A$34:$A$777,$A148,СВЦЭМ!$B$34:$B$777,O$119)+'СЕТ СН'!$I$9+СВЦЭМ!$D$10+'СЕТ СН'!$I$5-'СЕТ СН'!$I$17</f>
        <v>4655.0617549399994</v>
      </c>
      <c r="P148" s="37">
        <f>SUMIFS(СВЦЭМ!$C$34:$C$777,СВЦЭМ!$A$34:$A$777,$A148,СВЦЭМ!$B$34:$B$777,P$119)+'СЕТ СН'!$I$9+СВЦЭМ!$D$10+'СЕТ СН'!$I$5-'СЕТ СН'!$I$17</f>
        <v>4649.1211906299995</v>
      </c>
      <c r="Q148" s="37">
        <f>SUMIFS(СВЦЭМ!$C$34:$C$777,СВЦЭМ!$A$34:$A$777,$A148,СВЦЭМ!$B$34:$B$777,Q$119)+'СЕТ СН'!$I$9+СВЦЭМ!$D$10+'СЕТ СН'!$I$5-'СЕТ СН'!$I$17</f>
        <v>4646.2409803399996</v>
      </c>
      <c r="R148" s="37">
        <f>SUMIFS(СВЦЭМ!$C$34:$C$777,СВЦЭМ!$A$34:$A$777,$A148,СВЦЭМ!$B$34:$B$777,R$119)+'СЕТ СН'!$I$9+СВЦЭМ!$D$10+'СЕТ СН'!$I$5-'СЕТ СН'!$I$17</f>
        <v>4649.3191376599998</v>
      </c>
      <c r="S148" s="37">
        <f>SUMIFS(СВЦЭМ!$C$34:$C$777,СВЦЭМ!$A$34:$A$777,$A148,СВЦЭМ!$B$34:$B$777,S$119)+'СЕТ СН'!$I$9+СВЦЭМ!$D$10+'СЕТ СН'!$I$5-'СЕТ СН'!$I$17</f>
        <v>4665.3493826499998</v>
      </c>
      <c r="T148" s="37">
        <f>SUMIFS(СВЦЭМ!$C$34:$C$777,СВЦЭМ!$A$34:$A$777,$A148,СВЦЭМ!$B$34:$B$777,T$119)+'СЕТ СН'!$I$9+СВЦЭМ!$D$10+'СЕТ СН'!$I$5-'СЕТ СН'!$I$17</f>
        <v>4668.9036075899994</v>
      </c>
      <c r="U148" s="37">
        <f>SUMIFS(СВЦЭМ!$C$34:$C$777,СВЦЭМ!$A$34:$A$777,$A148,СВЦЭМ!$B$34:$B$777,U$119)+'СЕТ СН'!$I$9+СВЦЭМ!$D$10+'СЕТ СН'!$I$5-'СЕТ СН'!$I$17</f>
        <v>4667.0012681099997</v>
      </c>
      <c r="V148" s="37">
        <f>SUMIFS(СВЦЭМ!$C$34:$C$777,СВЦЭМ!$A$34:$A$777,$A148,СВЦЭМ!$B$34:$B$777,V$119)+'СЕТ СН'!$I$9+СВЦЭМ!$D$10+'СЕТ СН'!$I$5-'СЕТ СН'!$I$17</f>
        <v>4650.7885763200002</v>
      </c>
      <c r="W148" s="37">
        <f>SUMIFS(СВЦЭМ!$C$34:$C$777,СВЦЭМ!$A$34:$A$777,$A148,СВЦЭМ!$B$34:$B$777,W$119)+'СЕТ СН'!$I$9+СВЦЭМ!$D$10+'СЕТ СН'!$I$5-'СЕТ СН'!$I$17</f>
        <v>4651.85303716</v>
      </c>
      <c r="X148" s="37">
        <f>SUMIFS(СВЦЭМ!$C$34:$C$777,СВЦЭМ!$A$34:$A$777,$A148,СВЦЭМ!$B$34:$B$777,X$119)+'СЕТ СН'!$I$9+СВЦЭМ!$D$10+'СЕТ СН'!$I$5-'СЕТ СН'!$I$17</f>
        <v>4672.2280683999998</v>
      </c>
      <c r="Y148" s="37">
        <f>SUMIFS(СВЦЭМ!$C$34:$C$777,СВЦЭМ!$A$34:$A$777,$A148,СВЦЭМ!$B$34:$B$777,Y$119)+'СЕТ СН'!$I$9+СВЦЭМ!$D$10+'СЕТ СН'!$I$5-'СЕТ СН'!$I$17</f>
        <v>4756.4278394799994</v>
      </c>
    </row>
    <row r="149" spans="1:26" ht="15.75" x14ac:dyDescent="0.2">
      <c r="A149" s="36">
        <f t="shared" si="3"/>
        <v>43342</v>
      </c>
      <c r="B149" s="37">
        <f>SUMIFS(СВЦЭМ!$C$34:$C$777,СВЦЭМ!$A$34:$A$777,$A149,СВЦЭМ!$B$34:$B$777,B$119)+'СЕТ СН'!$I$9+СВЦЭМ!$D$10+'СЕТ СН'!$I$5-'СЕТ СН'!$I$17</f>
        <v>4833.8141521799998</v>
      </c>
      <c r="C149" s="37">
        <f>SUMIFS(СВЦЭМ!$C$34:$C$777,СВЦЭМ!$A$34:$A$777,$A149,СВЦЭМ!$B$34:$B$777,C$119)+'СЕТ СН'!$I$9+СВЦЭМ!$D$10+'СЕТ СН'!$I$5-'СЕТ СН'!$I$17</f>
        <v>4962.8441133099996</v>
      </c>
      <c r="D149" s="37">
        <f>SUMIFS(СВЦЭМ!$C$34:$C$777,СВЦЭМ!$A$34:$A$777,$A149,СВЦЭМ!$B$34:$B$777,D$119)+'СЕТ СН'!$I$9+СВЦЭМ!$D$10+'СЕТ СН'!$I$5-'СЕТ СН'!$I$17</f>
        <v>5072.34713448</v>
      </c>
      <c r="E149" s="37">
        <f>SUMIFS(СВЦЭМ!$C$34:$C$777,СВЦЭМ!$A$34:$A$777,$A149,СВЦЭМ!$B$34:$B$777,E$119)+'СЕТ СН'!$I$9+СВЦЭМ!$D$10+'СЕТ СН'!$I$5-'СЕТ СН'!$I$17</f>
        <v>5098.55090974</v>
      </c>
      <c r="F149" s="37">
        <f>SUMIFS(СВЦЭМ!$C$34:$C$777,СВЦЭМ!$A$34:$A$777,$A149,СВЦЭМ!$B$34:$B$777,F$119)+'СЕТ СН'!$I$9+СВЦЭМ!$D$10+'СЕТ СН'!$I$5-'СЕТ СН'!$I$17</f>
        <v>5094.0984600299998</v>
      </c>
      <c r="G149" s="37">
        <f>SUMIFS(СВЦЭМ!$C$34:$C$777,СВЦЭМ!$A$34:$A$777,$A149,СВЦЭМ!$B$34:$B$777,G$119)+'СЕТ СН'!$I$9+СВЦЭМ!$D$10+'СЕТ СН'!$I$5-'СЕТ СН'!$I$17</f>
        <v>5102.8523557399994</v>
      </c>
      <c r="H149" s="37">
        <f>SUMIFS(СВЦЭМ!$C$34:$C$777,СВЦЭМ!$A$34:$A$777,$A149,СВЦЭМ!$B$34:$B$777,H$119)+'СЕТ СН'!$I$9+СВЦЭМ!$D$10+'СЕТ СН'!$I$5-'СЕТ СН'!$I$17</f>
        <v>5127.4317363199998</v>
      </c>
      <c r="I149" s="37">
        <f>SUMIFS(СВЦЭМ!$C$34:$C$777,СВЦЭМ!$A$34:$A$777,$A149,СВЦЭМ!$B$34:$B$777,I$119)+'СЕТ СН'!$I$9+СВЦЭМ!$D$10+'СЕТ СН'!$I$5-'СЕТ СН'!$I$17</f>
        <v>5103.7437218099994</v>
      </c>
      <c r="J149" s="37">
        <f>SUMIFS(СВЦЭМ!$C$34:$C$777,СВЦЭМ!$A$34:$A$777,$A149,СВЦЭМ!$B$34:$B$777,J$119)+'СЕТ СН'!$I$9+СВЦЭМ!$D$10+'СЕТ СН'!$I$5-'СЕТ СН'!$I$17</f>
        <v>4937.7148465999999</v>
      </c>
      <c r="K149" s="37">
        <f>SUMIFS(СВЦЭМ!$C$34:$C$777,СВЦЭМ!$A$34:$A$777,$A149,СВЦЭМ!$B$34:$B$777,K$119)+'СЕТ СН'!$I$9+СВЦЭМ!$D$10+'СЕТ СН'!$I$5-'СЕТ СН'!$I$17</f>
        <v>4815.9324897399993</v>
      </c>
      <c r="L149" s="37">
        <f>SUMIFS(СВЦЭМ!$C$34:$C$777,СВЦЭМ!$A$34:$A$777,$A149,СВЦЭМ!$B$34:$B$777,L$119)+'СЕТ СН'!$I$9+СВЦЭМ!$D$10+'СЕТ СН'!$I$5-'СЕТ СН'!$I$17</f>
        <v>4721.3299593099991</v>
      </c>
      <c r="M149" s="37">
        <f>SUMIFS(СВЦЭМ!$C$34:$C$777,СВЦЭМ!$A$34:$A$777,$A149,СВЦЭМ!$B$34:$B$777,M$119)+'СЕТ СН'!$I$9+СВЦЭМ!$D$10+'СЕТ СН'!$I$5-'СЕТ СН'!$I$17</f>
        <v>4650.9384249299992</v>
      </c>
      <c r="N149" s="37">
        <f>SUMIFS(СВЦЭМ!$C$34:$C$777,СВЦЭМ!$A$34:$A$777,$A149,СВЦЭМ!$B$34:$B$777,N$119)+'СЕТ СН'!$I$9+СВЦЭМ!$D$10+'СЕТ СН'!$I$5-'СЕТ СН'!$I$17</f>
        <v>4631.6173806599991</v>
      </c>
      <c r="O149" s="37">
        <f>SUMIFS(СВЦЭМ!$C$34:$C$777,СВЦЭМ!$A$34:$A$777,$A149,СВЦЭМ!$B$34:$B$777,O$119)+'СЕТ СН'!$I$9+СВЦЭМ!$D$10+'СЕТ СН'!$I$5-'СЕТ СН'!$I$17</f>
        <v>4633.7536194899994</v>
      </c>
      <c r="P149" s="37">
        <f>SUMIFS(СВЦЭМ!$C$34:$C$777,СВЦЭМ!$A$34:$A$777,$A149,СВЦЭМ!$B$34:$B$777,P$119)+'СЕТ СН'!$I$9+СВЦЭМ!$D$10+'СЕТ СН'!$I$5-'СЕТ СН'!$I$17</f>
        <v>4633.8613259099993</v>
      </c>
      <c r="Q149" s="37">
        <f>SUMIFS(СВЦЭМ!$C$34:$C$777,СВЦЭМ!$A$34:$A$777,$A149,СВЦЭМ!$B$34:$B$777,Q$119)+'СЕТ СН'!$I$9+СВЦЭМ!$D$10+'СЕТ СН'!$I$5-'СЕТ СН'!$I$17</f>
        <v>4632.1727590299997</v>
      </c>
      <c r="R149" s="37">
        <f>SUMIFS(СВЦЭМ!$C$34:$C$777,СВЦЭМ!$A$34:$A$777,$A149,СВЦЭМ!$B$34:$B$777,R$119)+'СЕТ СН'!$I$9+СВЦЭМ!$D$10+'СЕТ СН'!$I$5-'СЕТ СН'!$I$17</f>
        <v>4641.4670294399994</v>
      </c>
      <c r="S149" s="37">
        <f>SUMIFS(СВЦЭМ!$C$34:$C$777,СВЦЭМ!$A$34:$A$777,$A149,СВЦЭМ!$B$34:$B$777,S$119)+'СЕТ СН'!$I$9+СВЦЭМ!$D$10+'СЕТ СН'!$I$5-'СЕТ СН'!$I$17</f>
        <v>4625.4974981299993</v>
      </c>
      <c r="T149" s="37">
        <f>SUMIFS(СВЦЭМ!$C$34:$C$777,СВЦЭМ!$A$34:$A$777,$A149,СВЦЭМ!$B$34:$B$777,T$119)+'СЕТ СН'!$I$9+СВЦЭМ!$D$10+'СЕТ СН'!$I$5-'СЕТ СН'!$I$17</f>
        <v>4625.6349727699999</v>
      </c>
      <c r="U149" s="37">
        <f>SUMIFS(СВЦЭМ!$C$34:$C$777,СВЦЭМ!$A$34:$A$777,$A149,СВЦЭМ!$B$34:$B$777,U$119)+'СЕТ СН'!$I$9+СВЦЭМ!$D$10+'СЕТ СН'!$I$5-'СЕТ СН'!$I$17</f>
        <v>4632.8181991599995</v>
      </c>
      <c r="V149" s="37">
        <f>SUMIFS(СВЦЭМ!$C$34:$C$777,СВЦЭМ!$A$34:$A$777,$A149,СВЦЭМ!$B$34:$B$777,V$119)+'СЕТ СН'!$I$9+СВЦЭМ!$D$10+'СЕТ СН'!$I$5-'СЕТ СН'!$I$17</f>
        <v>4623.9909127299998</v>
      </c>
      <c r="W149" s="37">
        <f>SUMIFS(СВЦЭМ!$C$34:$C$777,СВЦЭМ!$A$34:$A$777,$A149,СВЦЭМ!$B$34:$B$777,W$119)+'СЕТ СН'!$I$9+СВЦЭМ!$D$10+'СЕТ СН'!$I$5-'СЕТ СН'!$I$17</f>
        <v>4625.6531900099999</v>
      </c>
      <c r="X149" s="37">
        <f>SUMIFS(СВЦЭМ!$C$34:$C$777,СВЦЭМ!$A$34:$A$777,$A149,СВЦЭМ!$B$34:$B$777,X$119)+'СЕТ СН'!$I$9+СВЦЭМ!$D$10+'СЕТ СН'!$I$5-'СЕТ СН'!$I$17</f>
        <v>4653.2312318999993</v>
      </c>
      <c r="Y149" s="37">
        <f>SUMIFS(СВЦЭМ!$C$34:$C$777,СВЦЭМ!$A$34:$A$777,$A149,СВЦЭМ!$B$34:$B$777,Y$119)+'СЕТ СН'!$I$9+СВЦЭМ!$D$10+'СЕТ СН'!$I$5-'СЕТ СН'!$I$17</f>
        <v>4727.23260871</v>
      </c>
    </row>
    <row r="150" spans="1:26" ht="15.75" x14ac:dyDescent="0.2">
      <c r="A150" s="36">
        <f t="shared" si="3"/>
        <v>43343</v>
      </c>
      <c r="B150" s="37">
        <f>SUMIFS(СВЦЭМ!$C$34:$C$777,СВЦЭМ!$A$34:$A$777,$A150,СВЦЭМ!$B$34:$B$777,B$119)+'СЕТ СН'!$I$9+СВЦЭМ!$D$10+'СЕТ СН'!$I$5-'СЕТ СН'!$I$17</f>
        <v>4817.9781614099993</v>
      </c>
      <c r="C150" s="37">
        <f>SUMIFS(СВЦЭМ!$C$34:$C$777,СВЦЭМ!$A$34:$A$777,$A150,СВЦЭМ!$B$34:$B$777,C$119)+'СЕТ СН'!$I$9+СВЦЭМ!$D$10+'СЕТ СН'!$I$5-'СЕТ СН'!$I$17</f>
        <v>4967.62148669</v>
      </c>
      <c r="D150" s="37">
        <f>SUMIFS(СВЦЭМ!$C$34:$C$777,СВЦЭМ!$A$34:$A$777,$A150,СВЦЭМ!$B$34:$B$777,D$119)+'СЕТ СН'!$I$9+СВЦЭМ!$D$10+'СЕТ СН'!$I$5-'СЕТ СН'!$I$17</f>
        <v>5064.3622250599992</v>
      </c>
      <c r="E150" s="37">
        <f>SUMIFS(СВЦЭМ!$C$34:$C$777,СВЦЭМ!$A$34:$A$777,$A150,СВЦЭМ!$B$34:$B$777,E$119)+'СЕТ СН'!$I$9+СВЦЭМ!$D$10+'СЕТ СН'!$I$5-'СЕТ СН'!$I$17</f>
        <v>5103.1141523999995</v>
      </c>
      <c r="F150" s="37">
        <f>SUMIFS(СВЦЭМ!$C$34:$C$777,СВЦЭМ!$A$34:$A$777,$A150,СВЦЭМ!$B$34:$B$777,F$119)+'СЕТ СН'!$I$9+СВЦЭМ!$D$10+'СЕТ СН'!$I$5-'СЕТ СН'!$I$17</f>
        <v>5100.0443149799994</v>
      </c>
      <c r="G150" s="37">
        <f>SUMIFS(СВЦЭМ!$C$34:$C$777,СВЦЭМ!$A$34:$A$777,$A150,СВЦЭМ!$B$34:$B$777,G$119)+'СЕТ СН'!$I$9+СВЦЭМ!$D$10+'СЕТ СН'!$I$5-'СЕТ СН'!$I$17</f>
        <v>5107.1846478299994</v>
      </c>
      <c r="H150" s="37">
        <f>SUMIFS(СВЦЭМ!$C$34:$C$777,СВЦЭМ!$A$34:$A$777,$A150,СВЦЭМ!$B$34:$B$777,H$119)+'СЕТ СН'!$I$9+СВЦЭМ!$D$10+'СЕТ СН'!$I$5-'СЕТ СН'!$I$17</f>
        <v>5126.85243739</v>
      </c>
      <c r="I150" s="37">
        <f>SUMIFS(СВЦЭМ!$C$34:$C$777,СВЦЭМ!$A$34:$A$777,$A150,СВЦЭМ!$B$34:$B$777,I$119)+'СЕТ СН'!$I$9+СВЦЭМ!$D$10+'СЕТ СН'!$I$5-'СЕТ СН'!$I$17</f>
        <v>5066.9010236699996</v>
      </c>
      <c r="J150" s="37">
        <f>SUMIFS(СВЦЭМ!$C$34:$C$777,СВЦЭМ!$A$34:$A$777,$A150,СВЦЭМ!$B$34:$B$777,J$119)+'СЕТ СН'!$I$9+СВЦЭМ!$D$10+'СЕТ СН'!$I$5-'СЕТ СН'!$I$17</f>
        <v>4899.0879140799998</v>
      </c>
      <c r="K150" s="37">
        <f>SUMIFS(СВЦЭМ!$C$34:$C$777,СВЦЭМ!$A$34:$A$777,$A150,СВЦЭМ!$B$34:$B$777,K$119)+'СЕТ СН'!$I$9+СВЦЭМ!$D$10+'СЕТ СН'!$I$5-'СЕТ СН'!$I$17</f>
        <v>4796.0802390399995</v>
      </c>
      <c r="L150" s="37">
        <f>SUMIFS(СВЦЭМ!$C$34:$C$777,СВЦЭМ!$A$34:$A$777,$A150,СВЦЭМ!$B$34:$B$777,L$119)+'СЕТ СН'!$I$9+СВЦЭМ!$D$10+'СЕТ СН'!$I$5-'СЕТ СН'!$I$17</f>
        <v>4709.2926452799993</v>
      </c>
      <c r="M150" s="37">
        <f>SUMIFS(СВЦЭМ!$C$34:$C$777,СВЦЭМ!$A$34:$A$777,$A150,СВЦЭМ!$B$34:$B$777,M$119)+'СЕТ СН'!$I$9+СВЦЭМ!$D$10+'СЕТ СН'!$I$5-'СЕТ СН'!$I$17</f>
        <v>4635.9494261499995</v>
      </c>
      <c r="N150" s="37">
        <f>SUMIFS(СВЦЭМ!$C$34:$C$777,СВЦЭМ!$A$34:$A$777,$A150,СВЦЭМ!$B$34:$B$777,N$119)+'СЕТ СН'!$I$9+СВЦЭМ!$D$10+'СЕТ СН'!$I$5-'СЕТ СН'!$I$17</f>
        <v>4615.5582534399991</v>
      </c>
      <c r="O150" s="37">
        <f>SUMIFS(СВЦЭМ!$C$34:$C$777,СВЦЭМ!$A$34:$A$777,$A150,СВЦЭМ!$B$34:$B$777,O$119)+'СЕТ СН'!$I$9+СВЦЭМ!$D$10+'СЕТ СН'!$I$5-'СЕТ СН'!$I$17</f>
        <v>4611.9200208100001</v>
      </c>
      <c r="P150" s="37">
        <f>SUMIFS(СВЦЭМ!$C$34:$C$777,СВЦЭМ!$A$34:$A$777,$A150,СВЦЭМ!$B$34:$B$777,P$119)+'СЕТ СН'!$I$9+СВЦЭМ!$D$10+'СЕТ СН'!$I$5-'СЕТ СН'!$I$17</f>
        <v>4608.7383688199998</v>
      </c>
      <c r="Q150" s="37">
        <f>SUMIFS(СВЦЭМ!$C$34:$C$777,СВЦЭМ!$A$34:$A$777,$A150,СВЦЭМ!$B$34:$B$777,Q$119)+'СЕТ СН'!$I$9+СВЦЭМ!$D$10+'СЕТ СН'!$I$5-'СЕТ СН'!$I$17</f>
        <v>4618.4727505199999</v>
      </c>
      <c r="R150" s="37">
        <f>SUMIFS(СВЦЭМ!$C$34:$C$777,СВЦЭМ!$A$34:$A$777,$A150,СВЦЭМ!$B$34:$B$777,R$119)+'СЕТ СН'!$I$9+СВЦЭМ!$D$10+'СЕТ СН'!$I$5-'СЕТ СН'!$I$17</f>
        <v>4615.1019963999997</v>
      </c>
      <c r="S150" s="37">
        <f>SUMIFS(СВЦЭМ!$C$34:$C$777,СВЦЭМ!$A$34:$A$777,$A150,СВЦЭМ!$B$34:$B$777,S$119)+'СЕТ СН'!$I$9+СВЦЭМ!$D$10+'СЕТ СН'!$I$5-'СЕТ СН'!$I$17</f>
        <v>4611.6624214799995</v>
      </c>
      <c r="T150" s="37">
        <f>SUMIFS(СВЦЭМ!$C$34:$C$777,СВЦЭМ!$A$34:$A$777,$A150,СВЦЭМ!$B$34:$B$777,T$119)+'СЕТ СН'!$I$9+СВЦЭМ!$D$10+'СЕТ СН'!$I$5-'СЕТ СН'!$I$17</f>
        <v>4609.2332627799997</v>
      </c>
      <c r="U150" s="37">
        <f>SUMIFS(СВЦЭМ!$C$34:$C$777,СВЦЭМ!$A$34:$A$777,$A150,СВЦЭМ!$B$34:$B$777,U$119)+'СЕТ СН'!$I$9+СВЦЭМ!$D$10+'СЕТ СН'!$I$5-'СЕТ СН'!$I$17</f>
        <v>4605.5117750599993</v>
      </c>
      <c r="V150" s="37">
        <f>SUMIFS(СВЦЭМ!$C$34:$C$777,СВЦЭМ!$A$34:$A$777,$A150,СВЦЭМ!$B$34:$B$777,V$119)+'СЕТ СН'!$I$9+СВЦЭМ!$D$10+'СЕТ СН'!$I$5-'СЕТ СН'!$I$17</f>
        <v>4585.4785339099999</v>
      </c>
      <c r="W150" s="37">
        <f>SUMIFS(СВЦЭМ!$C$34:$C$777,СВЦЭМ!$A$34:$A$777,$A150,СВЦЭМ!$B$34:$B$777,W$119)+'СЕТ СН'!$I$9+СВЦЭМ!$D$10+'СЕТ СН'!$I$5-'СЕТ СН'!$I$17</f>
        <v>4574.5154867599995</v>
      </c>
      <c r="X150" s="37">
        <f>SUMIFS(СВЦЭМ!$C$34:$C$777,СВЦЭМ!$A$34:$A$777,$A150,СВЦЭМ!$B$34:$B$777,X$119)+'СЕТ СН'!$I$9+СВЦЭМ!$D$10+'СЕТ СН'!$I$5-'СЕТ СН'!$I$17</f>
        <v>4609.3580649799997</v>
      </c>
      <c r="Y150" s="37">
        <f>SUMIFS(СВЦЭМ!$C$34:$C$777,СВЦЭМ!$A$34:$A$777,$A150,СВЦЭМ!$B$34:$B$777,Y$119)+'СЕТ СН'!$I$9+СВЦЭМ!$D$10+'СЕТ СН'!$I$5-'СЕТ СН'!$I$17</f>
        <v>4686.2361203099999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6" t="s">
        <v>77</v>
      </c>
      <c r="B153" s="116"/>
      <c r="C153" s="116"/>
      <c r="D153" s="116"/>
      <c r="E153" s="116"/>
      <c r="F153" s="116"/>
      <c r="G153" s="116"/>
      <c r="H153" s="116"/>
      <c r="I153" s="116"/>
      <c r="J153" s="116"/>
      <c r="K153" s="116"/>
      <c r="L153" s="116"/>
      <c r="M153" s="116"/>
      <c r="N153" s="117" t="s">
        <v>29</v>
      </c>
      <c r="O153" s="117"/>
      <c r="P153" s="117"/>
      <c r="Q153" s="117"/>
      <c r="R153" s="117"/>
      <c r="S153" s="117"/>
      <c r="T153" s="117"/>
      <c r="U153" s="117"/>
      <c r="V153" s="40"/>
      <c r="W153" s="40"/>
      <c r="X153" s="40"/>
      <c r="Y153" s="40"/>
      <c r="Z153" s="40"/>
    </row>
    <row r="154" spans="1:26" ht="15.75" x14ac:dyDescent="0.2">
      <c r="A154" s="116"/>
      <c r="B154" s="116"/>
      <c r="C154" s="116"/>
      <c r="D154" s="116"/>
      <c r="E154" s="116"/>
      <c r="F154" s="116"/>
      <c r="G154" s="116"/>
      <c r="H154" s="116"/>
      <c r="I154" s="116"/>
      <c r="J154" s="116"/>
      <c r="K154" s="116"/>
      <c r="L154" s="116"/>
      <c r="M154" s="116"/>
      <c r="N154" s="118" t="s">
        <v>0</v>
      </c>
      <c r="O154" s="118"/>
      <c r="P154" s="118" t="s">
        <v>1</v>
      </c>
      <c r="Q154" s="118"/>
      <c r="R154" s="118" t="s">
        <v>2</v>
      </c>
      <c r="S154" s="118"/>
      <c r="T154" s="118" t="s">
        <v>3</v>
      </c>
      <c r="U154" s="118"/>
      <c r="V154" s="40"/>
      <c r="W154" s="40"/>
      <c r="X154" s="40"/>
      <c r="Y154" s="40"/>
      <c r="Z154" s="40"/>
    </row>
    <row r="155" spans="1:26" ht="15.75" customHeight="1" x14ac:dyDescent="0.2">
      <c r="A155" s="116"/>
      <c r="B155" s="116"/>
      <c r="C155" s="116"/>
      <c r="D155" s="116"/>
      <c r="E155" s="116"/>
      <c r="F155" s="116"/>
      <c r="G155" s="116"/>
      <c r="H155" s="116"/>
      <c r="I155" s="116"/>
      <c r="J155" s="116"/>
      <c r="K155" s="116"/>
      <c r="L155" s="116"/>
      <c r="M155" s="116"/>
      <c r="N155" s="119">
        <f>СВЦЭМ!$D$12+'СЕТ СН'!$F$10-'СЕТ СН'!$F$18</f>
        <v>164085.54309938941</v>
      </c>
      <c r="O155" s="120"/>
      <c r="P155" s="119">
        <f>СВЦЭМ!$D$12+'СЕТ СН'!$F$10-'СЕТ СН'!$G$18</f>
        <v>145974.43309938943</v>
      </c>
      <c r="Q155" s="120"/>
      <c r="R155" s="119">
        <f>СВЦЭМ!$D$12+'СЕТ СН'!$F$10-'СЕТ СН'!$H$18</f>
        <v>127319.99309938942</v>
      </c>
      <c r="S155" s="120"/>
      <c r="T155" s="119">
        <f>СВЦЭМ!$D$12+'СЕТ СН'!$F$10-'СЕТ СН'!$I$18</f>
        <v>108105.91309938941</v>
      </c>
      <c r="U155" s="120"/>
      <c r="V155" s="41"/>
      <c r="W155" s="41"/>
      <c r="X155" s="41"/>
      <c r="Y155" s="31"/>
    </row>
    <row r="156" spans="1:26" x14ac:dyDescent="0.25">
      <c r="A156" s="130"/>
      <c r="B156" s="130"/>
      <c r="C156" s="130"/>
      <c r="D156" s="130"/>
      <c r="E156" s="130"/>
      <c r="F156" s="131"/>
      <c r="G156" s="131"/>
      <c r="H156" s="131"/>
      <c r="I156" s="131"/>
      <c r="J156" s="131"/>
      <c r="K156" s="131"/>
      <c r="L156" s="131"/>
      <c r="M156" s="131"/>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76"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августе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3" t="s">
        <v>39</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3" customHeight="1" x14ac:dyDescent="0.2">
      <c r="A4" s="146" t="s">
        <v>9</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01.08.2018</v>
      </c>
      <c r="B12" s="37">
        <f>SUMIFS(СВЦЭМ!$C$34:$C$777,СВЦЭМ!$A$34:$A$777,$A12,СВЦЭМ!$B$34:$B$777,B$11)+'СЕТ СН'!$F$9+СВЦЭМ!$D$10+'СЕТ СН'!$F$6-'СЕТ СН'!$F$19</f>
        <v>778.73002227999996</v>
      </c>
      <c r="C12" s="37">
        <f>SUMIFS(СВЦЭМ!$C$34:$C$777,СВЦЭМ!$A$34:$A$777,$A12,СВЦЭМ!$B$34:$B$777,C$11)+'СЕТ СН'!$F$9+СВЦЭМ!$D$10+'СЕТ СН'!$F$6-'СЕТ СН'!$F$19</f>
        <v>828.19620102999988</v>
      </c>
      <c r="D12" s="37">
        <f>SUMIFS(СВЦЭМ!$C$34:$C$777,СВЦЭМ!$A$34:$A$777,$A12,СВЦЭМ!$B$34:$B$777,D$11)+'СЕТ СН'!$F$9+СВЦЭМ!$D$10+'СЕТ СН'!$F$6-'СЕТ СН'!$F$19</f>
        <v>943.7395909899999</v>
      </c>
      <c r="E12" s="37">
        <f>SUMIFS(СВЦЭМ!$C$34:$C$777,СВЦЭМ!$A$34:$A$777,$A12,СВЦЭМ!$B$34:$B$777,E$11)+'СЕТ СН'!$F$9+СВЦЭМ!$D$10+'СЕТ СН'!$F$6-'СЕТ СН'!$F$19</f>
        <v>1096.53066476</v>
      </c>
      <c r="F12" s="37">
        <f>SUMIFS(СВЦЭМ!$C$34:$C$777,СВЦЭМ!$A$34:$A$777,$A12,СВЦЭМ!$B$34:$B$777,F$11)+'СЕТ СН'!$F$9+СВЦЭМ!$D$10+'СЕТ СН'!$F$6-'СЕТ СН'!$F$19</f>
        <v>1178.5880107999999</v>
      </c>
      <c r="G12" s="37">
        <f>SUMIFS(СВЦЭМ!$C$34:$C$777,СВЦЭМ!$A$34:$A$777,$A12,СВЦЭМ!$B$34:$B$777,G$11)+'СЕТ СН'!$F$9+СВЦЭМ!$D$10+'СЕТ СН'!$F$6-'СЕТ СН'!$F$19</f>
        <v>1171.96478746</v>
      </c>
      <c r="H12" s="37">
        <f>SUMIFS(СВЦЭМ!$C$34:$C$777,СВЦЭМ!$A$34:$A$777,$A12,СВЦЭМ!$B$34:$B$777,H$11)+'СЕТ СН'!$F$9+СВЦЭМ!$D$10+'СЕТ СН'!$F$6-'СЕТ СН'!$F$19</f>
        <v>1068.6909745799999</v>
      </c>
      <c r="I12" s="37">
        <f>SUMIFS(СВЦЭМ!$C$34:$C$777,СВЦЭМ!$A$34:$A$777,$A12,СВЦЭМ!$B$34:$B$777,I$11)+'СЕТ СН'!$F$9+СВЦЭМ!$D$10+'СЕТ СН'!$F$6-'СЕТ СН'!$F$19</f>
        <v>1019.3563266899998</v>
      </c>
      <c r="J12" s="37">
        <f>SUMIFS(СВЦЭМ!$C$34:$C$777,СВЦЭМ!$A$34:$A$777,$A12,СВЦЭМ!$B$34:$B$777,J$11)+'СЕТ СН'!$F$9+СВЦЭМ!$D$10+'СЕТ СН'!$F$6-'СЕТ СН'!$F$19</f>
        <v>856.51140450999992</v>
      </c>
      <c r="K12" s="37">
        <f>SUMIFS(СВЦЭМ!$C$34:$C$777,СВЦЭМ!$A$34:$A$777,$A12,СВЦЭМ!$B$34:$B$777,K$11)+'СЕТ СН'!$F$9+СВЦЭМ!$D$10+'СЕТ СН'!$F$6-'СЕТ СН'!$F$19</f>
        <v>761.37984469000003</v>
      </c>
      <c r="L12" s="37">
        <f>SUMIFS(СВЦЭМ!$C$34:$C$777,СВЦЭМ!$A$34:$A$777,$A12,СВЦЭМ!$B$34:$B$777,L$11)+'СЕТ СН'!$F$9+СВЦЭМ!$D$10+'СЕТ СН'!$F$6-'СЕТ СН'!$F$19</f>
        <v>680.00477410999997</v>
      </c>
      <c r="M12" s="37">
        <f>SUMIFS(СВЦЭМ!$C$34:$C$777,СВЦЭМ!$A$34:$A$777,$A12,СВЦЭМ!$B$34:$B$777,M$11)+'СЕТ СН'!$F$9+СВЦЭМ!$D$10+'СЕТ СН'!$F$6-'СЕТ СН'!$F$19</f>
        <v>624.85939544999997</v>
      </c>
      <c r="N12" s="37">
        <f>SUMIFS(СВЦЭМ!$C$34:$C$777,СВЦЭМ!$A$34:$A$777,$A12,СВЦЭМ!$B$34:$B$777,N$11)+'СЕТ СН'!$F$9+СВЦЭМ!$D$10+'СЕТ СН'!$F$6-'СЕТ СН'!$F$19</f>
        <v>617.72170320999999</v>
      </c>
      <c r="O12" s="37">
        <f>SUMIFS(СВЦЭМ!$C$34:$C$777,СВЦЭМ!$A$34:$A$777,$A12,СВЦЭМ!$B$34:$B$777,O$11)+'СЕТ СН'!$F$9+СВЦЭМ!$D$10+'СЕТ СН'!$F$6-'СЕТ СН'!$F$19</f>
        <v>617.12241831000006</v>
      </c>
      <c r="P12" s="37">
        <f>SUMIFS(СВЦЭМ!$C$34:$C$777,СВЦЭМ!$A$34:$A$777,$A12,СВЦЭМ!$B$34:$B$777,P$11)+'СЕТ СН'!$F$9+СВЦЭМ!$D$10+'СЕТ СН'!$F$6-'СЕТ СН'!$F$19</f>
        <v>618.85415668999985</v>
      </c>
      <c r="Q12" s="37">
        <f>SUMIFS(СВЦЭМ!$C$34:$C$777,СВЦЭМ!$A$34:$A$777,$A12,СВЦЭМ!$B$34:$B$777,Q$11)+'СЕТ СН'!$F$9+СВЦЭМ!$D$10+'СЕТ СН'!$F$6-'СЕТ СН'!$F$19</f>
        <v>621.62081865999994</v>
      </c>
      <c r="R12" s="37">
        <f>SUMIFS(СВЦЭМ!$C$34:$C$777,СВЦЭМ!$A$34:$A$777,$A12,СВЦЭМ!$B$34:$B$777,R$11)+'СЕТ СН'!$F$9+СВЦЭМ!$D$10+'СЕТ СН'!$F$6-'СЕТ СН'!$F$19</f>
        <v>622.82785570999999</v>
      </c>
      <c r="S12" s="37">
        <f>SUMIFS(СВЦЭМ!$C$34:$C$777,СВЦЭМ!$A$34:$A$777,$A12,СВЦЭМ!$B$34:$B$777,S$11)+'СЕТ СН'!$F$9+СВЦЭМ!$D$10+'СЕТ СН'!$F$6-'СЕТ СН'!$F$19</f>
        <v>620.38174591000006</v>
      </c>
      <c r="T12" s="37">
        <f>SUMIFS(СВЦЭМ!$C$34:$C$777,СВЦЭМ!$A$34:$A$777,$A12,СВЦЭМ!$B$34:$B$777,T$11)+'СЕТ СН'!$F$9+СВЦЭМ!$D$10+'СЕТ СН'!$F$6-'СЕТ СН'!$F$19</f>
        <v>615.76896149000004</v>
      </c>
      <c r="U12" s="37">
        <f>SUMIFS(СВЦЭМ!$C$34:$C$777,СВЦЭМ!$A$34:$A$777,$A12,СВЦЭМ!$B$34:$B$777,U$11)+'СЕТ СН'!$F$9+СВЦЭМ!$D$10+'СЕТ СН'!$F$6-'СЕТ СН'!$F$19</f>
        <v>609.61617907000004</v>
      </c>
      <c r="V12" s="37">
        <f>SUMIFS(СВЦЭМ!$C$34:$C$777,СВЦЭМ!$A$34:$A$777,$A12,СВЦЭМ!$B$34:$B$777,V$11)+'СЕТ СН'!$F$9+СВЦЭМ!$D$10+'СЕТ СН'!$F$6-'СЕТ СН'!$F$19</f>
        <v>602.27684548000002</v>
      </c>
      <c r="W12" s="37">
        <f>SUMIFS(СВЦЭМ!$C$34:$C$777,СВЦЭМ!$A$34:$A$777,$A12,СВЦЭМ!$B$34:$B$777,W$11)+'СЕТ СН'!$F$9+СВЦЭМ!$D$10+'СЕТ СН'!$F$6-'СЕТ СН'!$F$19</f>
        <v>648.8964490599999</v>
      </c>
      <c r="X12" s="37">
        <f>SUMIFS(СВЦЭМ!$C$34:$C$777,СВЦЭМ!$A$34:$A$777,$A12,СВЦЭМ!$B$34:$B$777,X$11)+'СЕТ СН'!$F$9+СВЦЭМ!$D$10+'СЕТ СН'!$F$6-'СЕТ СН'!$F$19</f>
        <v>662.54817045999994</v>
      </c>
      <c r="Y12" s="37">
        <f>SUMIFS(СВЦЭМ!$C$34:$C$777,СВЦЭМ!$A$34:$A$777,$A12,СВЦЭМ!$B$34:$B$777,Y$11)+'СЕТ СН'!$F$9+СВЦЭМ!$D$10+'СЕТ СН'!$F$6-'СЕТ СН'!$F$19</f>
        <v>705.77619565999998</v>
      </c>
      <c r="AA12" s="38"/>
    </row>
    <row r="13" spans="1:27" ht="15.75" x14ac:dyDescent="0.2">
      <c r="A13" s="36">
        <f>A12+1</f>
        <v>43314</v>
      </c>
      <c r="B13" s="37">
        <f>SUMIFS(СВЦЭМ!$C$34:$C$777,СВЦЭМ!$A$34:$A$777,$A13,СВЦЭМ!$B$34:$B$777,B$11)+'СЕТ СН'!$F$9+СВЦЭМ!$D$10+'СЕТ СН'!$F$6-'СЕТ СН'!$F$19</f>
        <v>841.49257745999989</v>
      </c>
      <c r="C13" s="37">
        <f>SUMIFS(СВЦЭМ!$C$34:$C$777,СВЦЭМ!$A$34:$A$777,$A13,СВЦЭМ!$B$34:$B$777,C$11)+'СЕТ СН'!$F$9+СВЦЭМ!$D$10+'СЕТ СН'!$F$6-'СЕТ СН'!$F$19</f>
        <v>994.79860609999992</v>
      </c>
      <c r="D13" s="37">
        <f>SUMIFS(СВЦЭМ!$C$34:$C$777,СВЦЭМ!$A$34:$A$777,$A13,СВЦЭМ!$B$34:$B$777,D$11)+'СЕТ СН'!$F$9+СВЦЭМ!$D$10+'СЕТ СН'!$F$6-'СЕТ СН'!$F$19</f>
        <v>1113.13882117</v>
      </c>
      <c r="E13" s="37">
        <f>SUMIFS(СВЦЭМ!$C$34:$C$777,СВЦЭМ!$A$34:$A$777,$A13,СВЦЭМ!$B$34:$B$777,E$11)+'СЕТ СН'!$F$9+СВЦЭМ!$D$10+'СЕТ СН'!$F$6-'СЕТ СН'!$F$19</f>
        <v>1223.5601179099999</v>
      </c>
      <c r="F13" s="37">
        <f>SUMIFS(СВЦЭМ!$C$34:$C$777,СВЦЭМ!$A$34:$A$777,$A13,СВЦЭМ!$B$34:$B$777,F$11)+'СЕТ СН'!$F$9+СВЦЭМ!$D$10+'СЕТ СН'!$F$6-'СЕТ СН'!$F$19</f>
        <v>1221.88244577</v>
      </c>
      <c r="G13" s="37">
        <f>SUMIFS(СВЦЭМ!$C$34:$C$777,СВЦЭМ!$A$34:$A$777,$A13,СВЦЭМ!$B$34:$B$777,G$11)+'СЕТ СН'!$F$9+СВЦЭМ!$D$10+'СЕТ СН'!$F$6-'СЕТ СН'!$F$19</f>
        <v>1208.7961578699999</v>
      </c>
      <c r="H13" s="37">
        <f>SUMIFS(СВЦЭМ!$C$34:$C$777,СВЦЭМ!$A$34:$A$777,$A13,СВЦЭМ!$B$34:$B$777,H$11)+'СЕТ СН'!$F$9+СВЦЭМ!$D$10+'СЕТ СН'!$F$6-'СЕТ СН'!$F$19</f>
        <v>1164.4612696899999</v>
      </c>
      <c r="I13" s="37">
        <f>SUMIFS(СВЦЭМ!$C$34:$C$777,СВЦЭМ!$A$34:$A$777,$A13,СВЦЭМ!$B$34:$B$777,I$11)+'СЕТ СН'!$F$9+СВЦЭМ!$D$10+'СЕТ СН'!$F$6-'СЕТ СН'!$F$19</f>
        <v>1051.6172407299998</v>
      </c>
      <c r="J13" s="37">
        <f>SUMIFS(СВЦЭМ!$C$34:$C$777,СВЦЭМ!$A$34:$A$777,$A13,СВЦЭМ!$B$34:$B$777,J$11)+'СЕТ СН'!$F$9+СВЦЭМ!$D$10+'СЕТ СН'!$F$6-'СЕТ СН'!$F$19</f>
        <v>887.27009735000001</v>
      </c>
      <c r="K13" s="37">
        <f>SUMIFS(СВЦЭМ!$C$34:$C$777,СВЦЭМ!$A$34:$A$777,$A13,СВЦЭМ!$B$34:$B$777,K$11)+'СЕТ СН'!$F$9+СВЦЭМ!$D$10+'СЕТ СН'!$F$6-'СЕТ СН'!$F$19</f>
        <v>755.10565780000002</v>
      </c>
      <c r="L13" s="37">
        <f>SUMIFS(СВЦЭМ!$C$34:$C$777,СВЦЭМ!$A$34:$A$777,$A13,СВЦЭМ!$B$34:$B$777,L$11)+'СЕТ СН'!$F$9+СВЦЭМ!$D$10+'СЕТ СН'!$F$6-'СЕТ СН'!$F$19</f>
        <v>676.88790655000003</v>
      </c>
      <c r="M13" s="37">
        <f>SUMIFS(СВЦЭМ!$C$34:$C$777,СВЦЭМ!$A$34:$A$777,$A13,СВЦЭМ!$B$34:$B$777,M$11)+'СЕТ СН'!$F$9+СВЦЭМ!$D$10+'СЕТ СН'!$F$6-'СЕТ СН'!$F$19</f>
        <v>630.52339531000007</v>
      </c>
      <c r="N13" s="37">
        <f>SUMIFS(СВЦЭМ!$C$34:$C$777,СВЦЭМ!$A$34:$A$777,$A13,СВЦЭМ!$B$34:$B$777,N$11)+'СЕТ СН'!$F$9+СВЦЭМ!$D$10+'СЕТ СН'!$F$6-'СЕТ СН'!$F$19</f>
        <v>619.08037999999988</v>
      </c>
      <c r="O13" s="37">
        <f>SUMIFS(СВЦЭМ!$C$34:$C$777,СВЦЭМ!$A$34:$A$777,$A13,СВЦЭМ!$B$34:$B$777,O$11)+'СЕТ СН'!$F$9+СВЦЭМ!$D$10+'СЕТ СН'!$F$6-'СЕТ СН'!$F$19</f>
        <v>634.50028616999998</v>
      </c>
      <c r="P13" s="37">
        <f>SUMIFS(СВЦЭМ!$C$34:$C$777,СВЦЭМ!$A$34:$A$777,$A13,СВЦЭМ!$B$34:$B$777,P$11)+'СЕТ СН'!$F$9+СВЦЭМ!$D$10+'СЕТ СН'!$F$6-'СЕТ СН'!$F$19</f>
        <v>621.51511813000002</v>
      </c>
      <c r="Q13" s="37">
        <f>SUMIFS(СВЦЭМ!$C$34:$C$777,СВЦЭМ!$A$34:$A$777,$A13,СВЦЭМ!$B$34:$B$777,Q$11)+'СЕТ СН'!$F$9+СВЦЭМ!$D$10+'СЕТ СН'!$F$6-'СЕТ СН'!$F$19</f>
        <v>621.08289765999984</v>
      </c>
      <c r="R13" s="37">
        <f>SUMIFS(СВЦЭМ!$C$34:$C$777,СВЦЭМ!$A$34:$A$777,$A13,СВЦЭМ!$B$34:$B$777,R$11)+'СЕТ СН'!$F$9+СВЦЭМ!$D$10+'СЕТ СН'!$F$6-'СЕТ СН'!$F$19</f>
        <v>624.09880991999989</v>
      </c>
      <c r="S13" s="37">
        <f>SUMIFS(СВЦЭМ!$C$34:$C$777,СВЦЭМ!$A$34:$A$777,$A13,СВЦЭМ!$B$34:$B$777,S$11)+'СЕТ СН'!$F$9+СВЦЭМ!$D$10+'СЕТ СН'!$F$6-'СЕТ СН'!$F$19</f>
        <v>618.93207626999992</v>
      </c>
      <c r="T13" s="37">
        <f>SUMIFS(СВЦЭМ!$C$34:$C$777,СВЦЭМ!$A$34:$A$777,$A13,СВЦЭМ!$B$34:$B$777,T$11)+'СЕТ СН'!$F$9+СВЦЭМ!$D$10+'СЕТ СН'!$F$6-'СЕТ СН'!$F$19</f>
        <v>606.25558791000003</v>
      </c>
      <c r="U13" s="37">
        <f>SUMIFS(СВЦЭМ!$C$34:$C$777,СВЦЭМ!$A$34:$A$777,$A13,СВЦЭМ!$B$34:$B$777,U$11)+'СЕТ СН'!$F$9+СВЦЭМ!$D$10+'СЕТ СН'!$F$6-'СЕТ СН'!$F$19</f>
        <v>612.62270285999989</v>
      </c>
      <c r="V13" s="37">
        <f>SUMIFS(СВЦЭМ!$C$34:$C$777,СВЦЭМ!$A$34:$A$777,$A13,СВЦЭМ!$B$34:$B$777,V$11)+'СЕТ СН'!$F$9+СВЦЭМ!$D$10+'СЕТ СН'!$F$6-'СЕТ СН'!$F$19</f>
        <v>605.34291631999986</v>
      </c>
      <c r="W13" s="37">
        <f>SUMIFS(СВЦЭМ!$C$34:$C$777,СВЦЭМ!$A$34:$A$777,$A13,СВЦЭМ!$B$34:$B$777,W$11)+'СЕТ СН'!$F$9+СВЦЭМ!$D$10+'СЕТ СН'!$F$6-'СЕТ СН'!$F$19</f>
        <v>608.62473419000003</v>
      </c>
      <c r="X13" s="37">
        <f>SUMIFS(СВЦЭМ!$C$34:$C$777,СВЦЭМ!$A$34:$A$777,$A13,СВЦЭМ!$B$34:$B$777,X$11)+'СЕТ СН'!$F$9+СВЦЭМ!$D$10+'СЕТ СН'!$F$6-'СЕТ СН'!$F$19</f>
        <v>627.23423651999997</v>
      </c>
      <c r="Y13" s="37">
        <f>SUMIFS(СВЦЭМ!$C$34:$C$777,СВЦЭМ!$A$34:$A$777,$A13,СВЦЭМ!$B$34:$B$777,Y$11)+'СЕТ СН'!$F$9+СВЦЭМ!$D$10+'СЕТ СН'!$F$6-'СЕТ СН'!$F$19</f>
        <v>703.45150348999982</v>
      </c>
    </row>
    <row r="14" spans="1:27" ht="15.75" x14ac:dyDescent="0.2">
      <c r="A14" s="36">
        <f t="shared" ref="A14:A42" si="0">A13+1</f>
        <v>43315</v>
      </c>
      <c r="B14" s="37">
        <f>SUMIFS(СВЦЭМ!$C$34:$C$777,СВЦЭМ!$A$34:$A$777,$A14,СВЦЭМ!$B$34:$B$777,B$11)+'СЕТ СН'!$F$9+СВЦЭМ!$D$10+'СЕТ СН'!$F$6-'СЕТ СН'!$F$19</f>
        <v>797.59376217999989</v>
      </c>
      <c r="C14" s="37">
        <f>SUMIFS(СВЦЭМ!$C$34:$C$777,СВЦЭМ!$A$34:$A$777,$A14,СВЦЭМ!$B$34:$B$777,C$11)+'СЕТ СН'!$F$9+СВЦЭМ!$D$10+'СЕТ СН'!$F$6-'СЕТ СН'!$F$19</f>
        <v>937.16208148999999</v>
      </c>
      <c r="D14" s="37">
        <f>SUMIFS(СВЦЭМ!$C$34:$C$777,СВЦЭМ!$A$34:$A$777,$A14,СВЦЭМ!$B$34:$B$777,D$11)+'СЕТ СН'!$F$9+СВЦЭМ!$D$10+'СЕТ СН'!$F$6-'СЕТ СН'!$F$19</f>
        <v>1051.56128969</v>
      </c>
      <c r="E14" s="37">
        <f>SUMIFS(СВЦЭМ!$C$34:$C$777,СВЦЭМ!$A$34:$A$777,$A14,СВЦЭМ!$B$34:$B$777,E$11)+'СЕТ СН'!$F$9+СВЦЭМ!$D$10+'СЕТ СН'!$F$6-'СЕТ СН'!$F$19</f>
        <v>1158.0620051799999</v>
      </c>
      <c r="F14" s="37">
        <f>SUMIFS(СВЦЭМ!$C$34:$C$777,СВЦЭМ!$A$34:$A$777,$A14,СВЦЭМ!$B$34:$B$777,F$11)+'СЕТ СН'!$F$9+СВЦЭМ!$D$10+'СЕТ СН'!$F$6-'СЕТ СН'!$F$19</f>
        <v>1158.9469059200001</v>
      </c>
      <c r="G14" s="37">
        <f>SUMIFS(СВЦЭМ!$C$34:$C$777,СВЦЭМ!$A$34:$A$777,$A14,СВЦЭМ!$B$34:$B$777,G$11)+'СЕТ СН'!$F$9+СВЦЭМ!$D$10+'СЕТ СН'!$F$6-'СЕТ СН'!$F$19</f>
        <v>1125.6375066099999</v>
      </c>
      <c r="H14" s="37">
        <f>SUMIFS(СВЦЭМ!$C$34:$C$777,СВЦЭМ!$A$34:$A$777,$A14,СВЦЭМ!$B$34:$B$777,H$11)+'СЕТ СН'!$F$9+СВЦЭМ!$D$10+'СЕТ СН'!$F$6-'СЕТ СН'!$F$19</f>
        <v>1087.0731911999999</v>
      </c>
      <c r="I14" s="37">
        <f>SUMIFS(СВЦЭМ!$C$34:$C$777,СВЦЭМ!$A$34:$A$777,$A14,СВЦЭМ!$B$34:$B$777,I$11)+'СЕТ СН'!$F$9+СВЦЭМ!$D$10+'СЕТ СН'!$F$6-'СЕТ СН'!$F$19</f>
        <v>969.61247979999985</v>
      </c>
      <c r="J14" s="37">
        <f>SUMIFS(СВЦЭМ!$C$34:$C$777,СВЦЭМ!$A$34:$A$777,$A14,СВЦЭМ!$B$34:$B$777,J$11)+'СЕТ СН'!$F$9+СВЦЭМ!$D$10+'СЕТ СН'!$F$6-'СЕТ СН'!$F$19</f>
        <v>884.83144126999991</v>
      </c>
      <c r="K14" s="37">
        <f>SUMIFS(СВЦЭМ!$C$34:$C$777,СВЦЭМ!$A$34:$A$777,$A14,СВЦЭМ!$B$34:$B$777,K$11)+'СЕТ СН'!$F$9+СВЦЭМ!$D$10+'СЕТ СН'!$F$6-'СЕТ СН'!$F$19</f>
        <v>799.76637043999995</v>
      </c>
      <c r="L14" s="37">
        <f>SUMIFS(СВЦЭМ!$C$34:$C$777,СВЦЭМ!$A$34:$A$777,$A14,СВЦЭМ!$B$34:$B$777,L$11)+'СЕТ СН'!$F$9+СВЦЭМ!$D$10+'СЕТ СН'!$F$6-'СЕТ СН'!$F$19</f>
        <v>710.59950043999993</v>
      </c>
      <c r="M14" s="37">
        <f>SUMIFS(СВЦЭМ!$C$34:$C$777,СВЦЭМ!$A$34:$A$777,$A14,СВЦЭМ!$B$34:$B$777,M$11)+'СЕТ СН'!$F$9+СВЦЭМ!$D$10+'СЕТ СН'!$F$6-'СЕТ СН'!$F$19</f>
        <v>659.12402722999991</v>
      </c>
      <c r="N14" s="37">
        <f>SUMIFS(СВЦЭМ!$C$34:$C$777,СВЦЭМ!$A$34:$A$777,$A14,СВЦЭМ!$B$34:$B$777,N$11)+'СЕТ СН'!$F$9+СВЦЭМ!$D$10+'СЕТ СН'!$F$6-'СЕТ СН'!$F$19</f>
        <v>646.91363705000003</v>
      </c>
      <c r="O14" s="37">
        <f>SUMIFS(СВЦЭМ!$C$34:$C$777,СВЦЭМ!$A$34:$A$777,$A14,СВЦЭМ!$B$34:$B$777,O$11)+'СЕТ СН'!$F$9+СВЦЭМ!$D$10+'СЕТ СН'!$F$6-'СЕТ СН'!$F$19</f>
        <v>656.22542297999985</v>
      </c>
      <c r="P14" s="37">
        <f>SUMIFS(СВЦЭМ!$C$34:$C$777,СВЦЭМ!$A$34:$A$777,$A14,СВЦЭМ!$B$34:$B$777,P$11)+'СЕТ СН'!$F$9+СВЦЭМ!$D$10+'СЕТ СН'!$F$6-'СЕТ СН'!$F$19</f>
        <v>652.34170499999982</v>
      </c>
      <c r="Q14" s="37">
        <f>SUMIFS(СВЦЭМ!$C$34:$C$777,СВЦЭМ!$A$34:$A$777,$A14,СВЦЭМ!$B$34:$B$777,Q$11)+'СЕТ СН'!$F$9+СВЦЭМ!$D$10+'СЕТ СН'!$F$6-'СЕТ СН'!$F$19</f>
        <v>646.42776330999982</v>
      </c>
      <c r="R14" s="37">
        <f>SUMIFS(СВЦЭМ!$C$34:$C$777,СВЦЭМ!$A$34:$A$777,$A14,СВЦЭМ!$B$34:$B$777,R$11)+'СЕТ СН'!$F$9+СВЦЭМ!$D$10+'СЕТ СН'!$F$6-'СЕТ СН'!$F$19</f>
        <v>637.52170705000003</v>
      </c>
      <c r="S14" s="37">
        <f>SUMIFS(СВЦЭМ!$C$34:$C$777,СВЦЭМ!$A$34:$A$777,$A14,СВЦЭМ!$B$34:$B$777,S$11)+'СЕТ СН'!$F$9+СВЦЭМ!$D$10+'СЕТ СН'!$F$6-'СЕТ СН'!$F$19</f>
        <v>644.13340575999996</v>
      </c>
      <c r="T14" s="37">
        <f>SUMIFS(СВЦЭМ!$C$34:$C$777,СВЦЭМ!$A$34:$A$777,$A14,СВЦЭМ!$B$34:$B$777,T$11)+'СЕТ СН'!$F$9+СВЦЭМ!$D$10+'СЕТ СН'!$F$6-'СЕТ СН'!$F$19</f>
        <v>643.82455235999987</v>
      </c>
      <c r="U14" s="37">
        <f>SUMIFS(СВЦЭМ!$C$34:$C$777,СВЦЭМ!$A$34:$A$777,$A14,СВЦЭМ!$B$34:$B$777,U$11)+'СЕТ СН'!$F$9+СВЦЭМ!$D$10+'СЕТ СН'!$F$6-'СЕТ СН'!$F$19</f>
        <v>639.80277245999991</v>
      </c>
      <c r="V14" s="37">
        <f>SUMIFS(СВЦЭМ!$C$34:$C$777,СВЦЭМ!$A$34:$A$777,$A14,СВЦЭМ!$B$34:$B$777,V$11)+'СЕТ СН'!$F$9+СВЦЭМ!$D$10+'СЕТ СН'!$F$6-'СЕТ СН'!$F$19</f>
        <v>628.82246953999993</v>
      </c>
      <c r="W14" s="37">
        <f>SUMIFS(СВЦЭМ!$C$34:$C$777,СВЦЭМ!$A$34:$A$777,$A14,СВЦЭМ!$B$34:$B$777,W$11)+'СЕТ СН'!$F$9+СВЦЭМ!$D$10+'СЕТ СН'!$F$6-'СЕТ СН'!$F$19</f>
        <v>619.29463162000002</v>
      </c>
      <c r="X14" s="37">
        <f>SUMIFS(СВЦЭМ!$C$34:$C$777,СВЦЭМ!$A$34:$A$777,$A14,СВЦЭМ!$B$34:$B$777,X$11)+'СЕТ СН'!$F$9+СВЦЭМ!$D$10+'СЕТ СН'!$F$6-'СЕТ СН'!$F$19</f>
        <v>637.66994696000006</v>
      </c>
      <c r="Y14" s="37">
        <f>SUMIFS(СВЦЭМ!$C$34:$C$777,СВЦЭМ!$A$34:$A$777,$A14,СВЦЭМ!$B$34:$B$777,Y$11)+'СЕТ СН'!$F$9+СВЦЭМ!$D$10+'СЕТ СН'!$F$6-'СЕТ СН'!$F$19</f>
        <v>701.65072184999985</v>
      </c>
    </row>
    <row r="15" spans="1:27" ht="15.75" x14ac:dyDescent="0.2">
      <c r="A15" s="36">
        <f t="shared" si="0"/>
        <v>43316</v>
      </c>
      <c r="B15" s="37">
        <f>SUMIFS(СВЦЭМ!$C$34:$C$777,СВЦЭМ!$A$34:$A$777,$A15,СВЦЭМ!$B$34:$B$777,B$11)+'СЕТ СН'!$F$9+СВЦЭМ!$D$10+'СЕТ СН'!$F$6-'СЕТ СН'!$F$19</f>
        <v>833.76375632999998</v>
      </c>
      <c r="C15" s="37">
        <f>SUMIFS(СВЦЭМ!$C$34:$C$777,СВЦЭМ!$A$34:$A$777,$A15,СВЦЭМ!$B$34:$B$777,C$11)+'СЕТ СН'!$F$9+СВЦЭМ!$D$10+'СЕТ СН'!$F$6-'СЕТ СН'!$F$19</f>
        <v>930.50924549999991</v>
      </c>
      <c r="D15" s="37">
        <f>SUMIFS(СВЦЭМ!$C$34:$C$777,СВЦЭМ!$A$34:$A$777,$A15,СВЦЭМ!$B$34:$B$777,D$11)+'СЕТ СН'!$F$9+СВЦЭМ!$D$10+'СЕТ СН'!$F$6-'СЕТ СН'!$F$19</f>
        <v>1016.2061945599999</v>
      </c>
      <c r="E15" s="37">
        <f>SUMIFS(СВЦЭМ!$C$34:$C$777,СВЦЭМ!$A$34:$A$777,$A15,СВЦЭМ!$B$34:$B$777,E$11)+'СЕТ СН'!$F$9+СВЦЭМ!$D$10+'СЕТ СН'!$F$6-'СЕТ СН'!$F$19</f>
        <v>1131.33099696</v>
      </c>
      <c r="F15" s="37">
        <f>SUMIFS(СВЦЭМ!$C$34:$C$777,СВЦЭМ!$A$34:$A$777,$A15,СВЦЭМ!$B$34:$B$777,F$11)+'СЕТ СН'!$F$9+СВЦЭМ!$D$10+'СЕТ СН'!$F$6-'СЕТ СН'!$F$19</f>
        <v>1133.02873879</v>
      </c>
      <c r="G15" s="37">
        <f>SUMIFS(СВЦЭМ!$C$34:$C$777,СВЦЭМ!$A$34:$A$777,$A15,СВЦЭМ!$B$34:$B$777,G$11)+'СЕТ СН'!$F$9+СВЦЭМ!$D$10+'СЕТ СН'!$F$6-'СЕТ СН'!$F$19</f>
        <v>1112.6486858599999</v>
      </c>
      <c r="H15" s="37">
        <f>SUMIFS(СВЦЭМ!$C$34:$C$777,СВЦЭМ!$A$34:$A$777,$A15,СВЦЭМ!$B$34:$B$777,H$11)+'СЕТ СН'!$F$9+СВЦЭМ!$D$10+'СЕТ СН'!$F$6-'СЕТ СН'!$F$19</f>
        <v>1070.82949463</v>
      </c>
      <c r="I15" s="37">
        <f>SUMIFS(СВЦЭМ!$C$34:$C$777,СВЦЭМ!$A$34:$A$777,$A15,СВЦЭМ!$B$34:$B$777,I$11)+'СЕТ СН'!$F$9+СВЦЭМ!$D$10+'СЕТ СН'!$F$6-'СЕТ СН'!$F$19</f>
        <v>1042.50391416</v>
      </c>
      <c r="J15" s="37">
        <f>SUMIFS(СВЦЭМ!$C$34:$C$777,СВЦЭМ!$A$34:$A$777,$A15,СВЦЭМ!$B$34:$B$777,J$11)+'СЕТ СН'!$F$9+СВЦЭМ!$D$10+'СЕТ СН'!$F$6-'СЕТ СН'!$F$19</f>
        <v>884.39851471999987</v>
      </c>
      <c r="K15" s="37">
        <f>SUMIFS(СВЦЭМ!$C$34:$C$777,СВЦЭМ!$A$34:$A$777,$A15,СВЦЭМ!$B$34:$B$777,K$11)+'СЕТ СН'!$F$9+СВЦЭМ!$D$10+'СЕТ СН'!$F$6-'СЕТ СН'!$F$19</f>
        <v>771.88102286000003</v>
      </c>
      <c r="L15" s="37">
        <f>SUMIFS(СВЦЭМ!$C$34:$C$777,СВЦЭМ!$A$34:$A$777,$A15,СВЦЭМ!$B$34:$B$777,L$11)+'СЕТ СН'!$F$9+СВЦЭМ!$D$10+'СЕТ СН'!$F$6-'СЕТ СН'!$F$19</f>
        <v>653.25414162999982</v>
      </c>
      <c r="M15" s="37">
        <f>SUMIFS(СВЦЭМ!$C$34:$C$777,СВЦЭМ!$A$34:$A$777,$A15,СВЦЭМ!$B$34:$B$777,M$11)+'СЕТ СН'!$F$9+СВЦЭМ!$D$10+'СЕТ СН'!$F$6-'СЕТ СН'!$F$19</f>
        <v>603.27515298000003</v>
      </c>
      <c r="N15" s="37">
        <f>SUMIFS(СВЦЭМ!$C$34:$C$777,СВЦЭМ!$A$34:$A$777,$A15,СВЦЭМ!$B$34:$B$777,N$11)+'СЕТ СН'!$F$9+СВЦЭМ!$D$10+'СЕТ СН'!$F$6-'СЕТ СН'!$F$19</f>
        <v>604.60272278000002</v>
      </c>
      <c r="O15" s="37">
        <f>SUMIFS(СВЦЭМ!$C$34:$C$777,СВЦЭМ!$A$34:$A$777,$A15,СВЦЭМ!$B$34:$B$777,O$11)+'СЕТ СН'!$F$9+СВЦЭМ!$D$10+'СЕТ СН'!$F$6-'СЕТ СН'!$F$19</f>
        <v>607.74426816000005</v>
      </c>
      <c r="P15" s="37">
        <f>SUMIFS(СВЦЭМ!$C$34:$C$777,СВЦЭМ!$A$34:$A$777,$A15,СВЦЭМ!$B$34:$B$777,P$11)+'СЕТ СН'!$F$9+СВЦЭМ!$D$10+'СЕТ СН'!$F$6-'СЕТ СН'!$F$19</f>
        <v>615.12986781999984</v>
      </c>
      <c r="Q15" s="37">
        <f>SUMIFS(СВЦЭМ!$C$34:$C$777,СВЦЭМ!$A$34:$A$777,$A15,СВЦЭМ!$B$34:$B$777,Q$11)+'СЕТ СН'!$F$9+СВЦЭМ!$D$10+'СЕТ СН'!$F$6-'СЕТ СН'!$F$19</f>
        <v>613.58719630999985</v>
      </c>
      <c r="R15" s="37">
        <f>SUMIFS(СВЦЭМ!$C$34:$C$777,СВЦЭМ!$A$34:$A$777,$A15,СВЦЭМ!$B$34:$B$777,R$11)+'СЕТ СН'!$F$9+СВЦЭМ!$D$10+'СЕТ СН'!$F$6-'СЕТ СН'!$F$19</f>
        <v>607.96457906000001</v>
      </c>
      <c r="S15" s="37">
        <f>SUMIFS(СВЦЭМ!$C$34:$C$777,СВЦЭМ!$A$34:$A$777,$A15,СВЦЭМ!$B$34:$B$777,S$11)+'СЕТ СН'!$F$9+СВЦЭМ!$D$10+'СЕТ СН'!$F$6-'СЕТ СН'!$F$19</f>
        <v>604.56097137000006</v>
      </c>
      <c r="T15" s="37">
        <f>SUMIFS(СВЦЭМ!$C$34:$C$777,СВЦЭМ!$A$34:$A$777,$A15,СВЦЭМ!$B$34:$B$777,T$11)+'СЕТ СН'!$F$9+СВЦЭМ!$D$10+'СЕТ СН'!$F$6-'СЕТ СН'!$F$19</f>
        <v>601.22437609999997</v>
      </c>
      <c r="U15" s="37">
        <f>SUMIFS(СВЦЭМ!$C$34:$C$777,СВЦЭМ!$A$34:$A$777,$A15,СВЦЭМ!$B$34:$B$777,U$11)+'СЕТ СН'!$F$9+СВЦЭМ!$D$10+'СЕТ СН'!$F$6-'СЕТ СН'!$F$19</f>
        <v>611.53639561999989</v>
      </c>
      <c r="V15" s="37">
        <f>SUMIFS(СВЦЭМ!$C$34:$C$777,СВЦЭМ!$A$34:$A$777,$A15,СВЦЭМ!$B$34:$B$777,V$11)+'СЕТ СН'!$F$9+СВЦЭМ!$D$10+'СЕТ СН'!$F$6-'СЕТ СН'!$F$19</f>
        <v>602.78847933999987</v>
      </c>
      <c r="W15" s="37">
        <f>SUMIFS(СВЦЭМ!$C$34:$C$777,СВЦЭМ!$A$34:$A$777,$A15,СВЦЭМ!$B$34:$B$777,W$11)+'СЕТ СН'!$F$9+СВЦЭМ!$D$10+'СЕТ СН'!$F$6-'СЕТ СН'!$F$19</f>
        <v>600.0468609699999</v>
      </c>
      <c r="X15" s="37">
        <f>SUMIFS(СВЦЭМ!$C$34:$C$777,СВЦЭМ!$A$34:$A$777,$A15,СВЦЭМ!$B$34:$B$777,X$11)+'СЕТ СН'!$F$9+СВЦЭМ!$D$10+'СЕТ СН'!$F$6-'СЕТ СН'!$F$19</f>
        <v>609.31732124999985</v>
      </c>
      <c r="Y15" s="37">
        <f>SUMIFS(СВЦЭМ!$C$34:$C$777,СВЦЭМ!$A$34:$A$777,$A15,СВЦЭМ!$B$34:$B$777,Y$11)+'СЕТ СН'!$F$9+СВЦЭМ!$D$10+'СЕТ СН'!$F$6-'СЕТ СН'!$F$19</f>
        <v>653.41133216000003</v>
      </c>
    </row>
    <row r="16" spans="1:27" ht="15.75" x14ac:dyDescent="0.2">
      <c r="A16" s="36">
        <f t="shared" si="0"/>
        <v>43317</v>
      </c>
      <c r="B16" s="37">
        <f>SUMIFS(СВЦЭМ!$C$34:$C$777,СВЦЭМ!$A$34:$A$777,$A16,СВЦЭМ!$B$34:$B$777,B$11)+'СЕТ СН'!$F$9+СВЦЭМ!$D$10+'СЕТ СН'!$F$6-'СЕТ СН'!$F$19</f>
        <v>726.65198525999995</v>
      </c>
      <c r="C16" s="37">
        <f>SUMIFS(СВЦЭМ!$C$34:$C$777,СВЦЭМ!$A$34:$A$777,$A16,СВЦЭМ!$B$34:$B$777,C$11)+'СЕТ СН'!$F$9+СВЦЭМ!$D$10+'СЕТ СН'!$F$6-'СЕТ СН'!$F$19</f>
        <v>846.36015487999998</v>
      </c>
      <c r="D16" s="37">
        <f>SUMIFS(СВЦЭМ!$C$34:$C$777,СВЦЭМ!$A$34:$A$777,$A16,СВЦЭМ!$B$34:$B$777,D$11)+'СЕТ СН'!$F$9+СВЦЭМ!$D$10+'СЕТ СН'!$F$6-'СЕТ СН'!$F$19</f>
        <v>952.19985634999989</v>
      </c>
      <c r="E16" s="37">
        <f>SUMIFS(СВЦЭМ!$C$34:$C$777,СВЦЭМ!$A$34:$A$777,$A16,СВЦЭМ!$B$34:$B$777,E$11)+'СЕТ СН'!$F$9+СВЦЭМ!$D$10+'СЕТ СН'!$F$6-'СЕТ СН'!$F$19</f>
        <v>1036.6531867199999</v>
      </c>
      <c r="F16" s="37">
        <f>SUMIFS(СВЦЭМ!$C$34:$C$777,СВЦЭМ!$A$34:$A$777,$A16,СВЦЭМ!$B$34:$B$777,F$11)+'СЕТ СН'!$F$9+СВЦЭМ!$D$10+'СЕТ СН'!$F$6-'СЕТ СН'!$F$19</f>
        <v>1035.0628884299999</v>
      </c>
      <c r="G16" s="37">
        <f>SUMIFS(СВЦЭМ!$C$34:$C$777,СВЦЭМ!$A$34:$A$777,$A16,СВЦЭМ!$B$34:$B$777,G$11)+'СЕТ СН'!$F$9+СВЦЭМ!$D$10+'СЕТ СН'!$F$6-'СЕТ СН'!$F$19</f>
        <v>1059.79037629</v>
      </c>
      <c r="H16" s="37">
        <f>SUMIFS(СВЦЭМ!$C$34:$C$777,СВЦЭМ!$A$34:$A$777,$A16,СВЦЭМ!$B$34:$B$777,H$11)+'СЕТ СН'!$F$9+СВЦЭМ!$D$10+'СЕТ СН'!$F$6-'СЕТ СН'!$F$19</f>
        <v>1070.0980369199999</v>
      </c>
      <c r="I16" s="37">
        <f>SUMIFS(СВЦЭМ!$C$34:$C$777,СВЦЭМ!$A$34:$A$777,$A16,СВЦЭМ!$B$34:$B$777,I$11)+'СЕТ СН'!$F$9+СВЦЭМ!$D$10+'СЕТ СН'!$F$6-'СЕТ СН'!$F$19</f>
        <v>1033.5035797999999</v>
      </c>
      <c r="J16" s="37">
        <f>SUMIFS(СВЦЭМ!$C$34:$C$777,СВЦЭМ!$A$34:$A$777,$A16,СВЦЭМ!$B$34:$B$777,J$11)+'СЕТ СН'!$F$9+СВЦЭМ!$D$10+'СЕТ СН'!$F$6-'СЕТ СН'!$F$19</f>
        <v>889.3106759499999</v>
      </c>
      <c r="K16" s="37">
        <f>SUMIFS(СВЦЭМ!$C$34:$C$777,СВЦЭМ!$A$34:$A$777,$A16,СВЦЭМ!$B$34:$B$777,K$11)+'СЕТ СН'!$F$9+СВЦЭМ!$D$10+'СЕТ СН'!$F$6-'СЕТ СН'!$F$19</f>
        <v>769.00532065999982</v>
      </c>
      <c r="L16" s="37">
        <f>SUMIFS(СВЦЭМ!$C$34:$C$777,СВЦЭМ!$A$34:$A$777,$A16,СВЦЭМ!$B$34:$B$777,L$11)+'СЕТ СН'!$F$9+СВЦЭМ!$D$10+'СЕТ СН'!$F$6-'СЕТ СН'!$F$19</f>
        <v>714.75012505999985</v>
      </c>
      <c r="M16" s="37">
        <f>SUMIFS(СВЦЭМ!$C$34:$C$777,СВЦЭМ!$A$34:$A$777,$A16,СВЦЭМ!$B$34:$B$777,M$11)+'СЕТ СН'!$F$9+СВЦЭМ!$D$10+'СЕТ СН'!$F$6-'СЕТ СН'!$F$19</f>
        <v>682.68636408999987</v>
      </c>
      <c r="N16" s="37">
        <f>SUMIFS(СВЦЭМ!$C$34:$C$777,СВЦЭМ!$A$34:$A$777,$A16,СВЦЭМ!$B$34:$B$777,N$11)+'СЕТ СН'!$F$9+СВЦЭМ!$D$10+'СЕТ СН'!$F$6-'СЕТ СН'!$F$19</f>
        <v>677.21428190999995</v>
      </c>
      <c r="O16" s="37">
        <f>SUMIFS(СВЦЭМ!$C$34:$C$777,СВЦЭМ!$A$34:$A$777,$A16,СВЦЭМ!$B$34:$B$777,O$11)+'СЕТ СН'!$F$9+СВЦЭМ!$D$10+'СЕТ СН'!$F$6-'СЕТ СН'!$F$19</f>
        <v>653.22578602999988</v>
      </c>
      <c r="P16" s="37">
        <f>SUMIFS(СВЦЭМ!$C$34:$C$777,СВЦЭМ!$A$34:$A$777,$A16,СВЦЭМ!$B$34:$B$777,P$11)+'СЕТ СН'!$F$9+СВЦЭМ!$D$10+'СЕТ СН'!$F$6-'СЕТ СН'!$F$19</f>
        <v>612.99510377000001</v>
      </c>
      <c r="Q16" s="37">
        <f>SUMIFS(СВЦЭМ!$C$34:$C$777,СВЦЭМ!$A$34:$A$777,$A16,СВЦЭМ!$B$34:$B$777,Q$11)+'СЕТ СН'!$F$9+СВЦЭМ!$D$10+'СЕТ СН'!$F$6-'СЕТ СН'!$F$19</f>
        <v>626.36600963000001</v>
      </c>
      <c r="R16" s="37">
        <f>SUMIFS(СВЦЭМ!$C$34:$C$777,СВЦЭМ!$A$34:$A$777,$A16,СВЦЭМ!$B$34:$B$777,R$11)+'СЕТ СН'!$F$9+СВЦЭМ!$D$10+'СЕТ СН'!$F$6-'СЕТ СН'!$F$19</f>
        <v>622.65072923999992</v>
      </c>
      <c r="S16" s="37">
        <f>SUMIFS(СВЦЭМ!$C$34:$C$777,СВЦЭМ!$A$34:$A$777,$A16,СВЦЭМ!$B$34:$B$777,S$11)+'СЕТ СН'!$F$9+СВЦЭМ!$D$10+'СЕТ СН'!$F$6-'СЕТ СН'!$F$19</f>
        <v>618.60956194000005</v>
      </c>
      <c r="T16" s="37">
        <f>SUMIFS(СВЦЭМ!$C$34:$C$777,СВЦЭМ!$A$34:$A$777,$A16,СВЦЭМ!$B$34:$B$777,T$11)+'СЕТ СН'!$F$9+СВЦЭМ!$D$10+'СЕТ СН'!$F$6-'СЕТ СН'!$F$19</f>
        <v>608.0418919199999</v>
      </c>
      <c r="U16" s="37">
        <f>SUMIFS(СВЦЭМ!$C$34:$C$777,СВЦЭМ!$A$34:$A$777,$A16,СВЦЭМ!$B$34:$B$777,U$11)+'СЕТ СН'!$F$9+СВЦЭМ!$D$10+'СЕТ СН'!$F$6-'СЕТ СН'!$F$19</f>
        <v>610.39822595999999</v>
      </c>
      <c r="V16" s="37">
        <f>SUMIFS(СВЦЭМ!$C$34:$C$777,СВЦЭМ!$A$34:$A$777,$A16,СВЦЭМ!$B$34:$B$777,V$11)+'СЕТ СН'!$F$9+СВЦЭМ!$D$10+'СЕТ СН'!$F$6-'СЕТ СН'!$F$19</f>
        <v>596.95443662000002</v>
      </c>
      <c r="W16" s="37">
        <f>SUMIFS(СВЦЭМ!$C$34:$C$777,СВЦЭМ!$A$34:$A$777,$A16,СВЦЭМ!$B$34:$B$777,W$11)+'СЕТ СН'!$F$9+СВЦЭМ!$D$10+'СЕТ СН'!$F$6-'СЕТ СН'!$F$19</f>
        <v>589.60820871999999</v>
      </c>
      <c r="X16" s="37">
        <f>SUMIFS(СВЦЭМ!$C$34:$C$777,СВЦЭМ!$A$34:$A$777,$A16,СВЦЭМ!$B$34:$B$777,X$11)+'СЕТ СН'!$F$9+СВЦЭМ!$D$10+'СЕТ СН'!$F$6-'СЕТ СН'!$F$19</f>
        <v>604.27561315999992</v>
      </c>
      <c r="Y16" s="37">
        <f>SUMIFS(СВЦЭМ!$C$34:$C$777,СВЦЭМ!$A$34:$A$777,$A16,СВЦЭМ!$B$34:$B$777,Y$11)+'СЕТ СН'!$F$9+СВЦЭМ!$D$10+'СЕТ СН'!$F$6-'СЕТ СН'!$F$19</f>
        <v>640.26170486000001</v>
      </c>
    </row>
    <row r="17" spans="1:25" ht="15.75" x14ac:dyDescent="0.2">
      <c r="A17" s="36">
        <f t="shared" si="0"/>
        <v>43318</v>
      </c>
      <c r="B17" s="37">
        <f>SUMIFS(СВЦЭМ!$C$34:$C$777,СВЦЭМ!$A$34:$A$777,$A17,СВЦЭМ!$B$34:$B$777,B$11)+'СЕТ СН'!$F$9+СВЦЭМ!$D$10+'СЕТ СН'!$F$6-'СЕТ СН'!$F$19</f>
        <v>729.36441239999999</v>
      </c>
      <c r="C17" s="37">
        <f>SUMIFS(СВЦЭМ!$C$34:$C$777,СВЦЭМ!$A$34:$A$777,$A17,СВЦЭМ!$B$34:$B$777,C$11)+'СЕТ СН'!$F$9+СВЦЭМ!$D$10+'СЕТ СН'!$F$6-'СЕТ СН'!$F$19</f>
        <v>828.79081083999995</v>
      </c>
      <c r="D17" s="37">
        <f>SUMIFS(СВЦЭМ!$C$34:$C$777,СВЦЭМ!$A$34:$A$777,$A17,СВЦЭМ!$B$34:$B$777,D$11)+'СЕТ СН'!$F$9+СВЦЭМ!$D$10+'СЕТ СН'!$F$6-'СЕТ СН'!$F$19</f>
        <v>937.97506226999985</v>
      </c>
      <c r="E17" s="37">
        <f>SUMIFS(СВЦЭМ!$C$34:$C$777,СВЦЭМ!$A$34:$A$777,$A17,СВЦЭМ!$B$34:$B$777,E$11)+'СЕТ СН'!$F$9+СВЦЭМ!$D$10+'СЕТ СН'!$F$6-'СЕТ СН'!$F$19</f>
        <v>1047.2561501499999</v>
      </c>
      <c r="F17" s="37">
        <f>SUMIFS(СВЦЭМ!$C$34:$C$777,СВЦЭМ!$A$34:$A$777,$A17,СВЦЭМ!$B$34:$B$777,F$11)+'СЕТ СН'!$F$9+СВЦЭМ!$D$10+'СЕТ СН'!$F$6-'СЕТ СН'!$F$19</f>
        <v>1038.36702539</v>
      </c>
      <c r="G17" s="37">
        <f>SUMIFS(СВЦЭМ!$C$34:$C$777,СВЦЭМ!$A$34:$A$777,$A17,СВЦЭМ!$B$34:$B$777,G$11)+'СЕТ СН'!$F$9+СВЦЭМ!$D$10+'СЕТ СН'!$F$6-'СЕТ СН'!$F$19</f>
        <v>1050.3192929899999</v>
      </c>
      <c r="H17" s="37">
        <f>SUMIFS(СВЦЭМ!$C$34:$C$777,СВЦЭМ!$A$34:$A$777,$A17,СВЦЭМ!$B$34:$B$777,H$11)+'СЕТ СН'!$F$9+СВЦЭМ!$D$10+'СЕТ СН'!$F$6-'СЕТ СН'!$F$19</f>
        <v>1063.3543261799998</v>
      </c>
      <c r="I17" s="37">
        <f>SUMIFS(СВЦЭМ!$C$34:$C$777,СВЦЭМ!$A$34:$A$777,$A17,СВЦЭМ!$B$34:$B$777,I$11)+'СЕТ СН'!$F$9+СВЦЭМ!$D$10+'СЕТ СН'!$F$6-'СЕТ СН'!$F$19</f>
        <v>1044.2780366</v>
      </c>
      <c r="J17" s="37">
        <f>SUMIFS(СВЦЭМ!$C$34:$C$777,СВЦЭМ!$A$34:$A$777,$A17,СВЦЭМ!$B$34:$B$777,J$11)+'СЕТ СН'!$F$9+СВЦЭМ!$D$10+'СЕТ СН'!$F$6-'СЕТ СН'!$F$19</f>
        <v>903.68284615999983</v>
      </c>
      <c r="K17" s="37">
        <f>SUMIFS(СВЦЭМ!$C$34:$C$777,СВЦЭМ!$A$34:$A$777,$A17,СВЦЭМ!$B$34:$B$777,K$11)+'СЕТ СН'!$F$9+СВЦЭМ!$D$10+'СЕТ СН'!$F$6-'СЕТ СН'!$F$19</f>
        <v>787.62842023999997</v>
      </c>
      <c r="L17" s="37">
        <f>SUMIFS(СВЦЭМ!$C$34:$C$777,СВЦЭМ!$A$34:$A$777,$A17,СВЦЭМ!$B$34:$B$777,L$11)+'СЕТ СН'!$F$9+СВЦЭМ!$D$10+'СЕТ СН'!$F$6-'СЕТ СН'!$F$19</f>
        <v>710.44618027999991</v>
      </c>
      <c r="M17" s="37">
        <f>SUMIFS(СВЦЭМ!$C$34:$C$777,СВЦЭМ!$A$34:$A$777,$A17,СВЦЭМ!$B$34:$B$777,M$11)+'СЕТ СН'!$F$9+СВЦЭМ!$D$10+'СЕТ СН'!$F$6-'СЕТ СН'!$F$19</f>
        <v>662.04687590000003</v>
      </c>
      <c r="N17" s="37">
        <f>SUMIFS(СВЦЭМ!$C$34:$C$777,СВЦЭМ!$A$34:$A$777,$A17,СВЦЭМ!$B$34:$B$777,N$11)+'СЕТ СН'!$F$9+СВЦЭМ!$D$10+'СЕТ СН'!$F$6-'СЕТ СН'!$F$19</f>
        <v>668.75233486999991</v>
      </c>
      <c r="O17" s="37">
        <f>SUMIFS(СВЦЭМ!$C$34:$C$777,СВЦЭМ!$A$34:$A$777,$A17,СВЦЭМ!$B$34:$B$777,O$11)+'СЕТ СН'!$F$9+СВЦЭМ!$D$10+'СЕТ СН'!$F$6-'СЕТ СН'!$F$19</f>
        <v>670.32321724999997</v>
      </c>
      <c r="P17" s="37">
        <f>SUMIFS(СВЦЭМ!$C$34:$C$777,СВЦЭМ!$A$34:$A$777,$A17,СВЦЭМ!$B$34:$B$777,P$11)+'СЕТ СН'!$F$9+СВЦЭМ!$D$10+'СЕТ СН'!$F$6-'СЕТ СН'!$F$19</f>
        <v>669.36337626</v>
      </c>
      <c r="Q17" s="37">
        <f>SUMIFS(СВЦЭМ!$C$34:$C$777,СВЦЭМ!$A$34:$A$777,$A17,СВЦЭМ!$B$34:$B$777,Q$11)+'СЕТ СН'!$F$9+СВЦЭМ!$D$10+'СЕТ СН'!$F$6-'СЕТ СН'!$F$19</f>
        <v>670.73212229000001</v>
      </c>
      <c r="R17" s="37">
        <f>SUMIFS(СВЦЭМ!$C$34:$C$777,СВЦЭМ!$A$34:$A$777,$A17,СВЦЭМ!$B$34:$B$777,R$11)+'СЕТ СН'!$F$9+СВЦЭМ!$D$10+'СЕТ СН'!$F$6-'СЕТ СН'!$F$19</f>
        <v>669.75457659999984</v>
      </c>
      <c r="S17" s="37">
        <f>SUMIFS(СВЦЭМ!$C$34:$C$777,СВЦЭМ!$A$34:$A$777,$A17,СВЦЭМ!$B$34:$B$777,S$11)+'СЕТ СН'!$F$9+СВЦЭМ!$D$10+'СЕТ СН'!$F$6-'СЕТ СН'!$F$19</f>
        <v>671.73801582999999</v>
      </c>
      <c r="T17" s="37">
        <f>SUMIFS(СВЦЭМ!$C$34:$C$777,СВЦЭМ!$A$34:$A$777,$A17,СВЦЭМ!$B$34:$B$777,T$11)+'СЕТ СН'!$F$9+СВЦЭМ!$D$10+'СЕТ СН'!$F$6-'СЕТ СН'!$F$19</f>
        <v>662.74815380999985</v>
      </c>
      <c r="U17" s="37">
        <f>SUMIFS(СВЦЭМ!$C$34:$C$777,СВЦЭМ!$A$34:$A$777,$A17,СВЦЭМ!$B$34:$B$777,U$11)+'СЕТ СН'!$F$9+СВЦЭМ!$D$10+'СЕТ СН'!$F$6-'СЕТ СН'!$F$19</f>
        <v>660.84919423999986</v>
      </c>
      <c r="V17" s="37">
        <f>SUMIFS(СВЦЭМ!$C$34:$C$777,СВЦЭМ!$A$34:$A$777,$A17,СВЦЭМ!$B$34:$B$777,V$11)+'СЕТ СН'!$F$9+СВЦЭМ!$D$10+'СЕТ СН'!$F$6-'СЕТ СН'!$F$19</f>
        <v>654.66776871999991</v>
      </c>
      <c r="W17" s="37">
        <f>SUMIFS(СВЦЭМ!$C$34:$C$777,СВЦЭМ!$A$34:$A$777,$A17,СВЦЭМ!$B$34:$B$777,W$11)+'СЕТ СН'!$F$9+СВЦЭМ!$D$10+'СЕТ СН'!$F$6-'СЕТ СН'!$F$19</f>
        <v>653.26298137000003</v>
      </c>
      <c r="X17" s="37">
        <f>SUMIFS(СВЦЭМ!$C$34:$C$777,СВЦЭМ!$A$34:$A$777,$A17,СВЦЭМ!$B$34:$B$777,X$11)+'СЕТ СН'!$F$9+СВЦЭМ!$D$10+'СЕТ СН'!$F$6-'СЕТ СН'!$F$19</f>
        <v>644.71961411999996</v>
      </c>
      <c r="Y17" s="37">
        <f>SUMIFS(СВЦЭМ!$C$34:$C$777,СВЦЭМ!$A$34:$A$777,$A17,СВЦЭМ!$B$34:$B$777,Y$11)+'СЕТ СН'!$F$9+СВЦЭМ!$D$10+'СЕТ СН'!$F$6-'СЕТ СН'!$F$19</f>
        <v>691.86726236999993</v>
      </c>
    </row>
    <row r="18" spans="1:25" ht="15.75" x14ac:dyDescent="0.2">
      <c r="A18" s="36">
        <f t="shared" si="0"/>
        <v>43319</v>
      </c>
      <c r="B18" s="37">
        <f>SUMIFS(СВЦЭМ!$C$34:$C$777,СВЦЭМ!$A$34:$A$777,$A18,СВЦЭМ!$B$34:$B$777,B$11)+'СЕТ СН'!$F$9+СВЦЭМ!$D$10+'СЕТ СН'!$F$6-'СЕТ СН'!$F$19</f>
        <v>777.54255033000004</v>
      </c>
      <c r="C18" s="37">
        <f>SUMIFS(СВЦЭМ!$C$34:$C$777,СВЦЭМ!$A$34:$A$777,$A18,СВЦЭМ!$B$34:$B$777,C$11)+'СЕТ СН'!$F$9+СВЦЭМ!$D$10+'СЕТ СН'!$F$6-'СЕТ СН'!$F$19</f>
        <v>911.52863632999993</v>
      </c>
      <c r="D18" s="37">
        <f>SUMIFS(СВЦЭМ!$C$34:$C$777,СВЦЭМ!$A$34:$A$777,$A18,СВЦЭМ!$B$34:$B$777,D$11)+'СЕТ СН'!$F$9+СВЦЭМ!$D$10+'СЕТ СН'!$F$6-'СЕТ СН'!$F$19</f>
        <v>995.49248857999987</v>
      </c>
      <c r="E18" s="37">
        <f>SUMIFS(СВЦЭМ!$C$34:$C$777,СВЦЭМ!$A$34:$A$777,$A18,СВЦЭМ!$B$34:$B$777,E$11)+'СЕТ СН'!$F$9+СВЦЭМ!$D$10+'СЕТ СН'!$F$6-'СЕТ СН'!$F$19</f>
        <v>1107.5351727299999</v>
      </c>
      <c r="F18" s="37">
        <f>SUMIFS(СВЦЭМ!$C$34:$C$777,СВЦЭМ!$A$34:$A$777,$A18,СВЦЭМ!$B$34:$B$777,F$11)+'СЕТ СН'!$F$9+СВЦЭМ!$D$10+'СЕТ СН'!$F$6-'СЕТ СН'!$F$19</f>
        <v>1101.6337233099998</v>
      </c>
      <c r="G18" s="37">
        <f>SUMIFS(СВЦЭМ!$C$34:$C$777,СВЦЭМ!$A$34:$A$777,$A18,СВЦЭМ!$B$34:$B$777,G$11)+'СЕТ СН'!$F$9+СВЦЭМ!$D$10+'СЕТ СН'!$F$6-'СЕТ СН'!$F$19</f>
        <v>1108.6849628499999</v>
      </c>
      <c r="H18" s="37">
        <f>SUMIFS(СВЦЭМ!$C$34:$C$777,СВЦЭМ!$A$34:$A$777,$A18,СВЦЭМ!$B$34:$B$777,H$11)+'СЕТ СН'!$F$9+СВЦЭМ!$D$10+'СЕТ СН'!$F$6-'СЕТ СН'!$F$19</f>
        <v>1104.3886781899998</v>
      </c>
      <c r="I18" s="37">
        <f>SUMIFS(СВЦЭМ!$C$34:$C$777,СВЦЭМ!$A$34:$A$777,$A18,СВЦЭМ!$B$34:$B$777,I$11)+'СЕТ СН'!$F$9+СВЦЭМ!$D$10+'СЕТ СН'!$F$6-'СЕТ СН'!$F$19</f>
        <v>1000.4959569299999</v>
      </c>
      <c r="J18" s="37">
        <f>SUMIFS(СВЦЭМ!$C$34:$C$777,СВЦЭМ!$A$34:$A$777,$A18,СВЦЭМ!$B$34:$B$777,J$11)+'СЕТ СН'!$F$9+СВЦЭМ!$D$10+'СЕТ СН'!$F$6-'СЕТ СН'!$F$19</f>
        <v>850.89172203999988</v>
      </c>
      <c r="K18" s="37">
        <f>SUMIFS(СВЦЭМ!$C$34:$C$777,СВЦЭМ!$A$34:$A$777,$A18,СВЦЭМ!$B$34:$B$777,K$11)+'СЕТ СН'!$F$9+СВЦЭМ!$D$10+'СЕТ СН'!$F$6-'СЕТ СН'!$F$19</f>
        <v>768.57669317</v>
      </c>
      <c r="L18" s="37">
        <f>SUMIFS(СВЦЭМ!$C$34:$C$777,СВЦЭМ!$A$34:$A$777,$A18,СВЦЭМ!$B$34:$B$777,L$11)+'СЕТ СН'!$F$9+СВЦЭМ!$D$10+'СЕТ СН'!$F$6-'СЕТ СН'!$F$19</f>
        <v>689.71312859</v>
      </c>
      <c r="M18" s="37">
        <f>SUMIFS(СВЦЭМ!$C$34:$C$777,СВЦЭМ!$A$34:$A$777,$A18,СВЦЭМ!$B$34:$B$777,M$11)+'СЕТ СН'!$F$9+СВЦЭМ!$D$10+'СЕТ СН'!$F$6-'СЕТ СН'!$F$19</f>
        <v>643.79431320999993</v>
      </c>
      <c r="N18" s="37">
        <f>SUMIFS(СВЦЭМ!$C$34:$C$777,СВЦЭМ!$A$34:$A$777,$A18,СВЦЭМ!$B$34:$B$777,N$11)+'СЕТ СН'!$F$9+СВЦЭМ!$D$10+'СЕТ СН'!$F$6-'СЕТ СН'!$F$19</f>
        <v>629.37825715999998</v>
      </c>
      <c r="O18" s="37">
        <f>SUMIFS(СВЦЭМ!$C$34:$C$777,СВЦЭМ!$A$34:$A$777,$A18,СВЦЭМ!$B$34:$B$777,O$11)+'СЕТ СН'!$F$9+СВЦЭМ!$D$10+'СЕТ СН'!$F$6-'СЕТ СН'!$F$19</f>
        <v>640.46478579999985</v>
      </c>
      <c r="P18" s="37">
        <f>SUMIFS(СВЦЭМ!$C$34:$C$777,СВЦЭМ!$A$34:$A$777,$A18,СВЦЭМ!$B$34:$B$777,P$11)+'СЕТ СН'!$F$9+СВЦЭМ!$D$10+'СЕТ СН'!$F$6-'СЕТ СН'!$F$19</f>
        <v>639.51857569999993</v>
      </c>
      <c r="Q18" s="37">
        <f>SUMIFS(СВЦЭМ!$C$34:$C$777,СВЦЭМ!$A$34:$A$777,$A18,СВЦЭМ!$B$34:$B$777,Q$11)+'СЕТ СН'!$F$9+СВЦЭМ!$D$10+'СЕТ СН'!$F$6-'СЕТ СН'!$F$19</f>
        <v>640.88327387000004</v>
      </c>
      <c r="R18" s="37">
        <f>SUMIFS(СВЦЭМ!$C$34:$C$777,СВЦЭМ!$A$34:$A$777,$A18,СВЦЭМ!$B$34:$B$777,R$11)+'СЕТ СН'!$F$9+СВЦЭМ!$D$10+'СЕТ СН'!$F$6-'СЕТ СН'!$F$19</f>
        <v>642.52494144999991</v>
      </c>
      <c r="S18" s="37">
        <f>SUMIFS(СВЦЭМ!$C$34:$C$777,СВЦЭМ!$A$34:$A$777,$A18,СВЦЭМ!$B$34:$B$777,S$11)+'СЕТ СН'!$F$9+СВЦЭМ!$D$10+'СЕТ СН'!$F$6-'СЕТ СН'!$F$19</f>
        <v>642.60087615999987</v>
      </c>
      <c r="T18" s="37">
        <f>SUMIFS(СВЦЭМ!$C$34:$C$777,СВЦЭМ!$A$34:$A$777,$A18,СВЦЭМ!$B$34:$B$777,T$11)+'СЕТ СН'!$F$9+СВЦЭМ!$D$10+'СЕТ СН'!$F$6-'СЕТ СН'!$F$19</f>
        <v>629.74492897000005</v>
      </c>
      <c r="U18" s="37">
        <f>SUMIFS(СВЦЭМ!$C$34:$C$777,СВЦЭМ!$A$34:$A$777,$A18,СВЦЭМ!$B$34:$B$777,U$11)+'СЕТ СН'!$F$9+СВЦЭМ!$D$10+'СЕТ СН'!$F$6-'СЕТ СН'!$F$19</f>
        <v>634.06147482999995</v>
      </c>
      <c r="V18" s="37">
        <f>SUMIFS(СВЦЭМ!$C$34:$C$777,СВЦЭМ!$A$34:$A$777,$A18,СВЦЭМ!$B$34:$B$777,V$11)+'СЕТ СН'!$F$9+СВЦЭМ!$D$10+'СЕТ СН'!$F$6-'СЕТ СН'!$F$19</f>
        <v>624.71188022000001</v>
      </c>
      <c r="W18" s="37">
        <f>SUMIFS(СВЦЭМ!$C$34:$C$777,СВЦЭМ!$A$34:$A$777,$A18,СВЦЭМ!$B$34:$B$777,W$11)+'СЕТ СН'!$F$9+СВЦЭМ!$D$10+'СЕТ СН'!$F$6-'СЕТ СН'!$F$19</f>
        <v>626.35971307999989</v>
      </c>
      <c r="X18" s="37">
        <f>SUMIFS(СВЦЭМ!$C$34:$C$777,СВЦЭМ!$A$34:$A$777,$A18,СВЦЭМ!$B$34:$B$777,X$11)+'СЕТ СН'!$F$9+СВЦЭМ!$D$10+'СЕТ СН'!$F$6-'СЕТ СН'!$F$19</f>
        <v>617.93744276000007</v>
      </c>
      <c r="Y18" s="37">
        <f>SUMIFS(СВЦЭМ!$C$34:$C$777,СВЦЭМ!$A$34:$A$777,$A18,СВЦЭМ!$B$34:$B$777,Y$11)+'СЕТ СН'!$F$9+СВЦЭМ!$D$10+'СЕТ СН'!$F$6-'СЕТ СН'!$F$19</f>
        <v>656.09585141000002</v>
      </c>
    </row>
    <row r="19" spans="1:25" ht="15.75" x14ac:dyDescent="0.2">
      <c r="A19" s="36">
        <f t="shared" si="0"/>
        <v>43320</v>
      </c>
      <c r="B19" s="37">
        <f>SUMIFS(СВЦЭМ!$C$34:$C$777,СВЦЭМ!$A$34:$A$777,$A19,СВЦЭМ!$B$34:$B$777,B$11)+'СЕТ СН'!$F$9+СВЦЭМ!$D$10+'СЕТ СН'!$F$6-'СЕТ СН'!$F$19</f>
        <v>775.50272621999989</v>
      </c>
      <c r="C19" s="37">
        <f>SUMIFS(СВЦЭМ!$C$34:$C$777,СВЦЭМ!$A$34:$A$777,$A19,СВЦЭМ!$B$34:$B$777,C$11)+'СЕТ СН'!$F$9+СВЦЭМ!$D$10+'СЕТ СН'!$F$6-'СЕТ СН'!$F$19</f>
        <v>906.79288576999988</v>
      </c>
      <c r="D19" s="37">
        <f>SUMIFS(СВЦЭМ!$C$34:$C$777,СВЦЭМ!$A$34:$A$777,$A19,СВЦЭМ!$B$34:$B$777,D$11)+'СЕТ СН'!$F$9+СВЦЭМ!$D$10+'СЕТ СН'!$F$6-'СЕТ СН'!$F$19</f>
        <v>1012.83415889</v>
      </c>
      <c r="E19" s="37">
        <f>SUMIFS(СВЦЭМ!$C$34:$C$777,СВЦЭМ!$A$34:$A$777,$A19,СВЦЭМ!$B$34:$B$777,E$11)+'СЕТ СН'!$F$9+СВЦЭМ!$D$10+'СЕТ СН'!$F$6-'СЕТ СН'!$F$19</f>
        <v>1097.70071708</v>
      </c>
      <c r="F19" s="37">
        <f>SUMIFS(СВЦЭМ!$C$34:$C$777,СВЦЭМ!$A$34:$A$777,$A19,СВЦЭМ!$B$34:$B$777,F$11)+'СЕТ СН'!$F$9+СВЦЭМ!$D$10+'СЕТ СН'!$F$6-'СЕТ СН'!$F$19</f>
        <v>1094.3613015399999</v>
      </c>
      <c r="G19" s="37">
        <f>SUMIFS(СВЦЭМ!$C$34:$C$777,СВЦЭМ!$A$34:$A$777,$A19,СВЦЭМ!$B$34:$B$777,G$11)+'СЕТ СН'!$F$9+СВЦЭМ!$D$10+'СЕТ СН'!$F$6-'СЕТ СН'!$F$19</f>
        <v>1095.4256267999999</v>
      </c>
      <c r="H19" s="37">
        <f>SUMIFS(СВЦЭМ!$C$34:$C$777,СВЦЭМ!$A$34:$A$777,$A19,СВЦЭМ!$B$34:$B$777,H$11)+'СЕТ СН'!$F$9+СВЦЭМ!$D$10+'СЕТ СН'!$F$6-'СЕТ СН'!$F$19</f>
        <v>1094.7497480899999</v>
      </c>
      <c r="I19" s="37">
        <f>SUMIFS(СВЦЭМ!$C$34:$C$777,СВЦЭМ!$A$34:$A$777,$A19,СВЦЭМ!$B$34:$B$777,I$11)+'СЕТ СН'!$F$9+СВЦЭМ!$D$10+'СЕТ СН'!$F$6-'СЕТ СН'!$F$19</f>
        <v>1014.9605958699999</v>
      </c>
      <c r="J19" s="37">
        <f>SUMIFS(СВЦЭМ!$C$34:$C$777,СВЦЭМ!$A$34:$A$777,$A19,СВЦЭМ!$B$34:$B$777,J$11)+'СЕТ СН'!$F$9+СВЦЭМ!$D$10+'СЕТ СН'!$F$6-'СЕТ СН'!$F$19</f>
        <v>867.98482732000002</v>
      </c>
      <c r="K19" s="37">
        <f>SUMIFS(СВЦЭМ!$C$34:$C$777,СВЦЭМ!$A$34:$A$777,$A19,СВЦЭМ!$B$34:$B$777,K$11)+'СЕТ СН'!$F$9+СВЦЭМ!$D$10+'СЕТ СН'!$F$6-'СЕТ СН'!$F$19</f>
        <v>761.71546820999993</v>
      </c>
      <c r="L19" s="37">
        <f>SUMIFS(СВЦЭМ!$C$34:$C$777,СВЦЭМ!$A$34:$A$777,$A19,СВЦЭМ!$B$34:$B$777,L$11)+'СЕТ СН'!$F$9+СВЦЭМ!$D$10+'СЕТ СН'!$F$6-'СЕТ СН'!$F$19</f>
        <v>675.75807509999981</v>
      </c>
      <c r="M19" s="37">
        <f>SUMIFS(СВЦЭМ!$C$34:$C$777,СВЦЭМ!$A$34:$A$777,$A19,СВЦЭМ!$B$34:$B$777,M$11)+'СЕТ СН'!$F$9+СВЦЭМ!$D$10+'СЕТ СН'!$F$6-'СЕТ СН'!$F$19</f>
        <v>620.04899075000003</v>
      </c>
      <c r="N19" s="37">
        <f>SUMIFS(СВЦЭМ!$C$34:$C$777,СВЦЭМ!$A$34:$A$777,$A19,СВЦЭМ!$B$34:$B$777,N$11)+'СЕТ СН'!$F$9+СВЦЭМ!$D$10+'СЕТ СН'!$F$6-'СЕТ СН'!$F$19</f>
        <v>625.91741866000007</v>
      </c>
      <c r="O19" s="37">
        <f>SUMIFS(СВЦЭМ!$C$34:$C$777,СВЦЭМ!$A$34:$A$777,$A19,СВЦЭМ!$B$34:$B$777,O$11)+'СЕТ СН'!$F$9+СВЦЭМ!$D$10+'СЕТ СН'!$F$6-'СЕТ СН'!$F$19</f>
        <v>629.66772864999984</v>
      </c>
      <c r="P19" s="37">
        <f>SUMIFS(СВЦЭМ!$C$34:$C$777,СВЦЭМ!$A$34:$A$777,$A19,СВЦЭМ!$B$34:$B$777,P$11)+'СЕТ СН'!$F$9+СВЦЭМ!$D$10+'СЕТ СН'!$F$6-'СЕТ СН'!$F$19</f>
        <v>626.49494218999985</v>
      </c>
      <c r="Q19" s="37">
        <f>SUMIFS(СВЦЭМ!$C$34:$C$777,СВЦЭМ!$A$34:$A$777,$A19,СВЦЭМ!$B$34:$B$777,Q$11)+'СЕТ СН'!$F$9+СВЦЭМ!$D$10+'СЕТ СН'!$F$6-'СЕТ СН'!$F$19</f>
        <v>630.58159642999999</v>
      </c>
      <c r="R19" s="37">
        <f>SUMIFS(СВЦЭМ!$C$34:$C$777,СВЦЭМ!$A$34:$A$777,$A19,СВЦЭМ!$B$34:$B$777,R$11)+'СЕТ СН'!$F$9+СВЦЭМ!$D$10+'СЕТ СН'!$F$6-'СЕТ СН'!$F$19</f>
        <v>635.77428342999997</v>
      </c>
      <c r="S19" s="37">
        <f>SUMIFS(СВЦЭМ!$C$34:$C$777,СВЦЭМ!$A$34:$A$777,$A19,СВЦЭМ!$B$34:$B$777,S$11)+'СЕТ СН'!$F$9+СВЦЭМ!$D$10+'СЕТ СН'!$F$6-'СЕТ СН'!$F$19</f>
        <v>632.51012339999988</v>
      </c>
      <c r="T19" s="37">
        <f>SUMIFS(СВЦЭМ!$C$34:$C$777,СВЦЭМ!$A$34:$A$777,$A19,СВЦЭМ!$B$34:$B$777,T$11)+'СЕТ СН'!$F$9+СВЦЭМ!$D$10+'СЕТ СН'!$F$6-'СЕТ СН'!$F$19</f>
        <v>632.26455052000006</v>
      </c>
      <c r="U19" s="37">
        <f>SUMIFS(СВЦЭМ!$C$34:$C$777,СВЦЭМ!$A$34:$A$777,$A19,СВЦЭМ!$B$34:$B$777,U$11)+'СЕТ СН'!$F$9+СВЦЭМ!$D$10+'СЕТ СН'!$F$6-'СЕТ СН'!$F$19</f>
        <v>636.14384874000007</v>
      </c>
      <c r="V19" s="37">
        <f>SUMIFS(СВЦЭМ!$C$34:$C$777,СВЦЭМ!$A$34:$A$777,$A19,СВЦЭМ!$B$34:$B$777,V$11)+'СЕТ СН'!$F$9+СВЦЭМ!$D$10+'СЕТ СН'!$F$6-'СЕТ СН'!$F$19</f>
        <v>614.76880804000007</v>
      </c>
      <c r="W19" s="37">
        <f>SUMIFS(СВЦЭМ!$C$34:$C$777,СВЦЭМ!$A$34:$A$777,$A19,СВЦЭМ!$B$34:$B$777,W$11)+'СЕТ СН'!$F$9+СВЦЭМ!$D$10+'СЕТ СН'!$F$6-'СЕТ СН'!$F$19</f>
        <v>624.68578869999988</v>
      </c>
      <c r="X19" s="37">
        <f>SUMIFS(СВЦЭМ!$C$34:$C$777,СВЦЭМ!$A$34:$A$777,$A19,СВЦЭМ!$B$34:$B$777,X$11)+'СЕТ СН'!$F$9+СВЦЭМ!$D$10+'СЕТ СН'!$F$6-'СЕТ СН'!$F$19</f>
        <v>649.46878788000004</v>
      </c>
      <c r="Y19" s="37">
        <f>SUMIFS(СВЦЭМ!$C$34:$C$777,СВЦЭМ!$A$34:$A$777,$A19,СВЦЭМ!$B$34:$B$777,Y$11)+'СЕТ СН'!$F$9+СВЦЭМ!$D$10+'СЕТ СН'!$F$6-'СЕТ СН'!$F$19</f>
        <v>710.80725872999983</v>
      </c>
    </row>
    <row r="20" spans="1:25" ht="15.75" x14ac:dyDescent="0.2">
      <c r="A20" s="36">
        <f t="shared" si="0"/>
        <v>43321</v>
      </c>
      <c r="B20" s="37">
        <f>SUMIFS(СВЦЭМ!$C$34:$C$777,СВЦЭМ!$A$34:$A$777,$A20,СВЦЭМ!$B$34:$B$777,B$11)+'СЕТ СН'!$F$9+СВЦЭМ!$D$10+'СЕТ СН'!$F$6-'СЕТ СН'!$F$19</f>
        <v>730.25432642999999</v>
      </c>
      <c r="C20" s="37">
        <f>SUMIFS(СВЦЭМ!$C$34:$C$777,СВЦЭМ!$A$34:$A$777,$A20,СВЦЭМ!$B$34:$B$777,C$11)+'СЕТ СН'!$F$9+СВЦЭМ!$D$10+'СЕТ СН'!$F$6-'СЕТ СН'!$F$19</f>
        <v>841.74618684999996</v>
      </c>
      <c r="D20" s="37">
        <f>SUMIFS(СВЦЭМ!$C$34:$C$777,СВЦЭМ!$A$34:$A$777,$A20,СВЦЭМ!$B$34:$B$777,D$11)+'СЕТ СН'!$F$9+СВЦЭМ!$D$10+'СЕТ СН'!$F$6-'СЕТ СН'!$F$19</f>
        <v>972.3150731799999</v>
      </c>
      <c r="E20" s="37">
        <f>SUMIFS(СВЦЭМ!$C$34:$C$777,СВЦЭМ!$A$34:$A$777,$A20,СВЦЭМ!$B$34:$B$777,E$11)+'СЕТ СН'!$F$9+СВЦЭМ!$D$10+'СЕТ СН'!$F$6-'СЕТ СН'!$F$19</f>
        <v>1094.6996663899999</v>
      </c>
      <c r="F20" s="37">
        <f>SUMIFS(СВЦЭМ!$C$34:$C$777,СВЦЭМ!$A$34:$A$777,$A20,СВЦЭМ!$B$34:$B$777,F$11)+'СЕТ СН'!$F$9+СВЦЭМ!$D$10+'СЕТ СН'!$F$6-'СЕТ СН'!$F$19</f>
        <v>1091.94973181</v>
      </c>
      <c r="G20" s="37">
        <f>SUMIFS(СВЦЭМ!$C$34:$C$777,СВЦЭМ!$A$34:$A$777,$A20,СВЦЭМ!$B$34:$B$777,G$11)+'СЕТ СН'!$F$9+СВЦЭМ!$D$10+'СЕТ СН'!$F$6-'СЕТ СН'!$F$19</f>
        <v>1100.1711832999999</v>
      </c>
      <c r="H20" s="37">
        <f>SUMIFS(СВЦЭМ!$C$34:$C$777,СВЦЭМ!$A$34:$A$777,$A20,СВЦЭМ!$B$34:$B$777,H$11)+'СЕТ СН'!$F$9+СВЦЭМ!$D$10+'СЕТ СН'!$F$6-'СЕТ СН'!$F$19</f>
        <v>1078.5710398199999</v>
      </c>
      <c r="I20" s="37">
        <f>SUMIFS(СВЦЭМ!$C$34:$C$777,СВЦЭМ!$A$34:$A$777,$A20,СВЦЭМ!$B$34:$B$777,I$11)+'СЕТ СН'!$F$9+СВЦЭМ!$D$10+'СЕТ СН'!$F$6-'СЕТ СН'!$F$19</f>
        <v>1006.93895931</v>
      </c>
      <c r="J20" s="37">
        <f>SUMIFS(СВЦЭМ!$C$34:$C$777,СВЦЭМ!$A$34:$A$777,$A20,СВЦЭМ!$B$34:$B$777,J$11)+'СЕТ СН'!$F$9+СВЦЭМ!$D$10+'СЕТ СН'!$F$6-'СЕТ СН'!$F$19</f>
        <v>886.73749011999985</v>
      </c>
      <c r="K20" s="37">
        <f>SUMIFS(СВЦЭМ!$C$34:$C$777,СВЦЭМ!$A$34:$A$777,$A20,СВЦЭМ!$B$34:$B$777,K$11)+'СЕТ СН'!$F$9+СВЦЭМ!$D$10+'СЕТ СН'!$F$6-'СЕТ СН'!$F$19</f>
        <v>777.18288689999986</v>
      </c>
      <c r="L20" s="37">
        <f>SUMIFS(СВЦЭМ!$C$34:$C$777,СВЦЭМ!$A$34:$A$777,$A20,СВЦЭМ!$B$34:$B$777,L$11)+'СЕТ СН'!$F$9+СВЦЭМ!$D$10+'СЕТ СН'!$F$6-'СЕТ СН'!$F$19</f>
        <v>702.96176715000001</v>
      </c>
      <c r="M20" s="37">
        <f>SUMIFS(СВЦЭМ!$C$34:$C$777,СВЦЭМ!$A$34:$A$777,$A20,СВЦЭМ!$B$34:$B$777,M$11)+'СЕТ СН'!$F$9+СВЦЭМ!$D$10+'СЕТ СН'!$F$6-'СЕТ СН'!$F$19</f>
        <v>637.89398492999999</v>
      </c>
      <c r="N20" s="37">
        <f>SUMIFS(СВЦЭМ!$C$34:$C$777,СВЦЭМ!$A$34:$A$777,$A20,СВЦЭМ!$B$34:$B$777,N$11)+'СЕТ СН'!$F$9+СВЦЭМ!$D$10+'СЕТ СН'!$F$6-'СЕТ СН'!$F$19</f>
        <v>620.56501101000003</v>
      </c>
      <c r="O20" s="37">
        <f>SUMIFS(СВЦЭМ!$C$34:$C$777,СВЦЭМ!$A$34:$A$777,$A20,СВЦЭМ!$B$34:$B$777,O$11)+'СЕТ СН'!$F$9+СВЦЭМ!$D$10+'СЕТ СН'!$F$6-'СЕТ СН'!$F$19</f>
        <v>623.32053636000001</v>
      </c>
      <c r="P20" s="37">
        <f>SUMIFS(СВЦЭМ!$C$34:$C$777,СВЦЭМ!$A$34:$A$777,$A20,СВЦЭМ!$B$34:$B$777,P$11)+'СЕТ СН'!$F$9+СВЦЭМ!$D$10+'СЕТ СН'!$F$6-'СЕТ СН'!$F$19</f>
        <v>626.10184529999992</v>
      </c>
      <c r="Q20" s="37">
        <f>SUMIFS(СВЦЭМ!$C$34:$C$777,СВЦЭМ!$A$34:$A$777,$A20,СВЦЭМ!$B$34:$B$777,Q$11)+'СЕТ СН'!$F$9+СВЦЭМ!$D$10+'СЕТ СН'!$F$6-'СЕТ СН'!$F$19</f>
        <v>624.27922365999984</v>
      </c>
      <c r="R20" s="37">
        <f>SUMIFS(СВЦЭМ!$C$34:$C$777,СВЦЭМ!$A$34:$A$777,$A20,СВЦЭМ!$B$34:$B$777,R$11)+'СЕТ СН'!$F$9+СВЦЭМ!$D$10+'СЕТ СН'!$F$6-'СЕТ СН'!$F$19</f>
        <v>621.12752894000005</v>
      </c>
      <c r="S20" s="37">
        <f>SUMIFS(СВЦЭМ!$C$34:$C$777,СВЦЭМ!$A$34:$A$777,$A20,СВЦЭМ!$B$34:$B$777,S$11)+'СЕТ СН'!$F$9+СВЦЭМ!$D$10+'СЕТ СН'!$F$6-'СЕТ СН'!$F$19</f>
        <v>619.89549218999991</v>
      </c>
      <c r="T20" s="37">
        <f>SUMIFS(СВЦЭМ!$C$34:$C$777,СВЦЭМ!$A$34:$A$777,$A20,СВЦЭМ!$B$34:$B$777,T$11)+'СЕТ СН'!$F$9+СВЦЭМ!$D$10+'СЕТ СН'!$F$6-'СЕТ СН'!$F$19</f>
        <v>614.65178575000004</v>
      </c>
      <c r="U20" s="37">
        <f>SUMIFS(СВЦЭМ!$C$34:$C$777,СВЦЭМ!$A$34:$A$777,$A20,СВЦЭМ!$B$34:$B$777,U$11)+'СЕТ СН'!$F$9+СВЦЭМ!$D$10+'СЕТ СН'!$F$6-'СЕТ СН'!$F$19</f>
        <v>624.19933781999998</v>
      </c>
      <c r="V20" s="37">
        <f>SUMIFS(СВЦЭМ!$C$34:$C$777,СВЦЭМ!$A$34:$A$777,$A20,СВЦЭМ!$B$34:$B$777,V$11)+'СЕТ СН'!$F$9+СВЦЭМ!$D$10+'СЕТ СН'!$F$6-'СЕТ СН'!$F$19</f>
        <v>614.10380886999997</v>
      </c>
      <c r="W20" s="37">
        <f>SUMIFS(СВЦЭМ!$C$34:$C$777,СВЦЭМ!$A$34:$A$777,$A20,СВЦЭМ!$B$34:$B$777,W$11)+'СЕТ СН'!$F$9+СВЦЭМ!$D$10+'СЕТ СН'!$F$6-'СЕТ СН'!$F$19</f>
        <v>618.54714388000002</v>
      </c>
      <c r="X20" s="37">
        <f>SUMIFS(СВЦЭМ!$C$34:$C$777,СВЦЭМ!$A$34:$A$777,$A20,СВЦЭМ!$B$34:$B$777,X$11)+'СЕТ СН'!$F$9+СВЦЭМ!$D$10+'СЕТ СН'!$F$6-'СЕТ СН'!$F$19</f>
        <v>609.57681570999989</v>
      </c>
      <c r="Y20" s="37">
        <f>SUMIFS(СВЦЭМ!$C$34:$C$777,СВЦЭМ!$A$34:$A$777,$A20,СВЦЭМ!$B$34:$B$777,Y$11)+'СЕТ СН'!$F$9+СВЦЭМ!$D$10+'СЕТ СН'!$F$6-'СЕТ СН'!$F$19</f>
        <v>647.20410088999984</v>
      </c>
    </row>
    <row r="21" spans="1:25" ht="15.75" x14ac:dyDescent="0.2">
      <c r="A21" s="36">
        <f t="shared" si="0"/>
        <v>43322</v>
      </c>
      <c r="B21" s="37">
        <f>SUMIFS(СВЦЭМ!$C$34:$C$777,СВЦЭМ!$A$34:$A$777,$A21,СВЦЭМ!$B$34:$B$777,B$11)+'СЕТ СН'!$F$9+СВЦЭМ!$D$10+'СЕТ СН'!$F$6-'СЕТ СН'!$F$19</f>
        <v>747.44039741999995</v>
      </c>
      <c r="C21" s="37">
        <f>SUMIFS(СВЦЭМ!$C$34:$C$777,СВЦЭМ!$A$34:$A$777,$A21,СВЦЭМ!$B$34:$B$777,C$11)+'СЕТ СН'!$F$9+СВЦЭМ!$D$10+'СЕТ СН'!$F$6-'СЕТ СН'!$F$19</f>
        <v>865.2706865099999</v>
      </c>
      <c r="D21" s="37">
        <f>SUMIFS(СВЦЭМ!$C$34:$C$777,СВЦЭМ!$A$34:$A$777,$A21,СВЦЭМ!$B$34:$B$777,D$11)+'СЕТ СН'!$F$9+СВЦЭМ!$D$10+'СЕТ СН'!$F$6-'СЕТ СН'!$F$19</f>
        <v>979.98039434999987</v>
      </c>
      <c r="E21" s="37">
        <f>SUMIFS(СВЦЭМ!$C$34:$C$777,СВЦЭМ!$A$34:$A$777,$A21,СВЦЭМ!$B$34:$B$777,E$11)+'СЕТ СН'!$F$9+СВЦЭМ!$D$10+'СЕТ СН'!$F$6-'СЕТ СН'!$F$19</f>
        <v>1078.4898956099998</v>
      </c>
      <c r="F21" s="37">
        <f>SUMIFS(СВЦЭМ!$C$34:$C$777,СВЦЭМ!$A$34:$A$777,$A21,СВЦЭМ!$B$34:$B$777,F$11)+'СЕТ СН'!$F$9+СВЦЭМ!$D$10+'СЕТ СН'!$F$6-'СЕТ СН'!$F$19</f>
        <v>1072.6396909799998</v>
      </c>
      <c r="G21" s="37">
        <f>SUMIFS(СВЦЭМ!$C$34:$C$777,СВЦЭМ!$A$34:$A$777,$A21,СВЦЭМ!$B$34:$B$777,G$11)+'СЕТ СН'!$F$9+СВЦЭМ!$D$10+'СЕТ СН'!$F$6-'СЕТ СН'!$F$19</f>
        <v>1065.8508043899999</v>
      </c>
      <c r="H21" s="37">
        <f>SUMIFS(СВЦЭМ!$C$34:$C$777,СВЦЭМ!$A$34:$A$777,$A21,СВЦЭМ!$B$34:$B$777,H$11)+'СЕТ СН'!$F$9+СВЦЭМ!$D$10+'СЕТ СН'!$F$6-'СЕТ СН'!$F$19</f>
        <v>1055.33583933</v>
      </c>
      <c r="I21" s="37">
        <f>SUMIFS(СВЦЭМ!$C$34:$C$777,СВЦЭМ!$A$34:$A$777,$A21,СВЦЭМ!$B$34:$B$777,I$11)+'СЕТ СН'!$F$9+СВЦЭМ!$D$10+'СЕТ СН'!$F$6-'СЕТ СН'!$F$19</f>
        <v>985.44128492999994</v>
      </c>
      <c r="J21" s="37">
        <f>SUMIFS(СВЦЭМ!$C$34:$C$777,СВЦЭМ!$A$34:$A$777,$A21,СВЦЭМ!$B$34:$B$777,J$11)+'СЕТ СН'!$F$9+СВЦЭМ!$D$10+'СЕТ СН'!$F$6-'СЕТ СН'!$F$19</f>
        <v>856.60951361999992</v>
      </c>
      <c r="K21" s="37">
        <f>SUMIFS(СВЦЭМ!$C$34:$C$777,СВЦЭМ!$A$34:$A$777,$A21,СВЦЭМ!$B$34:$B$777,K$11)+'СЕТ СН'!$F$9+СВЦЭМ!$D$10+'СЕТ СН'!$F$6-'СЕТ СН'!$F$19</f>
        <v>732.04502825999998</v>
      </c>
      <c r="L21" s="37">
        <f>SUMIFS(СВЦЭМ!$C$34:$C$777,СВЦЭМ!$A$34:$A$777,$A21,СВЦЭМ!$B$34:$B$777,L$11)+'СЕТ СН'!$F$9+СВЦЭМ!$D$10+'СЕТ СН'!$F$6-'СЕТ СН'!$F$19</f>
        <v>661.11798270999998</v>
      </c>
      <c r="M21" s="37">
        <f>SUMIFS(СВЦЭМ!$C$34:$C$777,СВЦЭМ!$A$34:$A$777,$A21,СВЦЭМ!$B$34:$B$777,M$11)+'СЕТ СН'!$F$9+СВЦЭМ!$D$10+'СЕТ СН'!$F$6-'СЕТ СН'!$F$19</f>
        <v>602.52750431000004</v>
      </c>
      <c r="N21" s="37">
        <f>SUMIFS(СВЦЭМ!$C$34:$C$777,СВЦЭМ!$A$34:$A$777,$A21,СВЦЭМ!$B$34:$B$777,N$11)+'СЕТ СН'!$F$9+СВЦЭМ!$D$10+'СЕТ СН'!$F$6-'СЕТ СН'!$F$19</f>
        <v>589.58744508999985</v>
      </c>
      <c r="O21" s="37">
        <f>SUMIFS(СВЦЭМ!$C$34:$C$777,СВЦЭМ!$A$34:$A$777,$A21,СВЦЭМ!$B$34:$B$777,O$11)+'СЕТ СН'!$F$9+СВЦЭМ!$D$10+'СЕТ СН'!$F$6-'СЕТ СН'!$F$19</f>
        <v>594.2725428199999</v>
      </c>
      <c r="P21" s="37">
        <f>SUMIFS(СВЦЭМ!$C$34:$C$777,СВЦЭМ!$A$34:$A$777,$A21,СВЦЭМ!$B$34:$B$777,P$11)+'СЕТ СН'!$F$9+СВЦЭМ!$D$10+'СЕТ СН'!$F$6-'СЕТ СН'!$F$19</f>
        <v>609.35194978000004</v>
      </c>
      <c r="Q21" s="37">
        <f>SUMIFS(СВЦЭМ!$C$34:$C$777,СВЦЭМ!$A$34:$A$777,$A21,СВЦЭМ!$B$34:$B$777,Q$11)+'СЕТ СН'!$F$9+СВЦЭМ!$D$10+'СЕТ СН'!$F$6-'СЕТ СН'!$F$19</f>
        <v>605.78506614000003</v>
      </c>
      <c r="R21" s="37">
        <f>SUMIFS(СВЦЭМ!$C$34:$C$777,СВЦЭМ!$A$34:$A$777,$A21,СВЦЭМ!$B$34:$B$777,R$11)+'СЕТ СН'!$F$9+СВЦЭМ!$D$10+'СЕТ СН'!$F$6-'СЕТ СН'!$F$19</f>
        <v>605.10871064999992</v>
      </c>
      <c r="S21" s="37">
        <f>SUMIFS(СВЦЭМ!$C$34:$C$777,СВЦЭМ!$A$34:$A$777,$A21,СВЦЭМ!$B$34:$B$777,S$11)+'СЕТ СН'!$F$9+СВЦЭМ!$D$10+'СЕТ СН'!$F$6-'СЕТ СН'!$F$19</f>
        <v>594.33596826999997</v>
      </c>
      <c r="T21" s="37">
        <f>SUMIFS(СВЦЭМ!$C$34:$C$777,СВЦЭМ!$A$34:$A$777,$A21,СВЦЭМ!$B$34:$B$777,T$11)+'СЕТ СН'!$F$9+СВЦЭМ!$D$10+'СЕТ СН'!$F$6-'СЕТ СН'!$F$19</f>
        <v>585.47877029000006</v>
      </c>
      <c r="U21" s="37">
        <f>SUMIFS(СВЦЭМ!$C$34:$C$777,СВЦЭМ!$A$34:$A$777,$A21,СВЦЭМ!$B$34:$B$777,U$11)+'СЕТ СН'!$F$9+СВЦЭМ!$D$10+'СЕТ СН'!$F$6-'СЕТ СН'!$F$19</f>
        <v>591.90879257999995</v>
      </c>
      <c r="V21" s="37">
        <f>SUMIFS(СВЦЭМ!$C$34:$C$777,СВЦЭМ!$A$34:$A$777,$A21,СВЦЭМ!$B$34:$B$777,V$11)+'СЕТ СН'!$F$9+СВЦЭМ!$D$10+'СЕТ СН'!$F$6-'СЕТ СН'!$F$19</f>
        <v>586.49283521999996</v>
      </c>
      <c r="W21" s="37">
        <f>SUMIFS(СВЦЭМ!$C$34:$C$777,СВЦЭМ!$A$34:$A$777,$A21,СВЦЭМ!$B$34:$B$777,W$11)+'СЕТ СН'!$F$9+СВЦЭМ!$D$10+'СЕТ СН'!$F$6-'СЕТ СН'!$F$19</f>
        <v>584.92925534999995</v>
      </c>
      <c r="X21" s="37">
        <f>SUMIFS(СВЦЭМ!$C$34:$C$777,СВЦЭМ!$A$34:$A$777,$A21,СВЦЭМ!$B$34:$B$777,X$11)+'СЕТ СН'!$F$9+СВЦЭМ!$D$10+'СЕТ СН'!$F$6-'СЕТ СН'!$F$19</f>
        <v>594.92028350999999</v>
      </c>
      <c r="Y21" s="37">
        <f>SUMIFS(СВЦЭМ!$C$34:$C$777,СВЦЭМ!$A$34:$A$777,$A21,СВЦЭМ!$B$34:$B$777,Y$11)+'СЕТ СН'!$F$9+СВЦЭМ!$D$10+'СЕТ СН'!$F$6-'СЕТ СН'!$F$19</f>
        <v>665.53081292000002</v>
      </c>
    </row>
    <row r="22" spans="1:25" ht="15.75" x14ac:dyDescent="0.2">
      <c r="A22" s="36">
        <f t="shared" si="0"/>
        <v>43323</v>
      </c>
      <c r="B22" s="37">
        <f>SUMIFS(СВЦЭМ!$C$34:$C$777,СВЦЭМ!$A$34:$A$777,$A22,СВЦЭМ!$B$34:$B$777,B$11)+'СЕТ СН'!$F$9+СВЦЭМ!$D$10+'СЕТ СН'!$F$6-'СЕТ СН'!$F$19</f>
        <v>711.73693054</v>
      </c>
      <c r="C22" s="37">
        <f>SUMIFS(СВЦЭМ!$C$34:$C$777,СВЦЭМ!$A$34:$A$777,$A22,СВЦЭМ!$B$34:$B$777,C$11)+'СЕТ СН'!$F$9+СВЦЭМ!$D$10+'СЕТ СН'!$F$6-'СЕТ СН'!$F$19</f>
        <v>856.38571176999994</v>
      </c>
      <c r="D22" s="37">
        <f>SUMIFS(СВЦЭМ!$C$34:$C$777,СВЦЭМ!$A$34:$A$777,$A22,СВЦЭМ!$B$34:$B$777,D$11)+'СЕТ СН'!$F$9+СВЦЭМ!$D$10+'СЕТ СН'!$F$6-'СЕТ СН'!$F$19</f>
        <v>970.41105949999996</v>
      </c>
      <c r="E22" s="37">
        <f>SUMIFS(СВЦЭМ!$C$34:$C$777,СВЦЭМ!$A$34:$A$777,$A22,СВЦЭМ!$B$34:$B$777,E$11)+'СЕТ СН'!$F$9+СВЦЭМ!$D$10+'СЕТ СН'!$F$6-'СЕТ СН'!$F$19</f>
        <v>1064.8448782099999</v>
      </c>
      <c r="F22" s="37">
        <f>SUMIFS(СВЦЭМ!$C$34:$C$777,СВЦЭМ!$A$34:$A$777,$A22,СВЦЭМ!$B$34:$B$777,F$11)+'СЕТ СН'!$F$9+СВЦЭМ!$D$10+'СЕТ СН'!$F$6-'СЕТ СН'!$F$19</f>
        <v>1062.77969325</v>
      </c>
      <c r="G22" s="37">
        <f>SUMIFS(СВЦЭМ!$C$34:$C$777,СВЦЭМ!$A$34:$A$777,$A22,СВЦЭМ!$B$34:$B$777,G$11)+'СЕТ СН'!$F$9+СВЦЭМ!$D$10+'СЕТ СН'!$F$6-'СЕТ СН'!$F$19</f>
        <v>1064.4922833999999</v>
      </c>
      <c r="H22" s="37">
        <f>SUMIFS(СВЦЭМ!$C$34:$C$777,СВЦЭМ!$A$34:$A$777,$A22,СВЦЭМ!$B$34:$B$777,H$11)+'СЕТ СН'!$F$9+СВЦЭМ!$D$10+'СЕТ СН'!$F$6-'СЕТ СН'!$F$19</f>
        <v>1023.9744254999998</v>
      </c>
      <c r="I22" s="37">
        <f>SUMIFS(СВЦЭМ!$C$34:$C$777,СВЦЭМ!$A$34:$A$777,$A22,СВЦЭМ!$B$34:$B$777,I$11)+'СЕТ СН'!$F$9+СВЦЭМ!$D$10+'СЕТ СН'!$F$6-'СЕТ СН'!$F$19</f>
        <v>950.65175093999983</v>
      </c>
      <c r="J22" s="37">
        <f>SUMIFS(СВЦЭМ!$C$34:$C$777,СВЦЭМ!$A$34:$A$777,$A22,СВЦЭМ!$B$34:$B$777,J$11)+'СЕТ СН'!$F$9+СВЦЭМ!$D$10+'СЕТ СН'!$F$6-'СЕТ СН'!$F$19</f>
        <v>823.99978093999994</v>
      </c>
      <c r="K22" s="37">
        <f>SUMIFS(СВЦЭМ!$C$34:$C$777,СВЦЭМ!$A$34:$A$777,$A22,СВЦЭМ!$B$34:$B$777,K$11)+'СЕТ СН'!$F$9+СВЦЭМ!$D$10+'СЕТ СН'!$F$6-'СЕТ СН'!$F$19</f>
        <v>711.1113975799999</v>
      </c>
      <c r="L22" s="37">
        <f>SUMIFS(СВЦЭМ!$C$34:$C$777,СВЦЭМ!$A$34:$A$777,$A22,СВЦЭМ!$B$34:$B$777,L$11)+'СЕТ СН'!$F$9+СВЦЭМ!$D$10+'СЕТ СН'!$F$6-'СЕТ СН'!$F$19</f>
        <v>650.56114480999986</v>
      </c>
      <c r="M22" s="37">
        <f>SUMIFS(СВЦЭМ!$C$34:$C$777,СВЦЭМ!$A$34:$A$777,$A22,СВЦЭМ!$B$34:$B$777,M$11)+'СЕТ СН'!$F$9+СВЦЭМ!$D$10+'СЕТ СН'!$F$6-'СЕТ СН'!$F$19</f>
        <v>597.98959594999997</v>
      </c>
      <c r="N22" s="37">
        <f>SUMIFS(СВЦЭМ!$C$34:$C$777,СВЦЭМ!$A$34:$A$777,$A22,СВЦЭМ!$B$34:$B$777,N$11)+'СЕТ СН'!$F$9+СВЦЭМ!$D$10+'СЕТ СН'!$F$6-'СЕТ СН'!$F$19</f>
        <v>594.31507813999997</v>
      </c>
      <c r="O22" s="37">
        <f>SUMIFS(СВЦЭМ!$C$34:$C$777,СВЦЭМ!$A$34:$A$777,$A22,СВЦЭМ!$B$34:$B$777,O$11)+'СЕТ СН'!$F$9+СВЦЭМ!$D$10+'СЕТ СН'!$F$6-'СЕТ СН'!$F$19</f>
        <v>589.1964359399999</v>
      </c>
      <c r="P22" s="37">
        <f>SUMIFS(СВЦЭМ!$C$34:$C$777,СВЦЭМ!$A$34:$A$777,$A22,СВЦЭМ!$B$34:$B$777,P$11)+'СЕТ СН'!$F$9+СВЦЭМ!$D$10+'СЕТ СН'!$F$6-'СЕТ СН'!$F$19</f>
        <v>587.61794785999996</v>
      </c>
      <c r="Q22" s="37">
        <f>SUMIFS(СВЦЭМ!$C$34:$C$777,СВЦЭМ!$A$34:$A$777,$A22,СВЦЭМ!$B$34:$B$777,Q$11)+'СЕТ СН'!$F$9+СВЦЭМ!$D$10+'СЕТ СН'!$F$6-'СЕТ СН'!$F$19</f>
        <v>591.38278852999997</v>
      </c>
      <c r="R22" s="37">
        <f>SUMIFS(СВЦЭМ!$C$34:$C$777,СВЦЭМ!$A$34:$A$777,$A22,СВЦЭМ!$B$34:$B$777,R$11)+'СЕТ СН'!$F$9+СВЦЭМ!$D$10+'СЕТ СН'!$F$6-'СЕТ СН'!$F$19</f>
        <v>593.03259901000001</v>
      </c>
      <c r="S22" s="37">
        <f>SUMIFS(СВЦЭМ!$C$34:$C$777,СВЦЭМ!$A$34:$A$777,$A22,СВЦЭМ!$B$34:$B$777,S$11)+'СЕТ СН'!$F$9+СВЦЭМ!$D$10+'СЕТ СН'!$F$6-'СЕТ СН'!$F$19</f>
        <v>589.64327711999999</v>
      </c>
      <c r="T22" s="37">
        <f>SUMIFS(СВЦЭМ!$C$34:$C$777,СВЦЭМ!$A$34:$A$777,$A22,СВЦЭМ!$B$34:$B$777,T$11)+'СЕТ СН'!$F$9+СВЦЭМ!$D$10+'СЕТ СН'!$F$6-'СЕТ СН'!$F$19</f>
        <v>587.26270049000004</v>
      </c>
      <c r="U22" s="37">
        <f>SUMIFS(СВЦЭМ!$C$34:$C$777,СВЦЭМ!$A$34:$A$777,$A22,СВЦЭМ!$B$34:$B$777,U$11)+'СЕТ СН'!$F$9+СВЦЭМ!$D$10+'СЕТ СН'!$F$6-'СЕТ СН'!$F$19</f>
        <v>588.93666748999999</v>
      </c>
      <c r="V22" s="37">
        <f>SUMIFS(СВЦЭМ!$C$34:$C$777,СВЦЭМ!$A$34:$A$777,$A22,СВЦЭМ!$B$34:$B$777,V$11)+'СЕТ СН'!$F$9+СВЦЭМ!$D$10+'СЕТ СН'!$F$6-'СЕТ СН'!$F$19</f>
        <v>579.88983471000006</v>
      </c>
      <c r="W22" s="37">
        <f>SUMIFS(СВЦЭМ!$C$34:$C$777,СВЦЭМ!$A$34:$A$777,$A22,СВЦЭМ!$B$34:$B$777,W$11)+'СЕТ СН'!$F$9+СВЦЭМ!$D$10+'СЕТ СН'!$F$6-'СЕТ СН'!$F$19</f>
        <v>598.99447269999996</v>
      </c>
      <c r="X22" s="37">
        <f>SUMIFS(СВЦЭМ!$C$34:$C$777,СВЦЭМ!$A$34:$A$777,$A22,СВЦЭМ!$B$34:$B$777,X$11)+'СЕТ СН'!$F$9+СВЦЭМ!$D$10+'СЕТ СН'!$F$6-'СЕТ СН'!$F$19</f>
        <v>587.90216897000005</v>
      </c>
      <c r="Y22" s="37">
        <f>SUMIFS(СВЦЭМ!$C$34:$C$777,СВЦЭМ!$A$34:$A$777,$A22,СВЦЭМ!$B$34:$B$777,Y$11)+'СЕТ СН'!$F$9+СВЦЭМ!$D$10+'СЕТ СН'!$F$6-'СЕТ СН'!$F$19</f>
        <v>632.40168980999988</v>
      </c>
    </row>
    <row r="23" spans="1:25" ht="15.75" x14ac:dyDescent="0.2">
      <c r="A23" s="36">
        <f t="shared" si="0"/>
        <v>43324</v>
      </c>
      <c r="B23" s="37">
        <f>SUMIFS(СВЦЭМ!$C$34:$C$777,СВЦЭМ!$A$34:$A$777,$A23,СВЦЭМ!$B$34:$B$777,B$11)+'СЕТ СН'!$F$9+СВЦЭМ!$D$10+'СЕТ СН'!$F$6-'СЕТ СН'!$F$19</f>
        <v>731.21273367999993</v>
      </c>
      <c r="C23" s="37">
        <f>SUMIFS(СВЦЭМ!$C$34:$C$777,СВЦЭМ!$A$34:$A$777,$A23,СВЦЭМ!$B$34:$B$777,C$11)+'СЕТ СН'!$F$9+СВЦЭМ!$D$10+'СЕТ СН'!$F$6-'СЕТ СН'!$F$19</f>
        <v>859.4256803799999</v>
      </c>
      <c r="D23" s="37">
        <f>SUMIFS(СВЦЭМ!$C$34:$C$777,СВЦЭМ!$A$34:$A$777,$A23,СВЦЭМ!$B$34:$B$777,D$11)+'СЕТ СН'!$F$9+СВЦЭМ!$D$10+'СЕТ СН'!$F$6-'СЕТ СН'!$F$19</f>
        <v>974.58450505999986</v>
      </c>
      <c r="E23" s="37">
        <f>SUMIFS(СВЦЭМ!$C$34:$C$777,СВЦЭМ!$A$34:$A$777,$A23,СВЦЭМ!$B$34:$B$777,E$11)+'СЕТ СН'!$F$9+СВЦЭМ!$D$10+'СЕТ СН'!$F$6-'СЕТ СН'!$F$19</f>
        <v>1048.4030926199998</v>
      </c>
      <c r="F23" s="37">
        <f>SUMIFS(СВЦЭМ!$C$34:$C$777,СВЦЭМ!$A$34:$A$777,$A23,СВЦЭМ!$B$34:$B$777,F$11)+'СЕТ СН'!$F$9+СВЦЭМ!$D$10+'СЕТ СН'!$F$6-'СЕТ СН'!$F$19</f>
        <v>1048.4681657699998</v>
      </c>
      <c r="G23" s="37">
        <f>SUMIFS(СВЦЭМ!$C$34:$C$777,СВЦЭМ!$A$34:$A$777,$A23,СВЦЭМ!$B$34:$B$777,G$11)+'СЕТ СН'!$F$9+СВЦЭМ!$D$10+'СЕТ СН'!$F$6-'СЕТ СН'!$F$19</f>
        <v>1022.1016531399998</v>
      </c>
      <c r="H23" s="37">
        <f>SUMIFS(СВЦЭМ!$C$34:$C$777,СВЦЭМ!$A$34:$A$777,$A23,СВЦЭМ!$B$34:$B$777,H$11)+'СЕТ СН'!$F$9+СВЦЭМ!$D$10+'СЕТ СН'!$F$6-'СЕТ СН'!$F$19</f>
        <v>1011.69684947</v>
      </c>
      <c r="I23" s="37">
        <f>SUMIFS(СВЦЭМ!$C$34:$C$777,СВЦЭМ!$A$34:$A$777,$A23,СВЦЭМ!$B$34:$B$777,I$11)+'СЕТ СН'!$F$9+СВЦЭМ!$D$10+'СЕТ СН'!$F$6-'СЕТ СН'!$F$19</f>
        <v>984.06754927999987</v>
      </c>
      <c r="J23" s="37">
        <f>SUMIFS(СВЦЭМ!$C$34:$C$777,СВЦЭМ!$A$34:$A$777,$A23,СВЦЭМ!$B$34:$B$777,J$11)+'СЕТ СН'!$F$9+СВЦЭМ!$D$10+'СЕТ СН'!$F$6-'СЕТ СН'!$F$19</f>
        <v>828.26681999999983</v>
      </c>
      <c r="K23" s="37">
        <f>SUMIFS(СВЦЭМ!$C$34:$C$777,СВЦЭМ!$A$34:$A$777,$A23,СВЦЭМ!$B$34:$B$777,K$11)+'СЕТ СН'!$F$9+СВЦЭМ!$D$10+'СЕТ СН'!$F$6-'СЕТ СН'!$F$19</f>
        <v>714.05245618999993</v>
      </c>
      <c r="L23" s="37">
        <f>SUMIFS(СВЦЭМ!$C$34:$C$777,СВЦЭМ!$A$34:$A$777,$A23,СВЦЭМ!$B$34:$B$777,L$11)+'СЕТ СН'!$F$9+СВЦЭМ!$D$10+'СЕТ СН'!$F$6-'СЕТ СН'!$F$19</f>
        <v>657.78513640999995</v>
      </c>
      <c r="M23" s="37">
        <f>SUMIFS(СВЦЭМ!$C$34:$C$777,СВЦЭМ!$A$34:$A$777,$A23,СВЦЭМ!$B$34:$B$777,M$11)+'СЕТ СН'!$F$9+СВЦЭМ!$D$10+'СЕТ СН'!$F$6-'СЕТ СН'!$F$19</f>
        <v>632.42874879999999</v>
      </c>
      <c r="N23" s="37">
        <f>SUMIFS(СВЦЭМ!$C$34:$C$777,СВЦЭМ!$A$34:$A$777,$A23,СВЦЭМ!$B$34:$B$777,N$11)+'СЕТ СН'!$F$9+СВЦЭМ!$D$10+'СЕТ СН'!$F$6-'СЕТ СН'!$F$19</f>
        <v>599.61579770000003</v>
      </c>
      <c r="O23" s="37">
        <f>SUMIFS(СВЦЭМ!$C$34:$C$777,СВЦЭМ!$A$34:$A$777,$A23,СВЦЭМ!$B$34:$B$777,O$11)+'СЕТ СН'!$F$9+СВЦЭМ!$D$10+'СЕТ СН'!$F$6-'СЕТ СН'!$F$19</f>
        <v>590.35781356999996</v>
      </c>
      <c r="P23" s="37">
        <f>SUMIFS(СВЦЭМ!$C$34:$C$777,СВЦЭМ!$A$34:$A$777,$A23,СВЦЭМ!$B$34:$B$777,P$11)+'СЕТ СН'!$F$9+СВЦЭМ!$D$10+'СЕТ СН'!$F$6-'СЕТ СН'!$F$19</f>
        <v>595.75793945999999</v>
      </c>
      <c r="Q23" s="37">
        <f>SUMIFS(СВЦЭМ!$C$34:$C$777,СВЦЭМ!$A$34:$A$777,$A23,СВЦЭМ!$B$34:$B$777,Q$11)+'СЕТ СН'!$F$9+СВЦЭМ!$D$10+'СЕТ СН'!$F$6-'СЕТ СН'!$F$19</f>
        <v>602.81890249999992</v>
      </c>
      <c r="R23" s="37">
        <f>SUMIFS(СВЦЭМ!$C$34:$C$777,СВЦЭМ!$A$34:$A$777,$A23,СВЦЭМ!$B$34:$B$777,R$11)+'СЕТ СН'!$F$9+СВЦЭМ!$D$10+'СЕТ СН'!$F$6-'СЕТ СН'!$F$19</f>
        <v>605.67069065999999</v>
      </c>
      <c r="S23" s="37">
        <f>SUMIFS(СВЦЭМ!$C$34:$C$777,СВЦЭМ!$A$34:$A$777,$A23,СВЦЭМ!$B$34:$B$777,S$11)+'СЕТ СН'!$F$9+СВЦЭМ!$D$10+'СЕТ СН'!$F$6-'СЕТ СН'!$F$19</f>
        <v>595.22764097999993</v>
      </c>
      <c r="T23" s="37">
        <f>SUMIFS(СВЦЭМ!$C$34:$C$777,СВЦЭМ!$A$34:$A$777,$A23,СВЦЭМ!$B$34:$B$777,T$11)+'СЕТ СН'!$F$9+СВЦЭМ!$D$10+'СЕТ СН'!$F$6-'СЕТ СН'!$F$19</f>
        <v>594.58954019999987</v>
      </c>
      <c r="U23" s="37">
        <f>SUMIFS(СВЦЭМ!$C$34:$C$777,СВЦЭМ!$A$34:$A$777,$A23,СВЦЭМ!$B$34:$B$777,U$11)+'СЕТ СН'!$F$9+СВЦЭМ!$D$10+'СЕТ СН'!$F$6-'СЕТ СН'!$F$19</f>
        <v>594.7370476399999</v>
      </c>
      <c r="V23" s="37">
        <f>SUMIFS(СВЦЭМ!$C$34:$C$777,СВЦЭМ!$A$34:$A$777,$A23,СВЦЭМ!$B$34:$B$777,V$11)+'СЕТ СН'!$F$9+СВЦЭМ!$D$10+'СЕТ СН'!$F$6-'СЕТ СН'!$F$19</f>
        <v>609.77329114999998</v>
      </c>
      <c r="W23" s="37">
        <f>SUMIFS(СВЦЭМ!$C$34:$C$777,СВЦЭМ!$A$34:$A$777,$A23,СВЦЭМ!$B$34:$B$777,W$11)+'СЕТ СН'!$F$9+СВЦЭМ!$D$10+'СЕТ СН'!$F$6-'СЕТ СН'!$F$19</f>
        <v>627.07882933999986</v>
      </c>
      <c r="X23" s="37">
        <f>SUMIFS(СВЦЭМ!$C$34:$C$777,СВЦЭМ!$A$34:$A$777,$A23,СВЦЭМ!$B$34:$B$777,X$11)+'СЕТ СН'!$F$9+СВЦЭМ!$D$10+'СЕТ СН'!$F$6-'СЕТ СН'!$F$19</f>
        <v>634.83535325000003</v>
      </c>
      <c r="Y23" s="37">
        <f>SUMIFS(СВЦЭМ!$C$34:$C$777,СВЦЭМ!$A$34:$A$777,$A23,СВЦЭМ!$B$34:$B$777,Y$11)+'СЕТ СН'!$F$9+СВЦЭМ!$D$10+'СЕТ СН'!$F$6-'СЕТ СН'!$F$19</f>
        <v>643.59885761999999</v>
      </c>
    </row>
    <row r="24" spans="1:25" ht="15.75" x14ac:dyDescent="0.2">
      <c r="A24" s="36">
        <f t="shared" si="0"/>
        <v>43325</v>
      </c>
      <c r="B24" s="37">
        <f>SUMIFS(СВЦЭМ!$C$34:$C$777,СВЦЭМ!$A$34:$A$777,$A24,СВЦЭМ!$B$34:$B$777,B$11)+'СЕТ СН'!$F$9+СВЦЭМ!$D$10+'СЕТ СН'!$F$6-'СЕТ СН'!$F$19</f>
        <v>767.94984849999992</v>
      </c>
      <c r="C24" s="37">
        <f>SUMIFS(СВЦЭМ!$C$34:$C$777,СВЦЭМ!$A$34:$A$777,$A24,СВЦЭМ!$B$34:$B$777,C$11)+'СЕТ СН'!$F$9+СВЦЭМ!$D$10+'СЕТ СН'!$F$6-'СЕТ СН'!$F$19</f>
        <v>899.33411875999991</v>
      </c>
      <c r="D24" s="37">
        <f>SUMIFS(СВЦЭМ!$C$34:$C$777,СВЦЭМ!$A$34:$A$777,$A24,СВЦЭМ!$B$34:$B$777,D$11)+'СЕТ СН'!$F$9+СВЦЭМ!$D$10+'СЕТ СН'!$F$6-'СЕТ СН'!$F$19</f>
        <v>1033.3788808699999</v>
      </c>
      <c r="E24" s="37">
        <f>SUMIFS(СВЦЭМ!$C$34:$C$777,СВЦЭМ!$A$34:$A$777,$A24,СВЦЭМ!$B$34:$B$777,E$11)+'СЕТ СН'!$F$9+СВЦЭМ!$D$10+'СЕТ СН'!$F$6-'СЕТ СН'!$F$19</f>
        <v>1102.2825988899999</v>
      </c>
      <c r="F24" s="37">
        <f>SUMIFS(СВЦЭМ!$C$34:$C$777,СВЦЭМ!$A$34:$A$777,$A24,СВЦЭМ!$B$34:$B$777,F$11)+'СЕТ СН'!$F$9+СВЦЭМ!$D$10+'СЕТ СН'!$F$6-'СЕТ СН'!$F$19</f>
        <v>1097.51086171</v>
      </c>
      <c r="G24" s="37">
        <f>SUMIFS(СВЦЭМ!$C$34:$C$777,СВЦЭМ!$A$34:$A$777,$A24,СВЦЭМ!$B$34:$B$777,G$11)+'СЕТ СН'!$F$9+СВЦЭМ!$D$10+'СЕТ СН'!$F$6-'СЕТ СН'!$F$19</f>
        <v>1110.0394318899998</v>
      </c>
      <c r="H24" s="37">
        <f>SUMIFS(СВЦЭМ!$C$34:$C$777,СВЦЭМ!$A$34:$A$777,$A24,СВЦЭМ!$B$34:$B$777,H$11)+'СЕТ СН'!$F$9+СВЦЭМ!$D$10+'СЕТ СН'!$F$6-'СЕТ СН'!$F$19</f>
        <v>1095.06463667</v>
      </c>
      <c r="I24" s="37">
        <f>SUMIFS(СВЦЭМ!$C$34:$C$777,СВЦЭМ!$A$34:$A$777,$A24,СВЦЭМ!$B$34:$B$777,I$11)+'СЕТ СН'!$F$9+СВЦЭМ!$D$10+'СЕТ СН'!$F$6-'СЕТ СН'!$F$19</f>
        <v>1009.49100684</v>
      </c>
      <c r="J24" s="37">
        <f>SUMIFS(СВЦЭМ!$C$34:$C$777,СВЦЭМ!$A$34:$A$777,$A24,СВЦЭМ!$B$34:$B$777,J$11)+'СЕТ СН'!$F$9+СВЦЭМ!$D$10+'СЕТ СН'!$F$6-'СЕТ СН'!$F$19</f>
        <v>847.58128853999983</v>
      </c>
      <c r="K24" s="37">
        <f>SUMIFS(СВЦЭМ!$C$34:$C$777,СВЦЭМ!$A$34:$A$777,$A24,СВЦЭМ!$B$34:$B$777,K$11)+'СЕТ СН'!$F$9+СВЦЭМ!$D$10+'СЕТ СН'!$F$6-'СЕТ СН'!$F$19</f>
        <v>748.75082045999989</v>
      </c>
      <c r="L24" s="37">
        <f>SUMIFS(СВЦЭМ!$C$34:$C$777,СВЦЭМ!$A$34:$A$777,$A24,СВЦЭМ!$B$34:$B$777,L$11)+'СЕТ СН'!$F$9+СВЦЭМ!$D$10+'СЕТ СН'!$F$6-'СЕТ СН'!$F$19</f>
        <v>670.71825447999981</v>
      </c>
      <c r="M24" s="37">
        <f>SUMIFS(СВЦЭМ!$C$34:$C$777,СВЦЭМ!$A$34:$A$777,$A24,СВЦЭМ!$B$34:$B$777,M$11)+'СЕТ СН'!$F$9+СВЦЭМ!$D$10+'СЕТ СН'!$F$6-'СЕТ СН'!$F$19</f>
        <v>622.68073099000003</v>
      </c>
      <c r="N24" s="37">
        <f>SUMIFS(СВЦЭМ!$C$34:$C$777,СВЦЭМ!$A$34:$A$777,$A24,СВЦЭМ!$B$34:$B$777,N$11)+'СЕТ СН'!$F$9+СВЦЭМ!$D$10+'СЕТ СН'!$F$6-'СЕТ СН'!$F$19</f>
        <v>602.53122927000004</v>
      </c>
      <c r="O24" s="37">
        <f>SUMIFS(СВЦЭМ!$C$34:$C$777,СВЦЭМ!$A$34:$A$777,$A24,СВЦЭМ!$B$34:$B$777,O$11)+'СЕТ СН'!$F$9+СВЦЭМ!$D$10+'СЕТ СН'!$F$6-'СЕТ СН'!$F$19</f>
        <v>606.78398225000001</v>
      </c>
      <c r="P24" s="37">
        <f>SUMIFS(СВЦЭМ!$C$34:$C$777,СВЦЭМ!$A$34:$A$777,$A24,СВЦЭМ!$B$34:$B$777,P$11)+'СЕТ СН'!$F$9+СВЦЭМ!$D$10+'СЕТ СН'!$F$6-'СЕТ СН'!$F$19</f>
        <v>613.07827560999999</v>
      </c>
      <c r="Q24" s="37">
        <f>SUMIFS(СВЦЭМ!$C$34:$C$777,СВЦЭМ!$A$34:$A$777,$A24,СВЦЭМ!$B$34:$B$777,Q$11)+'СЕТ СН'!$F$9+СВЦЭМ!$D$10+'СЕТ СН'!$F$6-'СЕТ СН'!$F$19</f>
        <v>619.18078836999985</v>
      </c>
      <c r="R24" s="37">
        <f>SUMIFS(СВЦЭМ!$C$34:$C$777,СВЦЭМ!$A$34:$A$777,$A24,СВЦЭМ!$B$34:$B$777,R$11)+'СЕТ СН'!$F$9+СВЦЭМ!$D$10+'СЕТ СН'!$F$6-'СЕТ СН'!$F$19</f>
        <v>625.1173030299999</v>
      </c>
      <c r="S24" s="37">
        <f>SUMIFS(СВЦЭМ!$C$34:$C$777,СВЦЭМ!$A$34:$A$777,$A24,СВЦЭМ!$B$34:$B$777,S$11)+'СЕТ СН'!$F$9+СВЦЭМ!$D$10+'СЕТ СН'!$F$6-'СЕТ СН'!$F$19</f>
        <v>632.86243162999995</v>
      </c>
      <c r="T24" s="37">
        <f>SUMIFS(СВЦЭМ!$C$34:$C$777,СВЦЭМ!$A$34:$A$777,$A24,СВЦЭМ!$B$34:$B$777,T$11)+'СЕТ СН'!$F$9+СВЦЭМ!$D$10+'СЕТ СН'!$F$6-'СЕТ СН'!$F$19</f>
        <v>615.34732542999996</v>
      </c>
      <c r="U24" s="37">
        <f>SUMIFS(СВЦЭМ!$C$34:$C$777,СВЦЭМ!$A$34:$A$777,$A24,СВЦЭМ!$B$34:$B$777,U$11)+'СЕТ СН'!$F$9+СВЦЭМ!$D$10+'СЕТ СН'!$F$6-'СЕТ СН'!$F$19</f>
        <v>610.78057097999999</v>
      </c>
      <c r="V24" s="37">
        <f>SUMIFS(СВЦЭМ!$C$34:$C$777,СВЦЭМ!$A$34:$A$777,$A24,СВЦЭМ!$B$34:$B$777,V$11)+'СЕТ СН'!$F$9+СВЦЭМ!$D$10+'СЕТ СН'!$F$6-'СЕТ СН'!$F$19</f>
        <v>609.46883748000005</v>
      </c>
      <c r="W24" s="37">
        <f>SUMIFS(СВЦЭМ!$C$34:$C$777,СВЦЭМ!$A$34:$A$777,$A24,СВЦЭМ!$B$34:$B$777,W$11)+'СЕТ СН'!$F$9+СВЦЭМ!$D$10+'СЕТ СН'!$F$6-'СЕТ СН'!$F$19</f>
        <v>610.87870096999995</v>
      </c>
      <c r="X24" s="37">
        <f>SUMIFS(СВЦЭМ!$C$34:$C$777,СВЦЭМ!$A$34:$A$777,$A24,СВЦЭМ!$B$34:$B$777,X$11)+'СЕТ СН'!$F$9+СВЦЭМ!$D$10+'СЕТ СН'!$F$6-'СЕТ СН'!$F$19</f>
        <v>625.21229253000001</v>
      </c>
      <c r="Y24" s="37">
        <f>SUMIFS(СВЦЭМ!$C$34:$C$777,СВЦЭМ!$A$34:$A$777,$A24,СВЦЭМ!$B$34:$B$777,Y$11)+'СЕТ СН'!$F$9+СВЦЭМ!$D$10+'СЕТ СН'!$F$6-'СЕТ СН'!$F$19</f>
        <v>693.58582548000004</v>
      </c>
    </row>
    <row r="25" spans="1:25" ht="15.75" x14ac:dyDescent="0.2">
      <c r="A25" s="36">
        <f t="shared" si="0"/>
        <v>43326</v>
      </c>
      <c r="B25" s="37">
        <f>SUMIFS(СВЦЭМ!$C$34:$C$777,СВЦЭМ!$A$34:$A$777,$A25,СВЦЭМ!$B$34:$B$777,B$11)+'СЕТ СН'!$F$9+СВЦЭМ!$D$10+'СЕТ СН'!$F$6-'СЕТ СН'!$F$19</f>
        <v>791.83079143999998</v>
      </c>
      <c r="C25" s="37">
        <f>SUMIFS(СВЦЭМ!$C$34:$C$777,СВЦЭМ!$A$34:$A$777,$A25,СВЦЭМ!$B$34:$B$777,C$11)+'СЕТ СН'!$F$9+СВЦЭМ!$D$10+'СЕТ СН'!$F$6-'СЕТ СН'!$F$19</f>
        <v>932.02910873999986</v>
      </c>
      <c r="D25" s="37">
        <f>SUMIFS(СВЦЭМ!$C$34:$C$777,СВЦЭМ!$A$34:$A$777,$A25,СВЦЭМ!$B$34:$B$777,D$11)+'СЕТ СН'!$F$9+СВЦЭМ!$D$10+'СЕТ СН'!$F$6-'СЕТ СН'!$F$19</f>
        <v>1046.9389371099999</v>
      </c>
      <c r="E25" s="37">
        <f>SUMIFS(СВЦЭМ!$C$34:$C$777,СВЦЭМ!$A$34:$A$777,$A25,СВЦЭМ!$B$34:$B$777,E$11)+'СЕТ СН'!$F$9+СВЦЭМ!$D$10+'СЕТ СН'!$F$6-'СЕТ СН'!$F$19</f>
        <v>1110.3768616499999</v>
      </c>
      <c r="F25" s="37">
        <f>SUMIFS(СВЦЭМ!$C$34:$C$777,СВЦЭМ!$A$34:$A$777,$A25,СВЦЭМ!$B$34:$B$777,F$11)+'СЕТ СН'!$F$9+СВЦЭМ!$D$10+'СЕТ СН'!$F$6-'СЕТ СН'!$F$19</f>
        <v>1104.8844077799999</v>
      </c>
      <c r="G25" s="37">
        <f>SUMIFS(СВЦЭМ!$C$34:$C$777,СВЦЭМ!$A$34:$A$777,$A25,СВЦЭМ!$B$34:$B$777,G$11)+'СЕТ СН'!$F$9+СВЦЭМ!$D$10+'СЕТ СН'!$F$6-'СЕТ СН'!$F$19</f>
        <v>1101.0805221799999</v>
      </c>
      <c r="H25" s="37">
        <f>SUMIFS(СВЦЭМ!$C$34:$C$777,СВЦЭМ!$A$34:$A$777,$A25,СВЦЭМ!$B$34:$B$777,H$11)+'СЕТ СН'!$F$9+СВЦЭМ!$D$10+'СЕТ СН'!$F$6-'СЕТ СН'!$F$19</f>
        <v>1053.73332725</v>
      </c>
      <c r="I25" s="37">
        <f>SUMIFS(СВЦЭМ!$C$34:$C$777,СВЦЭМ!$A$34:$A$777,$A25,СВЦЭМ!$B$34:$B$777,I$11)+'СЕТ СН'!$F$9+СВЦЭМ!$D$10+'СЕТ СН'!$F$6-'СЕТ СН'!$F$19</f>
        <v>973.49789863000001</v>
      </c>
      <c r="J25" s="37">
        <f>SUMIFS(СВЦЭМ!$C$34:$C$777,СВЦЭМ!$A$34:$A$777,$A25,СВЦЭМ!$B$34:$B$777,J$11)+'СЕТ СН'!$F$9+СВЦЭМ!$D$10+'СЕТ СН'!$F$6-'СЕТ СН'!$F$19</f>
        <v>865.27649013999985</v>
      </c>
      <c r="K25" s="37">
        <f>SUMIFS(СВЦЭМ!$C$34:$C$777,СВЦЭМ!$A$34:$A$777,$A25,СВЦЭМ!$B$34:$B$777,K$11)+'СЕТ СН'!$F$9+СВЦЭМ!$D$10+'СЕТ СН'!$F$6-'СЕТ СН'!$F$19</f>
        <v>790.59844358999999</v>
      </c>
      <c r="L25" s="37">
        <f>SUMIFS(СВЦЭМ!$C$34:$C$777,СВЦЭМ!$A$34:$A$777,$A25,СВЦЭМ!$B$34:$B$777,L$11)+'СЕТ СН'!$F$9+СВЦЭМ!$D$10+'СЕТ СН'!$F$6-'СЕТ СН'!$F$19</f>
        <v>697.36015488999988</v>
      </c>
      <c r="M25" s="37">
        <f>SUMIFS(СВЦЭМ!$C$34:$C$777,СВЦЭМ!$A$34:$A$777,$A25,СВЦЭМ!$B$34:$B$777,M$11)+'СЕТ СН'!$F$9+СВЦЭМ!$D$10+'СЕТ СН'!$F$6-'СЕТ СН'!$F$19</f>
        <v>638.86029910000002</v>
      </c>
      <c r="N25" s="37">
        <f>SUMIFS(СВЦЭМ!$C$34:$C$777,СВЦЭМ!$A$34:$A$777,$A25,СВЦЭМ!$B$34:$B$777,N$11)+'СЕТ СН'!$F$9+СВЦЭМ!$D$10+'СЕТ СН'!$F$6-'СЕТ СН'!$F$19</f>
        <v>624.64695115999984</v>
      </c>
      <c r="O25" s="37">
        <f>SUMIFS(СВЦЭМ!$C$34:$C$777,СВЦЭМ!$A$34:$A$777,$A25,СВЦЭМ!$B$34:$B$777,O$11)+'СЕТ СН'!$F$9+СВЦЭМ!$D$10+'СЕТ СН'!$F$6-'СЕТ СН'!$F$19</f>
        <v>638.64682070999993</v>
      </c>
      <c r="P25" s="37">
        <f>SUMIFS(СВЦЭМ!$C$34:$C$777,СВЦЭМ!$A$34:$A$777,$A25,СВЦЭМ!$B$34:$B$777,P$11)+'СЕТ СН'!$F$9+СВЦЭМ!$D$10+'СЕТ СН'!$F$6-'СЕТ СН'!$F$19</f>
        <v>641.6980628199999</v>
      </c>
      <c r="Q25" s="37">
        <f>SUMIFS(СВЦЭМ!$C$34:$C$777,СВЦЭМ!$A$34:$A$777,$A25,СВЦЭМ!$B$34:$B$777,Q$11)+'СЕТ СН'!$F$9+СВЦЭМ!$D$10+'СЕТ СН'!$F$6-'СЕТ СН'!$F$19</f>
        <v>644.48111326000003</v>
      </c>
      <c r="R25" s="37">
        <f>SUMIFS(СВЦЭМ!$C$34:$C$777,СВЦЭМ!$A$34:$A$777,$A25,СВЦЭМ!$B$34:$B$777,R$11)+'СЕТ СН'!$F$9+СВЦЭМ!$D$10+'СЕТ СН'!$F$6-'СЕТ СН'!$F$19</f>
        <v>633.29728653999996</v>
      </c>
      <c r="S25" s="37">
        <f>SUMIFS(СВЦЭМ!$C$34:$C$777,СВЦЭМ!$A$34:$A$777,$A25,СВЦЭМ!$B$34:$B$777,S$11)+'СЕТ СН'!$F$9+СВЦЭМ!$D$10+'СЕТ СН'!$F$6-'СЕТ СН'!$F$19</f>
        <v>636.44279291999987</v>
      </c>
      <c r="T25" s="37">
        <f>SUMIFS(СВЦЭМ!$C$34:$C$777,СВЦЭМ!$A$34:$A$777,$A25,СВЦЭМ!$B$34:$B$777,T$11)+'СЕТ СН'!$F$9+СВЦЭМ!$D$10+'СЕТ СН'!$F$6-'СЕТ СН'!$F$19</f>
        <v>635.20612333999998</v>
      </c>
      <c r="U25" s="37">
        <f>SUMIFS(СВЦЭМ!$C$34:$C$777,СВЦЭМ!$A$34:$A$777,$A25,СВЦЭМ!$B$34:$B$777,U$11)+'СЕТ СН'!$F$9+СВЦЭМ!$D$10+'СЕТ СН'!$F$6-'СЕТ СН'!$F$19</f>
        <v>638.25754377999988</v>
      </c>
      <c r="V25" s="37">
        <f>SUMIFS(СВЦЭМ!$C$34:$C$777,СВЦЭМ!$A$34:$A$777,$A25,СВЦЭМ!$B$34:$B$777,V$11)+'СЕТ СН'!$F$9+СВЦЭМ!$D$10+'СЕТ СН'!$F$6-'СЕТ СН'!$F$19</f>
        <v>635.29572970999993</v>
      </c>
      <c r="W25" s="37">
        <f>SUMIFS(СВЦЭМ!$C$34:$C$777,СВЦЭМ!$A$34:$A$777,$A25,СВЦЭМ!$B$34:$B$777,W$11)+'СЕТ СН'!$F$9+СВЦЭМ!$D$10+'СЕТ СН'!$F$6-'СЕТ СН'!$F$19</f>
        <v>642.06184405999988</v>
      </c>
      <c r="X25" s="37">
        <f>SUMIFS(СВЦЭМ!$C$34:$C$777,СВЦЭМ!$A$34:$A$777,$A25,СВЦЭМ!$B$34:$B$777,X$11)+'СЕТ СН'!$F$9+СВЦЭМ!$D$10+'СЕТ СН'!$F$6-'СЕТ СН'!$F$19</f>
        <v>646.85076090999996</v>
      </c>
      <c r="Y25" s="37">
        <f>SUMIFS(СВЦЭМ!$C$34:$C$777,СВЦЭМ!$A$34:$A$777,$A25,СВЦЭМ!$B$34:$B$777,Y$11)+'СЕТ СН'!$F$9+СВЦЭМ!$D$10+'СЕТ СН'!$F$6-'СЕТ СН'!$F$19</f>
        <v>720.48035661999984</v>
      </c>
    </row>
    <row r="26" spans="1:25" ht="15.75" x14ac:dyDescent="0.2">
      <c r="A26" s="36">
        <f t="shared" si="0"/>
        <v>43327</v>
      </c>
      <c r="B26" s="37">
        <f>SUMIFS(СВЦЭМ!$C$34:$C$777,СВЦЭМ!$A$34:$A$777,$A26,СВЦЭМ!$B$34:$B$777,B$11)+'СЕТ СН'!$F$9+СВЦЭМ!$D$10+'СЕТ СН'!$F$6-'СЕТ СН'!$F$19</f>
        <v>769.61554288999992</v>
      </c>
      <c r="C26" s="37">
        <f>SUMIFS(СВЦЭМ!$C$34:$C$777,СВЦЭМ!$A$34:$A$777,$A26,СВЦЭМ!$B$34:$B$777,C$11)+'СЕТ СН'!$F$9+СВЦЭМ!$D$10+'СЕТ СН'!$F$6-'СЕТ СН'!$F$19</f>
        <v>875.79156924999984</v>
      </c>
      <c r="D26" s="37">
        <f>SUMIFS(СВЦЭМ!$C$34:$C$777,СВЦЭМ!$A$34:$A$777,$A26,СВЦЭМ!$B$34:$B$777,D$11)+'СЕТ СН'!$F$9+СВЦЭМ!$D$10+'СЕТ СН'!$F$6-'СЕТ СН'!$F$19</f>
        <v>981.49195054999996</v>
      </c>
      <c r="E26" s="37">
        <f>SUMIFS(СВЦЭМ!$C$34:$C$777,СВЦЭМ!$A$34:$A$777,$A26,СВЦЭМ!$B$34:$B$777,E$11)+'СЕТ СН'!$F$9+СВЦЭМ!$D$10+'СЕТ СН'!$F$6-'СЕТ СН'!$F$19</f>
        <v>1090.42356679</v>
      </c>
      <c r="F26" s="37">
        <f>SUMIFS(СВЦЭМ!$C$34:$C$777,СВЦЭМ!$A$34:$A$777,$A26,СВЦЭМ!$B$34:$B$777,F$11)+'СЕТ СН'!$F$9+СВЦЭМ!$D$10+'СЕТ СН'!$F$6-'СЕТ СН'!$F$19</f>
        <v>1076.9906424599999</v>
      </c>
      <c r="G26" s="37">
        <f>SUMIFS(СВЦЭМ!$C$34:$C$777,СВЦЭМ!$A$34:$A$777,$A26,СВЦЭМ!$B$34:$B$777,G$11)+'СЕТ СН'!$F$9+СВЦЭМ!$D$10+'СЕТ СН'!$F$6-'СЕТ СН'!$F$19</f>
        <v>1068.3208748299999</v>
      </c>
      <c r="H26" s="37">
        <f>SUMIFS(СВЦЭМ!$C$34:$C$777,СВЦЭМ!$A$34:$A$777,$A26,СВЦЭМ!$B$34:$B$777,H$11)+'СЕТ СН'!$F$9+СВЦЭМ!$D$10+'СЕТ СН'!$F$6-'СЕТ СН'!$F$19</f>
        <v>1066.22192167</v>
      </c>
      <c r="I26" s="37">
        <f>SUMIFS(СВЦЭМ!$C$34:$C$777,СВЦЭМ!$A$34:$A$777,$A26,СВЦЭМ!$B$34:$B$777,I$11)+'СЕТ СН'!$F$9+СВЦЭМ!$D$10+'СЕТ СН'!$F$6-'СЕТ СН'!$F$19</f>
        <v>1010.4415583299999</v>
      </c>
      <c r="J26" s="37">
        <f>SUMIFS(СВЦЭМ!$C$34:$C$777,СВЦЭМ!$A$34:$A$777,$A26,СВЦЭМ!$B$34:$B$777,J$11)+'СЕТ СН'!$F$9+СВЦЭМ!$D$10+'СЕТ СН'!$F$6-'СЕТ СН'!$F$19</f>
        <v>886.68424835999986</v>
      </c>
      <c r="K26" s="37">
        <f>SUMIFS(СВЦЭМ!$C$34:$C$777,СВЦЭМ!$A$34:$A$777,$A26,СВЦЭМ!$B$34:$B$777,K$11)+'СЕТ СН'!$F$9+СВЦЭМ!$D$10+'СЕТ СН'!$F$6-'СЕТ СН'!$F$19</f>
        <v>790.94785664999995</v>
      </c>
      <c r="L26" s="37">
        <f>SUMIFS(СВЦЭМ!$C$34:$C$777,СВЦЭМ!$A$34:$A$777,$A26,СВЦЭМ!$B$34:$B$777,L$11)+'СЕТ СН'!$F$9+СВЦЭМ!$D$10+'СЕТ СН'!$F$6-'СЕТ СН'!$F$19</f>
        <v>708.99690074</v>
      </c>
      <c r="M26" s="37">
        <f>SUMIFS(СВЦЭМ!$C$34:$C$777,СВЦЭМ!$A$34:$A$777,$A26,СВЦЭМ!$B$34:$B$777,M$11)+'СЕТ СН'!$F$9+СВЦЭМ!$D$10+'СЕТ СН'!$F$6-'СЕТ СН'!$F$19</f>
        <v>645.60743723999985</v>
      </c>
      <c r="N26" s="37">
        <f>SUMIFS(СВЦЭМ!$C$34:$C$777,СВЦЭМ!$A$34:$A$777,$A26,СВЦЭМ!$B$34:$B$777,N$11)+'СЕТ СН'!$F$9+СВЦЭМ!$D$10+'СЕТ СН'!$F$6-'СЕТ СН'!$F$19</f>
        <v>638.17854919999991</v>
      </c>
      <c r="O26" s="37">
        <f>SUMIFS(СВЦЭМ!$C$34:$C$777,СВЦЭМ!$A$34:$A$777,$A26,СВЦЭМ!$B$34:$B$777,O$11)+'СЕТ СН'!$F$9+СВЦЭМ!$D$10+'СЕТ СН'!$F$6-'СЕТ СН'!$F$19</f>
        <v>640.42991293999989</v>
      </c>
      <c r="P26" s="37">
        <f>SUMIFS(СВЦЭМ!$C$34:$C$777,СВЦЭМ!$A$34:$A$777,$A26,СВЦЭМ!$B$34:$B$777,P$11)+'СЕТ СН'!$F$9+СВЦЭМ!$D$10+'СЕТ СН'!$F$6-'СЕТ СН'!$F$19</f>
        <v>642.82995184999982</v>
      </c>
      <c r="Q26" s="37">
        <f>SUMIFS(СВЦЭМ!$C$34:$C$777,СВЦЭМ!$A$34:$A$777,$A26,СВЦЭМ!$B$34:$B$777,Q$11)+'СЕТ СН'!$F$9+СВЦЭМ!$D$10+'СЕТ СН'!$F$6-'СЕТ СН'!$F$19</f>
        <v>648.60877291999986</v>
      </c>
      <c r="R26" s="37">
        <f>SUMIFS(СВЦЭМ!$C$34:$C$777,СВЦЭМ!$A$34:$A$777,$A26,СВЦЭМ!$B$34:$B$777,R$11)+'СЕТ СН'!$F$9+СВЦЭМ!$D$10+'СЕТ СН'!$F$6-'СЕТ СН'!$F$19</f>
        <v>649.32702064</v>
      </c>
      <c r="S26" s="37">
        <f>SUMIFS(СВЦЭМ!$C$34:$C$777,СВЦЭМ!$A$34:$A$777,$A26,СВЦЭМ!$B$34:$B$777,S$11)+'СЕТ СН'!$F$9+СВЦЭМ!$D$10+'СЕТ СН'!$F$6-'СЕТ СН'!$F$19</f>
        <v>640.63808261999998</v>
      </c>
      <c r="T26" s="37">
        <f>SUMIFS(СВЦЭМ!$C$34:$C$777,СВЦЭМ!$A$34:$A$777,$A26,СВЦЭМ!$B$34:$B$777,T$11)+'СЕТ СН'!$F$9+СВЦЭМ!$D$10+'СЕТ СН'!$F$6-'СЕТ СН'!$F$19</f>
        <v>634.41838893999989</v>
      </c>
      <c r="U26" s="37">
        <f>SUMIFS(СВЦЭМ!$C$34:$C$777,СВЦЭМ!$A$34:$A$777,$A26,СВЦЭМ!$B$34:$B$777,U$11)+'СЕТ СН'!$F$9+СВЦЭМ!$D$10+'СЕТ СН'!$F$6-'СЕТ СН'!$F$19</f>
        <v>640.48589404999984</v>
      </c>
      <c r="V26" s="37">
        <f>SUMIFS(СВЦЭМ!$C$34:$C$777,СВЦЭМ!$A$34:$A$777,$A26,СВЦЭМ!$B$34:$B$777,V$11)+'СЕТ СН'!$F$9+СВЦЭМ!$D$10+'СЕТ СН'!$F$6-'СЕТ СН'!$F$19</f>
        <v>626.34315462999984</v>
      </c>
      <c r="W26" s="37">
        <f>SUMIFS(СВЦЭМ!$C$34:$C$777,СВЦЭМ!$A$34:$A$777,$A26,СВЦЭМ!$B$34:$B$777,W$11)+'СЕТ СН'!$F$9+СВЦЭМ!$D$10+'СЕТ СН'!$F$6-'СЕТ СН'!$F$19</f>
        <v>634.83560663000003</v>
      </c>
      <c r="X26" s="37">
        <f>SUMIFS(СВЦЭМ!$C$34:$C$777,СВЦЭМ!$A$34:$A$777,$A26,СВЦЭМ!$B$34:$B$777,X$11)+'СЕТ СН'!$F$9+СВЦЭМ!$D$10+'СЕТ СН'!$F$6-'СЕТ СН'!$F$19</f>
        <v>654.90769965000004</v>
      </c>
      <c r="Y26" s="37">
        <f>SUMIFS(СВЦЭМ!$C$34:$C$777,СВЦЭМ!$A$34:$A$777,$A26,СВЦЭМ!$B$34:$B$777,Y$11)+'СЕТ СН'!$F$9+СВЦЭМ!$D$10+'СЕТ СН'!$F$6-'СЕТ СН'!$F$19</f>
        <v>708.29697886999998</v>
      </c>
    </row>
    <row r="27" spans="1:25" ht="15.75" x14ac:dyDescent="0.2">
      <c r="A27" s="36">
        <f t="shared" si="0"/>
        <v>43328</v>
      </c>
      <c r="B27" s="37">
        <f>SUMIFS(СВЦЭМ!$C$34:$C$777,СВЦЭМ!$A$34:$A$777,$A27,СВЦЭМ!$B$34:$B$777,B$11)+'СЕТ СН'!$F$9+СВЦЭМ!$D$10+'СЕТ СН'!$F$6-'СЕТ СН'!$F$19</f>
        <v>802.19590808999988</v>
      </c>
      <c r="C27" s="37">
        <f>SUMIFS(СВЦЭМ!$C$34:$C$777,СВЦЭМ!$A$34:$A$777,$A27,СВЦЭМ!$B$34:$B$777,C$11)+'СЕТ СН'!$F$9+СВЦЭМ!$D$10+'СЕТ СН'!$F$6-'СЕТ СН'!$F$19</f>
        <v>919.42634125999984</v>
      </c>
      <c r="D27" s="37">
        <f>SUMIFS(СВЦЭМ!$C$34:$C$777,СВЦЭМ!$A$34:$A$777,$A27,СВЦЭМ!$B$34:$B$777,D$11)+'СЕТ СН'!$F$9+СВЦЭМ!$D$10+'СЕТ СН'!$F$6-'СЕТ СН'!$F$19</f>
        <v>1019.0474868899998</v>
      </c>
      <c r="E27" s="37">
        <f>SUMIFS(СВЦЭМ!$C$34:$C$777,СВЦЭМ!$A$34:$A$777,$A27,СВЦЭМ!$B$34:$B$777,E$11)+'СЕТ СН'!$F$9+СВЦЭМ!$D$10+'СЕТ СН'!$F$6-'СЕТ СН'!$F$19</f>
        <v>1102.437232</v>
      </c>
      <c r="F27" s="37">
        <f>SUMIFS(СВЦЭМ!$C$34:$C$777,СВЦЭМ!$A$34:$A$777,$A27,СВЦЭМ!$B$34:$B$777,F$11)+'СЕТ СН'!$F$9+СВЦЭМ!$D$10+'СЕТ СН'!$F$6-'СЕТ СН'!$F$19</f>
        <v>1090.5074880999998</v>
      </c>
      <c r="G27" s="37">
        <f>SUMIFS(СВЦЭМ!$C$34:$C$777,СВЦЭМ!$A$34:$A$777,$A27,СВЦЭМ!$B$34:$B$777,G$11)+'СЕТ СН'!$F$9+СВЦЭМ!$D$10+'СЕТ СН'!$F$6-'СЕТ СН'!$F$19</f>
        <v>1095.6494841799999</v>
      </c>
      <c r="H27" s="37">
        <f>SUMIFS(СВЦЭМ!$C$34:$C$777,СВЦЭМ!$A$34:$A$777,$A27,СВЦЭМ!$B$34:$B$777,H$11)+'СЕТ СН'!$F$9+СВЦЭМ!$D$10+'СЕТ СН'!$F$6-'СЕТ СН'!$F$19</f>
        <v>1068.25405456</v>
      </c>
      <c r="I27" s="37">
        <f>SUMIFS(СВЦЭМ!$C$34:$C$777,СВЦЭМ!$A$34:$A$777,$A27,СВЦЭМ!$B$34:$B$777,I$11)+'СЕТ СН'!$F$9+СВЦЭМ!$D$10+'СЕТ СН'!$F$6-'СЕТ СН'!$F$19</f>
        <v>975.05111156999988</v>
      </c>
      <c r="J27" s="37">
        <f>SUMIFS(СВЦЭМ!$C$34:$C$777,СВЦЭМ!$A$34:$A$777,$A27,СВЦЭМ!$B$34:$B$777,J$11)+'СЕТ СН'!$F$9+СВЦЭМ!$D$10+'СЕТ СН'!$F$6-'СЕТ СН'!$F$19</f>
        <v>863.96667443999991</v>
      </c>
      <c r="K27" s="37">
        <f>SUMIFS(СВЦЭМ!$C$34:$C$777,СВЦЭМ!$A$34:$A$777,$A27,СВЦЭМ!$B$34:$B$777,K$11)+'СЕТ СН'!$F$9+СВЦЭМ!$D$10+'СЕТ СН'!$F$6-'СЕТ СН'!$F$19</f>
        <v>760.88651196000001</v>
      </c>
      <c r="L27" s="37">
        <f>SUMIFS(СВЦЭМ!$C$34:$C$777,СВЦЭМ!$A$34:$A$777,$A27,СВЦЭМ!$B$34:$B$777,L$11)+'СЕТ СН'!$F$9+СВЦЭМ!$D$10+'СЕТ СН'!$F$6-'СЕТ СН'!$F$19</f>
        <v>677.29666639999982</v>
      </c>
      <c r="M27" s="37">
        <f>SUMIFS(СВЦЭМ!$C$34:$C$777,СВЦЭМ!$A$34:$A$777,$A27,СВЦЭМ!$B$34:$B$777,M$11)+'СЕТ СН'!$F$9+СВЦЭМ!$D$10+'СЕТ СН'!$F$6-'СЕТ СН'!$F$19</f>
        <v>625.49165754000001</v>
      </c>
      <c r="N27" s="37">
        <f>SUMIFS(СВЦЭМ!$C$34:$C$777,СВЦЭМ!$A$34:$A$777,$A27,СВЦЭМ!$B$34:$B$777,N$11)+'СЕТ СН'!$F$9+СВЦЭМ!$D$10+'СЕТ СН'!$F$6-'СЕТ СН'!$F$19</f>
        <v>622.74130059999993</v>
      </c>
      <c r="O27" s="37">
        <f>SUMIFS(СВЦЭМ!$C$34:$C$777,СВЦЭМ!$A$34:$A$777,$A27,СВЦЭМ!$B$34:$B$777,O$11)+'СЕТ СН'!$F$9+СВЦЭМ!$D$10+'СЕТ СН'!$F$6-'СЕТ СН'!$F$19</f>
        <v>630.77408818999993</v>
      </c>
      <c r="P27" s="37">
        <f>SUMIFS(СВЦЭМ!$C$34:$C$777,СВЦЭМ!$A$34:$A$777,$A27,СВЦЭМ!$B$34:$B$777,P$11)+'СЕТ СН'!$F$9+СВЦЭМ!$D$10+'СЕТ СН'!$F$6-'СЕТ СН'!$F$19</f>
        <v>637.11464381999986</v>
      </c>
      <c r="Q27" s="37">
        <f>SUMIFS(СВЦЭМ!$C$34:$C$777,СВЦЭМ!$A$34:$A$777,$A27,СВЦЭМ!$B$34:$B$777,Q$11)+'СЕТ СН'!$F$9+СВЦЭМ!$D$10+'СЕТ СН'!$F$6-'СЕТ СН'!$F$19</f>
        <v>640.04266254999993</v>
      </c>
      <c r="R27" s="37">
        <f>SUMIFS(СВЦЭМ!$C$34:$C$777,СВЦЭМ!$A$34:$A$777,$A27,СВЦЭМ!$B$34:$B$777,R$11)+'СЕТ СН'!$F$9+СВЦЭМ!$D$10+'СЕТ СН'!$F$6-'СЕТ СН'!$F$19</f>
        <v>639.95007628999997</v>
      </c>
      <c r="S27" s="37">
        <f>SUMIFS(СВЦЭМ!$C$34:$C$777,СВЦЭМ!$A$34:$A$777,$A27,СВЦЭМ!$B$34:$B$777,S$11)+'СЕТ СН'!$F$9+СВЦЭМ!$D$10+'СЕТ СН'!$F$6-'СЕТ СН'!$F$19</f>
        <v>629.60807320999993</v>
      </c>
      <c r="T27" s="37">
        <f>SUMIFS(СВЦЭМ!$C$34:$C$777,СВЦЭМ!$A$34:$A$777,$A27,СВЦЭМ!$B$34:$B$777,T$11)+'СЕТ СН'!$F$9+СВЦЭМ!$D$10+'СЕТ СН'!$F$6-'СЕТ СН'!$F$19</f>
        <v>608.23401162999994</v>
      </c>
      <c r="U27" s="37">
        <f>SUMIFS(СВЦЭМ!$C$34:$C$777,СВЦЭМ!$A$34:$A$777,$A27,СВЦЭМ!$B$34:$B$777,U$11)+'СЕТ СН'!$F$9+СВЦЭМ!$D$10+'СЕТ СН'!$F$6-'СЕТ СН'!$F$19</f>
        <v>605.87377973000002</v>
      </c>
      <c r="V27" s="37">
        <f>SUMIFS(СВЦЭМ!$C$34:$C$777,СВЦЭМ!$A$34:$A$777,$A27,СВЦЭМ!$B$34:$B$777,V$11)+'СЕТ СН'!$F$9+СВЦЭМ!$D$10+'СЕТ СН'!$F$6-'СЕТ СН'!$F$19</f>
        <v>610.63282222999987</v>
      </c>
      <c r="W27" s="37">
        <f>SUMIFS(СВЦЭМ!$C$34:$C$777,СВЦЭМ!$A$34:$A$777,$A27,СВЦЭМ!$B$34:$B$777,W$11)+'СЕТ СН'!$F$9+СВЦЭМ!$D$10+'СЕТ СН'!$F$6-'СЕТ СН'!$F$19</f>
        <v>624.52351343999999</v>
      </c>
      <c r="X27" s="37">
        <f>SUMIFS(СВЦЭМ!$C$34:$C$777,СВЦЭМ!$A$34:$A$777,$A27,СВЦЭМ!$B$34:$B$777,X$11)+'СЕТ СН'!$F$9+СВЦЭМ!$D$10+'СЕТ СН'!$F$6-'СЕТ СН'!$F$19</f>
        <v>631.07491064999999</v>
      </c>
      <c r="Y27" s="37">
        <f>SUMIFS(СВЦЭМ!$C$34:$C$777,СВЦЭМ!$A$34:$A$777,$A27,СВЦЭМ!$B$34:$B$777,Y$11)+'СЕТ СН'!$F$9+СВЦЭМ!$D$10+'СЕТ СН'!$F$6-'СЕТ СН'!$F$19</f>
        <v>702.53574073999994</v>
      </c>
    </row>
    <row r="28" spans="1:25" ht="15.75" x14ac:dyDescent="0.2">
      <c r="A28" s="36">
        <f t="shared" si="0"/>
        <v>43329</v>
      </c>
      <c r="B28" s="37">
        <f>SUMIFS(СВЦЭМ!$C$34:$C$777,СВЦЭМ!$A$34:$A$777,$A28,СВЦЭМ!$B$34:$B$777,B$11)+'СЕТ СН'!$F$9+СВЦЭМ!$D$10+'СЕТ СН'!$F$6-'СЕТ СН'!$F$19</f>
        <v>780.80152012999997</v>
      </c>
      <c r="C28" s="37">
        <f>SUMIFS(СВЦЭМ!$C$34:$C$777,СВЦЭМ!$A$34:$A$777,$A28,СВЦЭМ!$B$34:$B$777,C$11)+'СЕТ СН'!$F$9+СВЦЭМ!$D$10+'СЕТ СН'!$F$6-'СЕТ СН'!$F$19</f>
        <v>901.20617263999998</v>
      </c>
      <c r="D28" s="37">
        <f>SUMIFS(СВЦЭМ!$C$34:$C$777,СВЦЭМ!$A$34:$A$777,$A28,СВЦЭМ!$B$34:$B$777,D$11)+'СЕТ СН'!$F$9+СВЦЭМ!$D$10+'СЕТ СН'!$F$6-'СЕТ СН'!$F$19</f>
        <v>998.74297251999997</v>
      </c>
      <c r="E28" s="37">
        <f>SUMIFS(СВЦЭМ!$C$34:$C$777,СВЦЭМ!$A$34:$A$777,$A28,СВЦЭМ!$B$34:$B$777,E$11)+'СЕТ СН'!$F$9+СВЦЭМ!$D$10+'СЕТ СН'!$F$6-'СЕТ СН'!$F$19</f>
        <v>1093.9828937999998</v>
      </c>
      <c r="F28" s="37">
        <f>SUMIFS(СВЦЭМ!$C$34:$C$777,СВЦЭМ!$A$34:$A$777,$A28,СВЦЭМ!$B$34:$B$777,F$11)+'СЕТ СН'!$F$9+СВЦЭМ!$D$10+'СЕТ СН'!$F$6-'СЕТ СН'!$F$19</f>
        <v>1081.19237789</v>
      </c>
      <c r="G28" s="37">
        <f>SUMIFS(СВЦЭМ!$C$34:$C$777,СВЦЭМ!$A$34:$A$777,$A28,СВЦЭМ!$B$34:$B$777,G$11)+'СЕТ СН'!$F$9+СВЦЭМ!$D$10+'СЕТ СН'!$F$6-'СЕТ СН'!$F$19</f>
        <v>1061.15316388</v>
      </c>
      <c r="H28" s="37">
        <f>SUMIFS(СВЦЭМ!$C$34:$C$777,СВЦЭМ!$A$34:$A$777,$A28,СВЦЭМ!$B$34:$B$777,H$11)+'СЕТ СН'!$F$9+СВЦЭМ!$D$10+'СЕТ СН'!$F$6-'СЕТ СН'!$F$19</f>
        <v>1059.7614223399999</v>
      </c>
      <c r="I28" s="37">
        <f>SUMIFS(СВЦЭМ!$C$34:$C$777,СВЦЭМ!$A$34:$A$777,$A28,СВЦЭМ!$B$34:$B$777,I$11)+'СЕТ СН'!$F$9+СВЦЭМ!$D$10+'СЕТ СН'!$F$6-'СЕТ СН'!$F$19</f>
        <v>1030.52435214</v>
      </c>
      <c r="J28" s="37">
        <f>SUMIFS(СВЦЭМ!$C$34:$C$777,СВЦЭМ!$A$34:$A$777,$A28,СВЦЭМ!$B$34:$B$777,J$11)+'СЕТ СН'!$F$9+СВЦЭМ!$D$10+'СЕТ СН'!$F$6-'СЕТ СН'!$F$19</f>
        <v>891.98259805999987</v>
      </c>
      <c r="K28" s="37">
        <f>SUMIFS(СВЦЭМ!$C$34:$C$777,СВЦЭМ!$A$34:$A$777,$A28,СВЦЭМ!$B$34:$B$777,K$11)+'СЕТ СН'!$F$9+СВЦЭМ!$D$10+'СЕТ СН'!$F$6-'СЕТ СН'!$F$19</f>
        <v>796.44535475999987</v>
      </c>
      <c r="L28" s="37">
        <f>SUMIFS(СВЦЭМ!$C$34:$C$777,СВЦЭМ!$A$34:$A$777,$A28,СВЦЭМ!$B$34:$B$777,L$11)+'СЕТ СН'!$F$9+СВЦЭМ!$D$10+'СЕТ СН'!$F$6-'СЕТ СН'!$F$19</f>
        <v>690.85891872000002</v>
      </c>
      <c r="M28" s="37">
        <f>SUMIFS(СВЦЭМ!$C$34:$C$777,СВЦЭМ!$A$34:$A$777,$A28,СВЦЭМ!$B$34:$B$777,M$11)+'СЕТ СН'!$F$9+СВЦЭМ!$D$10+'СЕТ СН'!$F$6-'СЕТ СН'!$F$19</f>
        <v>629.60643308999988</v>
      </c>
      <c r="N28" s="37">
        <f>SUMIFS(СВЦЭМ!$C$34:$C$777,СВЦЭМ!$A$34:$A$777,$A28,СВЦЭМ!$B$34:$B$777,N$11)+'СЕТ СН'!$F$9+СВЦЭМ!$D$10+'СЕТ СН'!$F$6-'СЕТ СН'!$F$19</f>
        <v>605.93019153</v>
      </c>
      <c r="O28" s="37">
        <f>SUMIFS(СВЦЭМ!$C$34:$C$777,СВЦЭМ!$A$34:$A$777,$A28,СВЦЭМ!$B$34:$B$777,O$11)+'СЕТ СН'!$F$9+СВЦЭМ!$D$10+'СЕТ СН'!$F$6-'СЕТ СН'!$F$19</f>
        <v>612.89047787999993</v>
      </c>
      <c r="P28" s="37">
        <f>SUMIFS(СВЦЭМ!$C$34:$C$777,СВЦЭМ!$A$34:$A$777,$A28,СВЦЭМ!$B$34:$B$777,P$11)+'СЕТ СН'!$F$9+СВЦЭМ!$D$10+'СЕТ СН'!$F$6-'СЕТ СН'!$F$19</f>
        <v>617.52596346999985</v>
      </c>
      <c r="Q28" s="37">
        <f>SUMIFS(СВЦЭМ!$C$34:$C$777,СВЦЭМ!$A$34:$A$777,$A28,СВЦЭМ!$B$34:$B$777,Q$11)+'СЕТ СН'!$F$9+СВЦЭМ!$D$10+'СЕТ СН'!$F$6-'СЕТ СН'!$F$19</f>
        <v>615.19209017999992</v>
      </c>
      <c r="R28" s="37">
        <f>SUMIFS(СВЦЭМ!$C$34:$C$777,СВЦЭМ!$A$34:$A$777,$A28,СВЦЭМ!$B$34:$B$777,R$11)+'СЕТ СН'!$F$9+СВЦЭМ!$D$10+'СЕТ СН'!$F$6-'СЕТ СН'!$F$19</f>
        <v>610.50735097000006</v>
      </c>
      <c r="S28" s="37">
        <f>SUMIFS(СВЦЭМ!$C$34:$C$777,СВЦЭМ!$A$34:$A$777,$A28,СВЦЭМ!$B$34:$B$777,S$11)+'СЕТ СН'!$F$9+СВЦЭМ!$D$10+'СЕТ СН'!$F$6-'СЕТ СН'!$F$19</f>
        <v>605.14100820999988</v>
      </c>
      <c r="T28" s="37">
        <f>SUMIFS(СВЦЭМ!$C$34:$C$777,СВЦЭМ!$A$34:$A$777,$A28,СВЦЭМ!$B$34:$B$777,T$11)+'СЕТ СН'!$F$9+СВЦЭМ!$D$10+'СЕТ СН'!$F$6-'СЕТ СН'!$F$19</f>
        <v>607.52507652999998</v>
      </c>
      <c r="U28" s="37">
        <f>SUMIFS(СВЦЭМ!$C$34:$C$777,СВЦЭМ!$A$34:$A$777,$A28,СВЦЭМ!$B$34:$B$777,U$11)+'СЕТ СН'!$F$9+СВЦЭМ!$D$10+'СЕТ СН'!$F$6-'СЕТ СН'!$F$19</f>
        <v>620.13804897</v>
      </c>
      <c r="V28" s="37">
        <f>SUMIFS(СВЦЭМ!$C$34:$C$777,СВЦЭМ!$A$34:$A$777,$A28,СВЦЭМ!$B$34:$B$777,V$11)+'СЕТ СН'!$F$9+СВЦЭМ!$D$10+'СЕТ СН'!$F$6-'СЕТ СН'!$F$19</f>
        <v>619.60506994999992</v>
      </c>
      <c r="W28" s="37">
        <f>SUMIFS(СВЦЭМ!$C$34:$C$777,СВЦЭМ!$A$34:$A$777,$A28,СВЦЭМ!$B$34:$B$777,W$11)+'СЕТ СН'!$F$9+СВЦЭМ!$D$10+'СЕТ СН'!$F$6-'СЕТ СН'!$F$19</f>
        <v>629.12867961999996</v>
      </c>
      <c r="X28" s="37">
        <f>SUMIFS(СВЦЭМ!$C$34:$C$777,СВЦЭМ!$A$34:$A$777,$A28,СВЦЭМ!$B$34:$B$777,X$11)+'СЕТ СН'!$F$9+СВЦЭМ!$D$10+'СЕТ СН'!$F$6-'СЕТ СН'!$F$19</f>
        <v>626.46439908000002</v>
      </c>
      <c r="Y28" s="37">
        <f>SUMIFS(СВЦЭМ!$C$34:$C$777,СВЦЭМ!$A$34:$A$777,$A28,СВЦЭМ!$B$34:$B$777,Y$11)+'СЕТ СН'!$F$9+СВЦЭМ!$D$10+'СЕТ СН'!$F$6-'СЕТ СН'!$F$19</f>
        <v>677.78126639999982</v>
      </c>
    </row>
    <row r="29" spans="1:25" ht="15.75" x14ac:dyDescent="0.2">
      <c r="A29" s="36">
        <f t="shared" si="0"/>
        <v>43330</v>
      </c>
      <c r="B29" s="37">
        <f>SUMIFS(СВЦЭМ!$C$34:$C$777,СВЦЭМ!$A$34:$A$777,$A29,СВЦЭМ!$B$34:$B$777,B$11)+'СЕТ СН'!$F$9+СВЦЭМ!$D$10+'СЕТ СН'!$F$6-'СЕТ СН'!$F$19</f>
        <v>720.51511401999983</v>
      </c>
      <c r="C29" s="37">
        <f>SUMIFS(СВЦЭМ!$C$34:$C$777,СВЦЭМ!$A$34:$A$777,$A29,СВЦЭМ!$B$34:$B$777,C$11)+'СЕТ СН'!$F$9+СВЦЭМ!$D$10+'СЕТ СН'!$F$6-'СЕТ СН'!$F$19</f>
        <v>776.67002976000003</v>
      </c>
      <c r="D29" s="37">
        <f>SUMIFS(СВЦЭМ!$C$34:$C$777,СВЦЭМ!$A$34:$A$777,$A29,СВЦЭМ!$B$34:$B$777,D$11)+'СЕТ СН'!$F$9+СВЦЭМ!$D$10+'СЕТ СН'!$F$6-'СЕТ СН'!$F$19</f>
        <v>873.53776593999987</v>
      </c>
      <c r="E29" s="37">
        <f>SUMIFS(СВЦЭМ!$C$34:$C$777,СВЦЭМ!$A$34:$A$777,$A29,СВЦЭМ!$B$34:$B$777,E$11)+'СЕТ СН'!$F$9+СВЦЭМ!$D$10+'СЕТ СН'!$F$6-'СЕТ СН'!$F$19</f>
        <v>971.49151693999988</v>
      </c>
      <c r="F29" s="37">
        <f>SUMIFS(СВЦЭМ!$C$34:$C$777,СВЦЭМ!$A$34:$A$777,$A29,СВЦЭМ!$B$34:$B$777,F$11)+'СЕТ СН'!$F$9+СВЦЭМ!$D$10+'СЕТ СН'!$F$6-'СЕТ СН'!$F$19</f>
        <v>981.53245246999995</v>
      </c>
      <c r="G29" s="37">
        <f>SUMIFS(СВЦЭМ!$C$34:$C$777,СВЦЭМ!$A$34:$A$777,$A29,СВЦЭМ!$B$34:$B$777,G$11)+'СЕТ СН'!$F$9+СВЦЭМ!$D$10+'СЕТ СН'!$F$6-'СЕТ СН'!$F$19</f>
        <v>969.85149131999992</v>
      </c>
      <c r="H29" s="37">
        <f>SUMIFS(СВЦЭМ!$C$34:$C$777,СВЦЭМ!$A$34:$A$777,$A29,СВЦЭМ!$B$34:$B$777,H$11)+'СЕТ СН'!$F$9+СВЦЭМ!$D$10+'СЕТ СН'!$F$6-'СЕТ СН'!$F$19</f>
        <v>945.74185373</v>
      </c>
      <c r="I29" s="37">
        <f>SUMIFS(СВЦЭМ!$C$34:$C$777,СВЦЭМ!$A$34:$A$777,$A29,СВЦЭМ!$B$34:$B$777,I$11)+'СЕТ СН'!$F$9+СВЦЭМ!$D$10+'СЕТ СН'!$F$6-'СЕТ СН'!$F$19</f>
        <v>880.57385980999993</v>
      </c>
      <c r="J29" s="37">
        <f>SUMIFS(СВЦЭМ!$C$34:$C$777,СВЦЭМ!$A$34:$A$777,$A29,СВЦЭМ!$B$34:$B$777,J$11)+'СЕТ СН'!$F$9+СВЦЭМ!$D$10+'СЕТ СН'!$F$6-'СЕТ СН'!$F$19</f>
        <v>739.85922454999991</v>
      </c>
      <c r="K29" s="37">
        <f>SUMIFS(СВЦЭМ!$C$34:$C$777,СВЦЭМ!$A$34:$A$777,$A29,СВЦЭМ!$B$34:$B$777,K$11)+'СЕТ СН'!$F$9+СВЦЭМ!$D$10+'СЕТ СН'!$F$6-'СЕТ СН'!$F$19</f>
        <v>641.97807504000002</v>
      </c>
      <c r="L29" s="37">
        <f>SUMIFS(СВЦЭМ!$C$34:$C$777,СВЦЭМ!$A$34:$A$777,$A29,СВЦЭМ!$B$34:$B$777,L$11)+'СЕТ СН'!$F$9+СВЦЭМ!$D$10+'СЕТ СН'!$F$6-'СЕТ СН'!$F$19</f>
        <v>562.43957991999991</v>
      </c>
      <c r="M29" s="37">
        <f>SUMIFS(СВЦЭМ!$C$34:$C$777,СВЦЭМ!$A$34:$A$777,$A29,СВЦЭМ!$B$34:$B$777,M$11)+'СЕТ СН'!$F$9+СВЦЭМ!$D$10+'СЕТ СН'!$F$6-'СЕТ СН'!$F$19</f>
        <v>522.86757194000006</v>
      </c>
      <c r="N29" s="37">
        <f>SUMIFS(СВЦЭМ!$C$34:$C$777,СВЦЭМ!$A$34:$A$777,$A29,СВЦЭМ!$B$34:$B$777,N$11)+'СЕТ СН'!$F$9+СВЦЭМ!$D$10+'СЕТ СН'!$F$6-'СЕТ СН'!$F$19</f>
        <v>507.8889746800001</v>
      </c>
      <c r="O29" s="37">
        <f>SUMIFS(СВЦЭМ!$C$34:$C$777,СВЦЭМ!$A$34:$A$777,$A29,СВЦЭМ!$B$34:$B$777,O$11)+'СЕТ СН'!$F$9+СВЦЭМ!$D$10+'СЕТ СН'!$F$6-'СЕТ СН'!$F$19</f>
        <v>509.03738494999999</v>
      </c>
      <c r="P29" s="37">
        <f>SUMIFS(СВЦЭМ!$C$34:$C$777,СВЦЭМ!$A$34:$A$777,$A29,СВЦЭМ!$B$34:$B$777,P$11)+'СЕТ СН'!$F$9+СВЦЭМ!$D$10+'СЕТ СН'!$F$6-'СЕТ СН'!$F$19</f>
        <v>512.49194196999997</v>
      </c>
      <c r="Q29" s="37">
        <f>SUMIFS(СВЦЭМ!$C$34:$C$777,СВЦЭМ!$A$34:$A$777,$A29,СВЦЭМ!$B$34:$B$777,Q$11)+'СЕТ СН'!$F$9+СВЦЭМ!$D$10+'СЕТ СН'!$F$6-'СЕТ СН'!$F$19</f>
        <v>517.00826295999991</v>
      </c>
      <c r="R29" s="37">
        <f>SUMIFS(СВЦЭМ!$C$34:$C$777,СВЦЭМ!$A$34:$A$777,$A29,СВЦЭМ!$B$34:$B$777,R$11)+'СЕТ СН'!$F$9+СВЦЭМ!$D$10+'СЕТ СН'!$F$6-'СЕТ СН'!$F$19</f>
        <v>554.78595118999988</v>
      </c>
      <c r="S29" s="37">
        <f>SUMIFS(СВЦЭМ!$C$34:$C$777,СВЦЭМ!$A$34:$A$777,$A29,СВЦЭМ!$B$34:$B$777,S$11)+'СЕТ СН'!$F$9+СВЦЭМ!$D$10+'СЕТ СН'!$F$6-'СЕТ СН'!$F$19</f>
        <v>602.52514602999986</v>
      </c>
      <c r="T29" s="37">
        <f>SUMIFS(СВЦЭМ!$C$34:$C$777,СВЦЭМ!$A$34:$A$777,$A29,СВЦЭМ!$B$34:$B$777,T$11)+'СЕТ СН'!$F$9+СВЦЭМ!$D$10+'СЕТ СН'!$F$6-'СЕТ СН'!$F$19</f>
        <v>647.71796737999989</v>
      </c>
      <c r="U29" s="37">
        <f>SUMIFS(СВЦЭМ!$C$34:$C$777,СВЦЭМ!$A$34:$A$777,$A29,СВЦЭМ!$B$34:$B$777,U$11)+'СЕТ СН'!$F$9+СВЦЭМ!$D$10+'СЕТ СН'!$F$6-'СЕТ СН'!$F$19</f>
        <v>701.18926729999998</v>
      </c>
      <c r="V29" s="37">
        <f>SUMIFS(СВЦЭМ!$C$34:$C$777,СВЦЭМ!$A$34:$A$777,$A29,СВЦЭМ!$B$34:$B$777,V$11)+'СЕТ СН'!$F$9+СВЦЭМ!$D$10+'СЕТ СН'!$F$6-'СЕТ СН'!$F$19</f>
        <v>701.54182083000001</v>
      </c>
      <c r="W29" s="37">
        <f>SUMIFS(СВЦЭМ!$C$34:$C$777,СВЦЭМ!$A$34:$A$777,$A29,СВЦЭМ!$B$34:$B$777,W$11)+'СЕТ СН'!$F$9+СВЦЭМ!$D$10+'СЕТ СН'!$F$6-'СЕТ СН'!$F$19</f>
        <v>686.14177383999981</v>
      </c>
      <c r="X29" s="37">
        <f>SUMIFS(СВЦЭМ!$C$34:$C$777,СВЦЭМ!$A$34:$A$777,$A29,СВЦЭМ!$B$34:$B$777,X$11)+'СЕТ СН'!$F$9+СВЦЭМ!$D$10+'СЕТ СН'!$F$6-'СЕТ СН'!$F$19</f>
        <v>725.40278265999996</v>
      </c>
      <c r="Y29" s="37">
        <f>SUMIFS(СВЦЭМ!$C$34:$C$777,СВЦЭМ!$A$34:$A$777,$A29,СВЦЭМ!$B$34:$B$777,Y$11)+'СЕТ СН'!$F$9+СВЦЭМ!$D$10+'СЕТ СН'!$F$6-'СЕТ СН'!$F$19</f>
        <v>782.30621208999992</v>
      </c>
    </row>
    <row r="30" spans="1:25" ht="15.75" x14ac:dyDescent="0.2">
      <c r="A30" s="36">
        <f t="shared" si="0"/>
        <v>43331</v>
      </c>
      <c r="B30" s="37">
        <f>SUMIFS(СВЦЭМ!$C$34:$C$777,СВЦЭМ!$A$34:$A$777,$A30,СВЦЭМ!$B$34:$B$777,B$11)+'СЕТ СН'!$F$9+СВЦЭМ!$D$10+'СЕТ СН'!$F$6-'СЕТ СН'!$F$19</f>
        <v>880.67436409999982</v>
      </c>
      <c r="C30" s="37">
        <f>SUMIFS(СВЦЭМ!$C$34:$C$777,СВЦЭМ!$A$34:$A$777,$A30,СВЦЭМ!$B$34:$B$777,C$11)+'СЕТ СН'!$F$9+СВЦЭМ!$D$10+'СЕТ СН'!$F$6-'СЕТ СН'!$F$19</f>
        <v>911.56927976999987</v>
      </c>
      <c r="D30" s="37">
        <f>SUMIFS(СВЦЭМ!$C$34:$C$777,СВЦЭМ!$A$34:$A$777,$A30,СВЦЭМ!$B$34:$B$777,D$11)+'СЕТ СН'!$F$9+СВЦЭМ!$D$10+'СЕТ СН'!$F$6-'СЕТ СН'!$F$19</f>
        <v>957.87269429000003</v>
      </c>
      <c r="E30" s="37">
        <f>SUMIFS(СВЦЭМ!$C$34:$C$777,СВЦЭМ!$A$34:$A$777,$A30,СВЦЭМ!$B$34:$B$777,E$11)+'СЕТ СН'!$F$9+СВЦЭМ!$D$10+'СЕТ СН'!$F$6-'СЕТ СН'!$F$19</f>
        <v>983.33925686999987</v>
      </c>
      <c r="F30" s="37">
        <f>SUMIFS(СВЦЭМ!$C$34:$C$777,СВЦЭМ!$A$34:$A$777,$A30,СВЦЭМ!$B$34:$B$777,F$11)+'СЕТ СН'!$F$9+СВЦЭМ!$D$10+'СЕТ СН'!$F$6-'СЕТ СН'!$F$19</f>
        <v>944.49499062999985</v>
      </c>
      <c r="G30" s="37">
        <f>SUMIFS(СВЦЭМ!$C$34:$C$777,СВЦЭМ!$A$34:$A$777,$A30,СВЦЭМ!$B$34:$B$777,G$11)+'СЕТ СН'!$F$9+СВЦЭМ!$D$10+'СЕТ СН'!$F$6-'СЕТ СН'!$F$19</f>
        <v>940.49984944999983</v>
      </c>
      <c r="H30" s="37">
        <f>SUMIFS(СВЦЭМ!$C$34:$C$777,СВЦЭМ!$A$34:$A$777,$A30,СВЦЭМ!$B$34:$B$777,H$11)+'СЕТ СН'!$F$9+СВЦЭМ!$D$10+'СЕТ СН'!$F$6-'СЕТ СН'!$F$19</f>
        <v>942.92709347999994</v>
      </c>
      <c r="I30" s="37">
        <f>SUMIFS(СВЦЭМ!$C$34:$C$777,СВЦЭМ!$A$34:$A$777,$A30,СВЦЭМ!$B$34:$B$777,I$11)+'СЕТ СН'!$F$9+СВЦЭМ!$D$10+'СЕТ СН'!$F$6-'СЕТ СН'!$F$19</f>
        <v>890.94690074999994</v>
      </c>
      <c r="J30" s="37">
        <f>SUMIFS(СВЦЭМ!$C$34:$C$777,СВЦЭМ!$A$34:$A$777,$A30,СВЦЭМ!$B$34:$B$777,J$11)+'СЕТ СН'!$F$9+СВЦЭМ!$D$10+'СЕТ СН'!$F$6-'СЕТ СН'!$F$19</f>
        <v>772.26767413999983</v>
      </c>
      <c r="K30" s="37">
        <f>SUMIFS(СВЦЭМ!$C$34:$C$777,СВЦЭМ!$A$34:$A$777,$A30,СВЦЭМ!$B$34:$B$777,K$11)+'СЕТ СН'!$F$9+СВЦЭМ!$D$10+'СЕТ СН'!$F$6-'СЕТ СН'!$F$19</f>
        <v>716.10695014999988</v>
      </c>
      <c r="L30" s="37">
        <f>SUMIFS(СВЦЭМ!$C$34:$C$777,СВЦЭМ!$A$34:$A$777,$A30,СВЦЭМ!$B$34:$B$777,L$11)+'СЕТ СН'!$F$9+СВЦЭМ!$D$10+'СЕТ СН'!$F$6-'СЕТ СН'!$F$19</f>
        <v>685.64817307999988</v>
      </c>
      <c r="M30" s="37">
        <f>SUMIFS(СВЦЭМ!$C$34:$C$777,СВЦЭМ!$A$34:$A$777,$A30,СВЦЭМ!$B$34:$B$777,M$11)+'СЕТ СН'!$F$9+СВЦЭМ!$D$10+'СЕТ СН'!$F$6-'СЕТ СН'!$F$19</f>
        <v>691.85027236999986</v>
      </c>
      <c r="N30" s="37">
        <f>SUMIFS(СВЦЭМ!$C$34:$C$777,СВЦЭМ!$A$34:$A$777,$A30,СВЦЭМ!$B$34:$B$777,N$11)+'СЕТ СН'!$F$9+СВЦЭМ!$D$10+'СЕТ СН'!$F$6-'СЕТ СН'!$F$19</f>
        <v>648.84167918999992</v>
      </c>
      <c r="O30" s="37">
        <f>SUMIFS(СВЦЭМ!$C$34:$C$777,СВЦЭМ!$A$34:$A$777,$A30,СВЦЭМ!$B$34:$B$777,O$11)+'СЕТ СН'!$F$9+СВЦЭМ!$D$10+'СЕТ СН'!$F$6-'СЕТ СН'!$F$19</f>
        <v>603.27126443999987</v>
      </c>
      <c r="P30" s="37">
        <f>SUMIFS(СВЦЭМ!$C$34:$C$777,СВЦЭМ!$A$34:$A$777,$A30,СВЦЭМ!$B$34:$B$777,P$11)+'СЕТ СН'!$F$9+СВЦЭМ!$D$10+'СЕТ СН'!$F$6-'СЕТ СН'!$F$19</f>
        <v>567.3686061599999</v>
      </c>
      <c r="Q30" s="37">
        <f>SUMIFS(СВЦЭМ!$C$34:$C$777,СВЦЭМ!$A$34:$A$777,$A30,СВЦЭМ!$B$34:$B$777,Q$11)+'СЕТ СН'!$F$9+СВЦЭМ!$D$10+'СЕТ СН'!$F$6-'СЕТ СН'!$F$19</f>
        <v>564.89157754999997</v>
      </c>
      <c r="R30" s="37">
        <f>SUMIFS(СВЦЭМ!$C$34:$C$777,СВЦЭМ!$A$34:$A$777,$A30,СВЦЭМ!$B$34:$B$777,R$11)+'СЕТ СН'!$F$9+СВЦЭМ!$D$10+'СЕТ СН'!$F$6-'СЕТ СН'!$F$19</f>
        <v>591.92383601999995</v>
      </c>
      <c r="S30" s="37">
        <f>SUMIFS(СВЦЭМ!$C$34:$C$777,СВЦЭМ!$A$34:$A$777,$A30,СВЦЭМ!$B$34:$B$777,S$11)+'СЕТ СН'!$F$9+СВЦЭМ!$D$10+'СЕТ СН'!$F$6-'СЕТ СН'!$F$19</f>
        <v>578.54160434999994</v>
      </c>
      <c r="T30" s="37">
        <f>SUMIFS(СВЦЭМ!$C$34:$C$777,СВЦЭМ!$A$34:$A$777,$A30,СВЦЭМ!$B$34:$B$777,T$11)+'СЕТ СН'!$F$9+СВЦЭМ!$D$10+'СЕТ СН'!$F$6-'СЕТ СН'!$F$19</f>
        <v>584.06098427000006</v>
      </c>
      <c r="U30" s="37">
        <f>SUMIFS(СВЦЭМ!$C$34:$C$777,СВЦЭМ!$A$34:$A$777,$A30,СВЦЭМ!$B$34:$B$777,U$11)+'СЕТ СН'!$F$9+СВЦЭМ!$D$10+'СЕТ СН'!$F$6-'СЕТ СН'!$F$19</f>
        <v>593.72831058999986</v>
      </c>
      <c r="V30" s="37">
        <f>SUMIFS(СВЦЭМ!$C$34:$C$777,СВЦЭМ!$A$34:$A$777,$A30,СВЦЭМ!$B$34:$B$777,V$11)+'СЕТ СН'!$F$9+СВЦЭМ!$D$10+'СЕТ СН'!$F$6-'СЕТ СН'!$F$19</f>
        <v>585.90084288000003</v>
      </c>
      <c r="W30" s="37">
        <f>SUMIFS(СВЦЭМ!$C$34:$C$777,СВЦЭМ!$A$34:$A$777,$A30,СВЦЭМ!$B$34:$B$777,W$11)+'СЕТ СН'!$F$9+СВЦЭМ!$D$10+'СЕТ СН'!$F$6-'СЕТ СН'!$F$19</f>
        <v>592.9428355</v>
      </c>
      <c r="X30" s="37">
        <f>SUMIFS(СВЦЭМ!$C$34:$C$777,СВЦЭМ!$A$34:$A$777,$A30,СВЦЭМ!$B$34:$B$777,X$11)+'СЕТ СН'!$F$9+СВЦЭМ!$D$10+'СЕТ СН'!$F$6-'СЕТ СН'!$F$19</f>
        <v>609.83787346999998</v>
      </c>
      <c r="Y30" s="37">
        <f>SUMIFS(СВЦЭМ!$C$34:$C$777,СВЦЭМ!$A$34:$A$777,$A30,СВЦЭМ!$B$34:$B$777,Y$11)+'СЕТ СН'!$F$9+СВЦЭМ!$D$10+'СЕТ СН'!$F$6-'СЕТ СН'!$F$19</f>
        <v>679.75002808999989</v>
      </c>
    </row>
    <row r="31" spans="1:25" ht="15.75" x14ac:dyDescent="0.2">
      <c r="A31" s="36">
        <f t="shared" si="0"/>
        <v>43332</v>
      </c>
      <c r="B31" s="37">
        <f>SUMIFS(СВЦЭМ!$C$34:$C$777,СВЦЭМ!$A$34:$A$777,$A31,СВЦЭМ!$B$34:$B$777,B$11)+'СЕТ СН'!$F$9+СВЦЭМ!$D$10+'СЕТ СН'!$F$6-'СЕТ СН'!$F$19</f>
        <v>745.45558993999998</v>
      </c>
      <c r="C31" s="37">
        <f>SUMIFS(СВЦЭМ!$C$34:$C$777,СВЦЭМ!$A$34:$A$777,$A31,СВЦЭМ!$B$34:$B$777,C$11)+'СЕТ СН'!$F$9+СВЦЭМ!$D$10+'СЕТ СН'!$F$6-'СЕТ СН'!$F$19</f>
        <v>873.82636636999996</v>
      </c>
      <c r="D31" s="37">
        <f>SUMIFS(СВЦЭМ!$C$34:$C$777,СВЦЭМ!$A$34:$A$777,$A31,СВЦЭМ!$B$34:$B$777,D$11)+'СЕТ СН'!$F$9+СВЦЭМ!$D$10+'СЕТ СН'!$F$6-'СЕТ СН'!$F$19</f>
        <v>979.89792298999987</v>
      </c>
      <c r="E31" s="37">
        <f>SUMIFS(СВЦЭМ!$C$34:$C$777,СВЦЭМ!$A$34:$A$777,$A31,СВЦЭМ!$B$34:$B$777,E$11)+'СЕТ СН'!$F$9+СВЦЭМ!$D$10+'СЕТ СН'!$F$6-'СЕТ СН'!$F$19</f>
        <v>1081.71956703</v>
      </c>
      <c r="F31" s="37">
        <f>SUMIFS(СВЦЭМ!$C$34:$C$777,СВЦЭМ!$A$34:$A$777,$A31,СВЦЭМ!$B$34:$B$777,F$11)+'СЕТ СН'!$F$9+СВЦЭМ!$D$10+'СЕТ СН'!$F$6-'СЕТ СН'!$F$19</f>
        <v>1078.5532221999999</v>
      </c>
      <c r="G31" s="37">
        <f>SUMIFS(СВЦЭМ!$C$34:$C$777,СВЦЭМ!$A$34:$A$777,$A31,СВЦЭМ!$B$34:$B$777,G$11)+'СЕТ СН'!$F$9+СВЦЭМ!$D$10+'СЕТ СН'!$F$6-'СЕТ СН'!$F$19</f>
        <v>1049.0686459899998</v>
      </c>
      <c r="H31" s="37">
        <f>SUMIFS(СВЦЭМ!$C$34:$C$777,СВЦЭМ!$A$34:$A$777,$A31,СВЦЭМ!$B$34:$B$777,H$11)+'СЕТ СН'!$F$9+СВЦЭМ!$D$10+'СЕТ СН'!$F$6-'СЕТ СН'!$F$19</f>
        <v>1012.6413735599999</v>
      </c>
      <c r="I31" s="37">
        <f>SUMIFS(СВЦЭМ!$C$34:$C$777,СВЦЭМ!$A$34:$A$777,$A31,СВЦЭМ!$B$34:$B$777,I$11)+'СЕТ СН'!$F$9+СВЦЭМ!$D$10+'СЕТ СН'!$F$6-'СЕТ СН'!$F$19</f>
        <v>923.30477329999985</v>
      </c>
      <c r="J31" s="37">
        <f>SUMIFS(СВЦЭМ!$C$34:$C$777,СВЦЭМ!$A$34:$A$777,$A31,СВЦЭМ!$B$34:$B$777,J$11)+'СЕТ СН'!$F$9+СВЦЭМ!$D$10+'СЕТ СН'!$F$6-'СЕТ СН'!$F$19</f>
        <v>792.34914232999995</v>
      </c>
      <c r="K31" s="37">
        <f>SUMIFS(СВЦЭМ!$C$34:$C$777,СВЦЭМ!$A$34:$A$777,$A31,СВЦЭМ!$B$34:$B$777,K$11)+'СЕТ СН'!$F$9+СВЦЭМ!$D$10+'СЕТ СН'!$F$6-'СЕТ СН'!$F$19</f>
        <v>710.62169870999992</v>
      </c>
      <c r="L31" s="37">
        <f>SUMIFS(СВЦЭМ!$C$34:$C$777,СВЦЭМ!$A$34:$A$777,$A31,СВЦЭМ!$B$34:$B$777,L$11)+'СЕТ СН'!$F$9+СВЦЭМ!$D$10+'СЕТ СН'!$F$6-'СЕТ СН'!$F$19</f>
        <v>626.55664989000002</v>
      </c>
      <c r="M31" s="37">
        <f>SUMIFS(СВЦЭМ!$C$34:$C$777,СВЦЭМ!$A$34:$A$777,$A31,СВЦЭМ!$B$34:$B$777,M$11)+'СЕТ СН'!$F$9+СВЦЭМ!$D$10+'СЕТ СН'!$F$6-'СЕТ СН'!$F$19</f>
        <v>601.14208173999987</v>
      </c>
      <c r="N31" s="37">
        <f>SUMIFS(СВЦЭМ!$C$34:$C$777,СВЦЭМ!$A$34:$A$777,$A31,СВЦЭМ!$B$34:$B$777,N$11)+'СЕТ СН'!$F$9+СВЦЭМ!$D$10+'СЕТ СН'!$F$6-'СЕТ СН'!$F$19</f>
        <v>599.14319810000006</v>
      </c>
      <c r="O31" s="37">
        <f>SUMIFS(СВЦЭМ!$C$34:$C$777,СВЦЭМ!$A$34:$A$777,$A31,СВЦЭМ!$B$34:$B$777,O$11)+'СЕТ СН'!$F$9+СВЦЭМ!$D$10+'СЕТ СН'!$F$6-'СЕТ СН'!$F$19</f>
        <v>598.25381180999989</v>
      </c>
      <c r="P31" s="37">
        <f>SUMIFS(СВЦЭМ!$C$34:$C$777,СВЦЭМ!$A$34:$A$777,$A31,СВЦЭМ!$B$34:$B$777,P$11)+'СЕТ СН'!$F$9+СВЦЭМ!$D$10+'СЕТ СН'!$F$6-'СЕТ СН'!$F$19</f>
        <v>617.16270727000006</v>
      </c>
      <c r="Q31" s="37">
        <f>SUMIFS(СВЦЭМ!$C$34:$C$777,СВЦЭМ!$A$34:$A$777,$A31,СВЦЭМ!$B$34:$B$777,Q$11)+'СЕТ СН'!$F$9+СВЦЭМ!$D$10+'СЕТ СН'!$F$6-'СЕТ СН'!$F$19</f>
        <v>614.35120890999997</v>
      </c>
      <c r="R31" s="37">
        <f>SUMIFS(СВЦЭМ!$C$34:$C$777,СВЦЭМ!$A$34:$A$777,$A31,СВЦЭМ!$B$34:$B$777,R$11)+'СЕТ СН'!$F$9+СВЦЭМ!$D$10+'СЕТ СН'!$F$6-'СЕТ СН'!$F$19</f>
        <v>602.38974586999984</v>
      </c>
      <c r="S31" s="37">
        <f>SUMIFS(СВЦЭМ!$C$34:$C$777,СВЦЭМ!$A$34:$A$777,$A31,СВЦЭМ!$B$34:$B$777,S$11)+'СЕТ СН'!$F$9+СВЦЭМ!$D$10+'СЕТ СН'!$F$6-'СЕТ СН'!$F$19</f>
        <v>617.71511071999998</v>
      </c>
      <c r="T31" s="37">
        <f>SUMIFS(СВЦЭМ!$C$34:$C$777,СВЦЭМ!$A$34:$A$777,$A31,СВЦЭМ!$B$34:$B$777,T$11)+'СЕТ СН'!$F$9+СВЦЭМ!$D$10+'СЕТ СН'!$F$6-'СЕТ СН'!$F$19</f>
        <v>615.95788930999993</v>
      </c>
      <c r="U31" s="37">
        <f>SUMIFS(СВЦЭМ!$C$34:$C$777,СВЦЭМ!$A$34:$A$777,$A31,СВЦЭМ!$B$34:$B$777,U$11)+'СЕТ СН'!$F$9+СВЦЭМ!$D$10+'СЕТ СН'!$F$6-'СЕТ СН'!$F$19</f>
        <v>621.64269485999989</v>
      </c>
      <c r="V31" s="37">
        <f>SUMIFS(СВЦЭМ!$C$34:$C$777,СВЦЭМ!$A$34:$A$777,$A31,СВЦЭМ!$B$34:$B$777,V$11)+'СЕТ СН'!$F$9+СВЦЭМ!$D$10+'СЕТ СН'!$F$6-'СЕТ СН'!$F$19</f>
        <v>628.67651566999984</v>
      </c>
      <c r="W31" s="37">
        <f>SUMIFS(СВЦЭМ!$C$34:$C$777,СВЦЭМ!$A$34:$A$777,$A31,СВЦЭМ!$B$34:$B$777,W$11)+'СЕТ СН'!$F$9+СВЦЭМ!$D$10+'СЕТ СН'!$F$6-'СЕТ СН'!$F$19</f>
        <v>642.34802102999993</v>
      </c>
      <c r="X31" s="37">
        <f>SUMIFS(СВЦЭМ!$C$34:$C$777,СВЦЭМ!$A$34:$A$777,$A31,СВЦЭМ!$B$34:$B$777,X$11)+'СЕТ СН'!$F$9+СВЦЭМ!$D$10+'СЕТ СН'!$F$6-'СЕТ СН'!$F$19</f>
        <v>603.63664511999991</v>
      </c>
      <c r="Y31" s="37">
        <f>SUMIFS(СВЦЭМ!$C$34:$C$777,СВЦЭМ!$A$34:$A$777,$A31,СВЦЭМ!$B$34:$B$777,Y$11)+'СЕТ СН'!$F$9+СВЦЭМ!$D$10+'СЕТ СН'!$F$6-'СЕТ СН'!$F$19</f>
        <v>649.28311238999981</v>
      </c>
    </row>
    <row r="32" spans="1:25" ht="15.75" x14ac:dyDescent="0.2">
      <c r="A32" s="36">
        <f t="shared" si="0"/>
        <v>43333</v>
      </c>
      <c r="B32" s="37">
        <f>SUMIFS(СВЦЭМ!$C$34:$C$777,СВЦЭМ!$A$34:$A$777,$A32,СВЦЭМ!$B$34:$B$777,B$11)+'СЕТ СН'!$F$9+СВЦЭМ!$D$10+'СЕТ СН'!$F$6-'СЕТ СН'!$F$19</f>
        <v>745.65051044999996</v>
      </c>
      <c r="C32" s="37">
        <f>SUMIFS(СВЦЭМ!$C$34:$C$777,СВЦЭМ!$A$34:$A$777,$A32,СВЦЭМ!$B$34:$B$777,C$11)+'СЕТ СН'!$F$9+СВЦЭМ!$D$10+'СЕТ СН'!$F$6-'СЕТ СН'!$F$19</f>
        <v>857.89859759000001</v>
      </c>
      <c r="D32" s="37">
        <f>SUMIFS(СВЦЭМ!$C$34:$C$777,СВЦЭМ!$A$34:$A$777,$A32,СВЦЭМ!$B$34:$B$777,D$11)+'СЕТ СН'!$F$9+СВЦЭМ!$D$10+'СЕТ СН'!$F$6-'СЕТ СН'!$F$19</f>
        <v>964.41396852000003</v>
      </c>
      <c r="E32" s="37">
        <f>SUMIFS(СВЦЭМ!$C$34:$C$777,СВЦЭМ!$A$34:$A$777,$A32,СВЦЭМ!$B$34:$B$777,E$11)+'СЕТ СН'!$F$9+СВЦЭМ!$D$10+'СЕТ СН'!$F$6-'СЕТ СН'!$F$19</f>
        <v>1073.1092414699999</v>
      </c>
      <c r="F32" s="37">
        <f>SUMIFS(СВЦЭМ!$C$34:$C$777,СВЦЭМ!$A$34:$A$777,$A32,СВЦЭМ!$B$34:$B$777,F$11)+'СЕТ СН'!$F$9+СВЦЭМ!$D$10+'СЕТ СН'!$F$6-'СЕТ СН'!$F$19</f>
        <v>1082.9550165999999</v>
      </c>
      <c r="G32" s="37">
        <f>SUMIFS(СВЦЭМ!$C$34:$C$777,СВЦЭМ!$A$34:$A$777,$A32,СВЦЭМ!$B$34:$B$777,G$11)+'СЕТ СН'!$F$9+СВЦЭМ!$D$10+'СЕТ СН'!$F$6-'СЕТ СН'!$F$19</f>
        <v>1069.0254490499999</v>
      </c>
      <c r="H32" s="37">
        <f>SUMIFS(СВЦЭМ!$C$34:$C$777,СВЦЭМ!$A$34:$A$777,$A32,СВЦЭМ!$B$34:$B$777,H$11)+'СЕТ СН'!$F$9+СВЦЭМ!$D$10+'СЕТ СН'!$F$6-'СЕТ СН'!$F$19</f>
        <v>1079.5053265299998</v>
      </c>
      <c r="I32" s="37">
        <f>SUMIFS(СВЦЭМ!$C$34:$C$777,СВЦЭМ!$A$34:$A$777,$A32,СВЦЭМ!$B$34:$B$777,I$11)+'СЕТ СН'!$F$9+СВЦЭМ!$D$10+'СЕТ СН'!$F$6-'СЕТ СН'!$F$19</f>
        <v>999.94837371999984</v>
      </c>
      <c r="J32" s="37">
        <f>SUMIFS(СВЦЭМ!$C$34:$C$777,СВЦЭМ!$A$34:$A$777,$A32,СВЦЭМ!$B$34:$B$777,J$11)+'СЕТ СН'!$F$9+СВЦЭМ!$D$10+'СЕТ СН'!$F$6-'СЕТ СН'!$F$19</f>
        <v>885.44097053999985</v>
      </c>
      <c r="K32" s="37">
        <f>SUMIFS(СВЦЭМ!$C$34:$C$777,СВЦЭМ!$A$34:$A$777,$A32,СВЦЭМ!$B$34:$B$777,K$11)+'СЕТ СН'!$F$9+СВЦЭМ!$D$10+'СЕТ СН'!$F$6-'СЕТ СН'!$F$19</f>
        <v>780.80514174999985</v>
      </c>
      <c r="L32" s="37">
        <f>SUMIFS(СВЦЭМ!$C$34:$C$777,СВЦЭМ!$A$34:$A$777,$A32,СВЦЭМ!$B$34:$B$777,L$11)+'СЕТ СН'!$F$9+СВЦЭМ!$D$10+'СЕТ СН'!$F$6-'СЕТ СН'!$F$19</f>
        <v>689.59245158999988</v>
      </c>
      <c r="M32" s="37">
        <f>SUMIFS(СВЦЭМ!$C$34:$C$777,СВЦЭМ!$A$34:$A$777,$A32,СВЦЭМ!$B$34:$B$777,M$11)+'СЕТ СН'!$F$9+СВЦЭМ!$D$10+'СЕТ СН'!$F$6-'СЕТ СН'!$F$19</f>
        <v>648.70565370999998</v>
      </c>
      <c r="N32" s="37">
        <f>SUMIFS(СВЦЭМ!$C$34:$C$777,СВЦЭМ!$A$34:$A$777,$A32,СВЦЭМ!$B$34:$B$777,N$11)+'СЕТ СН'!$F$9+СВЦЭМ!$D$10+'СЕТ СН'!$F$6-'СЕТ СН'!$F$19</f>
        <v>648.17962218999992</v>
      </c>
      <c r="O32" s="37">
        <f>SUMIFS(СВЦЭМ!$C$34:$C$777,СВЦЭМ!$A$34:$A$777,$A32,СВЦЭМ!$B$34:$B$777,O$11)+'СЕТ СН'!$F$9+СВЦЭМ!$D$10+'СЕТ СН'!$F$6-'СЕТ СН'!$F$19</f>
        <v>646.03822251999986</v>
      </c>
      <c r="P32" s="37">
        <f>SUMIFS(СВЦЭМ!$C$34:$C$777,СВЦЭМ!$A$34:$A$777,$A32,СВЦЭМ!$B$34:$B$777,P$11)+'СЕТ СН'!$F$9+СВЦЭМ!$D$10+'СЕТ СН'!$F$6-'СЕТ СН'!$F$19</f>
        <v>653.67845633999991</v>
      </c>
      <c r="Q32" s="37">
        <f>SUMIFS(СВЦЭМ!$C$34:$C$777,СВЦЭМ!$A$34:$A$777,$A32,СВЦЭМ!$B$34:$B$777,Q$11)+'СЕТ СН'!$F$9+СВЦЭМ!$D$10+'СЕТ СН'!$F$6-'СЕТ СН'!$F$19</f>
        <v>650.11621773999991</v>
      </c>
      <c r="R32" s="37">
        <f>SUMIFS(СВЦЭМ!$C$34:$C$777,СВЦЭМ!$A$34:$A$777,$A32,СВЦЭМ!$B$34:$B$777,R$11)+'СЕТ СН'!$F$9+СВЦЭМ!$D$10+'СЕТ СН'!$F$6-'СЕТ СН'!$F$19</f>
        <v>642.22757148999995</v>
      </c>
      <c r="S32" s="37">
        <f>SUMIFS(СВЦЭМ!$C$34:$C$777,СВЦЭМ!$A$34:$A$777,$A32,СВЦЭМ!$B$34:$B$777,S$11)+'СЕТ СН'!$F$9+СВЦЭМ!$D$10+'СЕТ СН'!$F$6-'СЕТ СН'!$F$19</f>
        <v>646.23661731999982</v>
      </c>
      <c r="T32" s="37">
        <f>SUMIFS(СВЦЭМ!$C$34:$C$777,СВЦЭМ!$A$34:$A$777,$A32,СВЦЭМ!$B$34:$B$777,T$11)+'СЕТ СН'!$F$9+СВЦЭМ!$D$10+'СЕТ СН'!$F$6-'СЕТ СН'!$F$19</f>
        <v>644.06645787999992</v>
      </c>
      <c r="U32" s="37">
        <f>SUMIFS(СВЦЭМ!$C$34:$C$777,СВЦЭМ!$A$34:$A$777,$A32,СВЦЭМ!$B$34:$B$777,U$11)+'СЕТ СН'!$F$9+СВЦЭМ!$D$10+'СЕТ СН'!$F$6-'СЕТ СН'!$F$19</f>
        <v>649.82141796999986</v>
      </c>
      <c r="V32" s="37">
        <f>SUMIFS(СВЦЭМ!$C$34:$C$777,СВЦЭМ!$A$34:$A$777,$A32,СВЦЭМ!$B$34:$B$777,V$11)+'СЕТ СН'!$F$9+СВЦЭМ!$D$10+'СЕТ СН'!$F$6-'СЕТ СН'!$F$19</f>
        <v>650.4518711799999</v>
      </c>
      <c r="W32" s="37">
        <f>SUMIFS(СВЦЭМ!$C$34:$C$777,СВЦЭМ!$A$34:$A$777,$A32,СВЦЭМ!$B$34:$B$777,W$11)+'СЕТ СН'!$F$9+СВЦЭМ!$D$10+'СЕТ СН'!$F$6-'СЕТ СН'!$F$19</f>
        <v>650.07593331999988</v>
      </c>
      <c r="X32" s="37">
        <f>SUMIFS(СВЦЭМ!$C$34:$C$777,СВЦЭМ!$A$34:$A$777,$A32,СВЦЭМ!$B$34:$B$777,X$11)+'СЕТ СН'!$F$9+СВЦЭМ!$D$10+'СЕТ СН'!$F$6-'СЕТ СН'!$F$19</f>
        <v>640.97430547999988</v>
      </c>
      <c r="Y32" s="37">
        <f>SUMIFS(СВЦЭМ!$C$34:$C$777,СВЦЭМ!$A$34:$A$777,$A32,СВЦЭМ!$B$34:$B$777,Y$11)+'СЕТ СН'!$F$9+СВЦЭМ!$D$10+'СЕТ СН'!$F$6-'СЕТ СН'!$F$19</f>
        <v>673.18575272999988</v>
      </c>
    </row>
    <row r="33" spans="1:25" ht="15.75" x14ac:dyDescent="0.2">
      <c r="A33" s="36">
        <f t="shared" si="0"/>
        <v>43334</v>
      </c>
      <c r="B33" s="37">
        <f>SUMIFS(СВЦЭМ!$C$34:$C$777,СВЦЭМ!$A$34:$A$777,$A33,СВЦЭМ!$B$34:$B$777,B$11)+'СЕТ СН'!$F$9+СВЦЭМ!$D$10+'СЕТ СН'!$F$6-'СЕТ СН'!$F$19</f>
        <v>814.19292832999986</v>
      </c>
      <c r="C33" s="37">
        <f>SUMIFS(СВЦЭМ!$C$34:$C$777,СВЦЭМ!$A$34:$A$777,$A33,СВЦЭМ!$B$34:$B$777,C$11)+'СЕТ СН'!$F$9+СВЦЭМ!$D$10+'СЕТ СН'!$F$6-'СЕТ СН'!$F$19</f>
        <v>948.77746432999993</v>
      </c>
      <c r="D33" s="37">
        <f>SUMIFS(СВЦЭМ!$C$34:$C$777,СВЦЭМ!$A$34:$A$777,$A33,СВЦЭМ!$B$34:$B$777,D$11)+'СЕТ СН'!$F$9+СВЦЭМ!$D$10+'СЕТ СН'!$F$6-'СЕТ СН'!$F$19</f>
        <v>1038.91766682</v>
      </c>
      <c r="E33" s="37">
        <f>SUMIFS(СВЦЭМ!$C$34:$C$777,СВЦЭМ!$A$34:$A$777,$A33,СВЦЭМ!$B$34:$B$777,E$11)+'СЕТ СН'!$F$9+СВЦЭМ!$D$10+'СЕТ СН'!$F$6-'СЕТ СН'!$F$19</f>
        <v>1134.4232396799998</v>
      </c>
      <c r="F33" s="37">
        <f>SUMIFS(СВЦЭМ!$C$34:$C$777,СВЦЭМ!$A$34:$A$777,$A33,СВЦЭМ!$B$34:$B$777,F$11)+'СЕТ СН'!$F$9+СВЦЭМ!$D$10+'СЕТ СН'!$F$6-'СЕТ СН'!$F$19</f>
        <v>1137.9916119099998</v>
      </c>
      <c r="G33" s="37">
        <f>SUMIFS(СВЦЭМ!$C$34:$C$777,СВЦЭМ!$A$34:$A$777,$A33,СВЦЭМ!$B$34:$B$777,G$11)+'СЕТ СН'!$F$9+СВЦЭМ!$D$10+'СЕТ СН'!$F$6-'СЕТ СН'!$F$19</f>
        <v>1128.1512188899999</v>
      </c>
      <c r="H33" s="37">
        <f>SUMIFS(СВЦЭМ!$C$34:$C$777,СВЦЭМ!$A$34:$A$777,$A33,СВЦЭМ!$B$34:$B$777,H$11)+'СЕТ СН'!$F$9+СВЦЭМ!$D$10+'СЕТ СН'!$F$6-'СЕТ СН'!$F$19</f>
        <v>1061.9132639099998</v>
      </c>
      <c r="I33" s="37">
        <f>SUMIFS(СВЦЭМ!$C$34:$C$777,СВЦЭМ!$A$34:$A$777,$A33,СВЦЭМ!$B$34:$B$777,I$11)+'СЕТ СН'!$F$9+СВЦЭМ!$D$10+'СЕТ СН'!$F$6-'СЕТ СН'!$F$19</f>
        <v>994.00917647999995</v>
      </c>
      <c r="J33" s="37">
        <f>SUMIFS(СВЦЭМ!$C$34:$C$777,СВЦЭМ!$A$34:$A$777,$A33,СВЦЭМ!$B$34:$B$777,J$11)+'СЕТ СН'!$F$9+СВЦЭМ!$D$10+'СЕТ СН'!$F$6-'СЕТ СН'!$F$19</f>
        <v>895.39294937</v>
      </c>
      <c r="K33" s="37">
        <f>SUMIFS(СВЦЭМ!$C$34:$C$777,СВЦЭМ!$A$34:$A$777,$A33,СВЦЭМ!$B$34:$B$777,K$11)+'СЕТ СН'!$F$9+СВЦЭМ!$D$10+'СЕТ СН'!$F$6-'СЕТ СН'!$F$19</f>
        <v>825.55128580999985</v>
      </c>
      <c r="L33" s="37">
        <f>SUMIFS(СВЦЭМ!$C$34:$C$777,СВЦЭМ!$A$34:$A$777,$A33,СВЦЭМ!$B$34:$B$777,L$11)+'СЕТ СН'!$F$9+СВЦЭМ!$D$10+'СЕТ СН'!$F$6-'СЕТ СН'!$F$19</f>
        <v>754.48957699999983</v>
      </c>
      <c r="M33" s="37">
        <f>SUMIFS(СВЦЭМ!$C$34:$C$777,СВЦЭМ!$A$34:$A$777,$A33,СВЦЭМ!$B$34:$B$777,M$11)+'СЕТ СН'!$F$9+СВЦЭМ!$D$10+'СЕТ СН'!$F$6-'СЕТ СН'!$F$19</f>
        <v>693.85230750999995</v>
      </c>
      <c r="N33" s="37">
        <f>SUMIFS(СВЦЭМ!$C$34:$C$777,СВЦЭМ!$A$34:$A$777,$A33,СВЦЭМ!$B$34:$B$777,N$11)+'СЕТ СН'!$F$9+СВЦЭМ!$D$10+'СЕТ СН'!$F$6-'СЕТ СН'!$F$19</f>
        <v>671.35304086999986</v>
      </c>
      <c r="O33" s="37">
        <f>SUMIFS(СВЦЭМ!$C$34:$C$777,СВЦЭМ!$A$34:$A$777,$A33,СВЦЭМ!$B$34:$B$777,O$11)+'СЕТ СН'!$F$9+СВЦЭМ!$D$10+'СЕТ СН'!$F$6-'СЕТ СН'!$F$19</f>
        <v>671.59125127999982</v>
      </c>
      <c r="P33" s="37">
        <f>SUMIFS(СВЦЭМ!$C$34:$C$777,СВЦЭМ!$A$34:$A$777,$A33,СВЦЭМ!$B$34:$B$777,P$11)+'СЕТ СН'!$F$9+СВЦЭМ!$D$10+'СЕТ СН'!$F$6-'СЕТ СН'!$F$19</f>
        <v>674.93455754999991</v>
      </c>
      <c r="Q33" s="37">
        <f>SUMIFS(СВЦЭМ!$C$34:$C$777,СВЦЭМ!$A$34:$A$777,$A33,СВЦЭМ!$B$34:$B$777,Q$11)+'СЕТ СН'!$F$9+СВЦЭМ!$D$10+'СЕТ СН'!$F$6-'СЕТ СН'!$F$19</f>
        <v>674.83281420000003</v>
      </c>
      <c r="R33" s="37">
        <f>SUMIFS(СВЦЭМ!$C$34:$C$777,СВЦЭМ!$A$34:$A$777,$A33,СВЦЭМ!$B$34:$B$777,R$11)+'СЕТ СН'!$F$9+СВЦЭМ!$D$10+'СЕТ СН'!$F$6-'СЕТ СН'!$F$19</f>
        <v>671.01255588000004</v>
      </c>
      <c r="S33" s="37">
        <f>SUMIFS(СВЦЭМ!$C$34:$C$777,СВЦЭМ!$A$34:$A$777,$A33,СВЦЭМ!$B$34:$B$777,S$11)+'СЕТ СН'!$F$9+СВЦЭМ!$D$10+'СЕТ СН'!$F$6-'СЕТ СН'!$F$19</f>
        <v>672.19853190000003</v>
      </c>
      <c r="T33" s="37">
        <f>SUMIFS(СВЦЭМ!$C$34:$C$777,СВЦЭМ!$A$34:$A$777,$A33,СВЦЭМ!$B$34:$B$777,T$11)+'СЕТ СН'!$F$9+СВЦЭМ!$D$10+'СЕТ СН'!$F$6-'СЕТ СН'!$F$19</f>
        <v>674.46169904999988</v>
      </c>
      <c r="U33" s="37">
        <f>SUMIFS(СВЦЭМ!$C$34:$C$777,СВЦЭМ!$A$34:$A$777,$A33,СВЦЭМ!$B$34:$B$777,U$11)+'СЕТ СН'!$F$9+СВЦЭМ!$D$10+'СЕТ СН'!$F$6-'СЕТ СН'!$F$19</f>
        <v>675.75057801999992</v>
      </c>
      <c r="V33" s="37">
        <f>SUMIFS(СВЦЭМ!$C$34:$C$777,СВЦЭМ!$A$34:$A$777,$A33,СВЦЭМ!$B$34:$B$777,V$11)+'СЕТ СН'!$F$9+СВЦЭМ!$D$10+'СЕТ СН'!$F$6-'СЕТ СН'!$F$19</f>
        <v>675.55772071000001</v>
      </c>
      <c r="W33" s="37">
        <f>SUMIFS(СВЦЭМ!$C$34:$C$777,СВЦЭМ!$A$34:$A$777,$A33,СВЦЭМ!$B$34:$B$777,W$11)+'СЕТ СН'!$F$9+СВЦЭМ!$D$10+'СЕТ СН'!$F$6-'СЕТ СН'!$F$19</f>
        <v>679.67043659000001</v>
      </c>
      <c r="X33" s="37">
        <f>SUMIFS(СВЦЭМ!$C$34:$C$777,СВЦЭМ!$A$34:$A$777,$A33,СВЦЭМ!$B$34:$B$777,X$11)+'СЕТ СН'!$F$9+СВЦЭМ!$D$10+'СЕТ СН'!$F$6-'СЕТ СН'!$F$19</f>
        <v>664.17844900999989</v>
      </c>
      <c r="Y33" s="37">
        <f>SUMIFS(СВЦЭМ!$C$34:$C$777,СВЦЭМ!$A$34:$A$777,$A33,СВЦЭМ!$B$34:$B$777,Y$11)+'СЕТ СН'!$F$9+СВЦЭМ!$D$10+'СЕТ СН'!$F$6-'СЕТ СН'!$F$19</f>
        <v>705.75138672000003</v>
      </c>
    </row>
    <row r="34" spans="1:25" ht="15.75" x14ac:dyDescent="0.2">
      <c r="A34" s="36">
        <f t="shared" si="0"/>
        <v>43335</v>
      </c>
      <c r="B34" s="37">
        <f>SUMIFS(СВЦЭМ!$C$34:$C$777,СВЦЭМ!$A$34:$A$777,$A34,СВЦЭМ!$B$34:$B$777,B$11)+'СЕТ СН'!$F$9+СВЦЭМ!$D$10+'СЕТ СН'!$F$6-'СЕТ СН'!$F$19</f>
        <v>812.91961922999985</v>
      </c>
      <c r="C34" s="37">
        <f>SUMIFS(СВЦЭМ!$C$34:$C$777,СВЦЭМ!$A$34:$A$777,$A34,СВЦЭМ!$B$34:$B$777,C$11)+'СЕТ СН'!$F$9+СВЦЭМ!$D$10+'СЕТ СН'!$F$6-'СЕТ СН'!$F$19</f>
        <v>941.40627524000001</v>
      </c>
      <c r="D34" s="37">
        <f>SUMIFS(СВЦЭМ!$C$34:$C$777,СВЦЭМ!$A$34:$A$777,$A34,СВЦЭМ!$B$34:$B$777,D$11)+'СЕТ СН'!$F$9+СВЦЭМ!$D$10+'СЕТ СН'!$F$6-'СЕТ СН'!$F$19</f>
        <v>1052.8893370599999</v>
      </c>
      <c r="E34" s="37">
        <f>SUMIFS(СВЦЭМ!$C$34:$C$777,СВЦЭМ!$A$34:$A$777,$A34,СВЦЭМ!$B$34:$B$777,E$11)+'СЕТ СН'!$F$9+СВЦЭМ!$D$10+'СЕТ СН'!$F$6-'СЕТ СН'!$F$19</f>
        <v>1120.2315184499998</v>
      </c>
      <c r="F34" s="37">
        <f>SUMIFS(СВЦЭМ!$C$34:$C$777,СВЦЭМ!$A$34:$A$777,$A34,СВЦЭМ!$B$34:$B$777,F$11)+'СЕТ СН'!$F$9+СВЦЭМ!$D$10+'СЕТ СН'!$F$6-'СЕТ СН'!$F$19</f>
        <v>1134.4533812</v>
      </c>
      <c r="G34" s="37">
        <f>SUMIFS(СВЦЭМ!$C$34:$C$777,СВЦЭМ!$A$34:$A$777,$A34,СВЦЭМ!$B$34:$B$777,G$11)+'СЕТ СН'!$F$9+СВЦЭМ!$D$10+'СЕТ СН'!$F$6-'СЕТ СН'!$F$19</f>
        <v>1134.2280120199998</v>
      </c>
      <c r="H34" s="37">
        <f>SUMIFS(СВЦЭМ!$C$34:$C$777,СВЦЭМ!$A$34:$A$777,$A34,СВЦЭМ!$B$34:$B$777,H$11)+'СЕТ СН'!$F$9+СВЦЭМ!$D$10+'СЕТ СН'!$F$6-'СЕТ СН'!$F$19</f>
        <v>1103.4452140799999</v>
      </c>
      <c r="I34" s="37">
        <f>SUMIFS(СВЦЭМ!$C$34:$C$777,СВЦЭМ!$A$34:$A$777,$A34,СВЦЭМ!$B$34:$B$777,I$11)+'СЕТ СН'!$F$9+СВЦЭМ!$D$10+'СЕТ СН'!$F$6-'СЕТ СН'!$F$19</f>
        <v>1011.4468353999998</v>
      </c>
      <c r="J34" s="37">
        <f>SUMIFS(СВЦЭМ!$C$34:$C$777,СВЦЭМ!$A$34:$A$777,$A34,СВЦЭМ!$B$34:$B$777,J$11)+'СЕТ СН'!$F$9+СВЦЭМ!$D$10+'СЕТ СН'!$F$6-'СЕТ СН'!$F$19</f>
        <v>878.08347903999993</v>
      </c>
      <c r="K34" s="37">
        <f>SUMIFS(СВЦЭМ!$C$34:$C$777,СВЦЭМ!$A$34:$A$777,$A34,СВЦЭМ!$B$34:$B$777,K$11)+'СЕТ СН'!$F$9+СВЦЭМ!$D$10+'СЕТ СН'!$F$6-'СЕТ СН'!$F$19</f>
        <v>819.43462561999991</v>
      </c>
      <c r="L34" s="37">
        <f>SUMIFS(СВЦЭМ!$C$34:$C$777,СВЦЭМ!$A$34:$A$777,$A34,СВЦЭМ!$B$34:$B$777,L$11)+'СЕТ СН'!$F$9+СВЦЭМ!$D$10+'СЕТ СН'!$F$6-'СЕТ СН'!$F$19</f>
        <v>749.14226573999986</v>
      </c>
      <c r="M34" s="37">
        <f>SUMIFS(СВЦЭМ!$C$34:$C$777,СВЦЭМ!$A$34:$A$777,$A34,СВЦЭМ!$B$34:$B$777,M$11)+'СЕТ СН'!$F$9+СВЦЭМ!$D$10+'СЕТ СН'!$F$6-'СЕТ СН'!$F$19</f>
        <v>682.62797591999993</v>
      </c>
      <c r="N34" s="37">
        <f>SUMIFS(СВЦЭМ!$C$34:$C$777,СВЦЭМ!$A$34:$A$777,$A34,СВЦЭМ!$B$34:$B$777,N$11)+'СЕТ СН'!$F$9+СВЦЭМ!$D$10+'СЕТ СН'!$F$6-'СЕТ СН'!$F$19</f>
        <v>668.08434147999992</v>
      </c>
      <c r="O34" s="37">
        <f>SUMIFS(СВЦЭМ!$C$34:$C$777,СВЦЭМ!$A$34:$A$777,$A34,СВЦЭМ!$B$34:$B$777,O$11)+'СЕТ СН'!$F$9+СВЦЭМ!$D$10+'СЕТ СН'!$F$6-'СЕТ СН'!$F$19</f>
        <v>671.68765121000001</v>
      </c>
      <c r="P34" s="37">
        <f>SUMIFS(СВЦЭМ!$C$34:$C$777,СВЦЭМ!$A$34:$A$777,$A34,СВЦЭМ!$B$34:$B$777,P$11)+'СЕТ СН'!$F$9+СВЦЭМ!$D$10+'СЕТ СН'!$F$6-'СЕТ СН'!$F$19</f>
        <v>675.69631654999989</v>
      </c>
      <c r="Q34" s="37">
        <f>SUMIFS(СВЦЭМ!$C$34:$C$777,СВЦЭМ!$A$34:$A$777,$A34,СВЦЭМ!$B$34:$B$777,Q$11)+'СЕТ СН'!$F$9+СВЦЭМ!$D$10+'СЕТ СН'!$F$6-'СЕТ СН'!$F$19</f>
        <v>674.99970860999997</v>
      </c>
      <c r="R34" s="37">
        <f>SUMIFS(СВЦЭМ!$C$34:$C$777,СВЦЭМ!$A$34:$A$777,$A34,СВЦЭМ!$B$34:$B$777,R$11)+'СЕТ СН'!$F$9+СВЦЭМ!$D$10+'СЕТ СН'!$F$6-'СЕТ СН'!$F$19</f>
        <v>668.51915990999987</v>
      </c>
      <c r="S34" s="37">
        <f>SUMIFS(СВЦЭМ!$C$34:$C$777,СВЦЭМ!$A$34:$A$777,$A34,СВЦЭМ!$B$34:$B$777,S$11)+'СЕТ СН'!$F$9+СВЦЭМ!$D$10+'СЕТ СН'!$F$6-'СЕТ СН'!$F$19</f>
        <v>670.13314465999997</v>
      </c>
      <c r="T34" s="37">
        <f>SUMIFS(СВЦЭМ!$C$34:$C$777,СВЦЭМ!$A$34:$A$777,$A34,СВЦЭМ!$B$34:$B$777,T$11)+'СЕТ СН'!$F$9+СВЦЭМ!$D$10+'СЕТ СН'!$F$6-'СЕТ СН'!$F$19</f>
        <v>672.25429685999984</v>
      </c>
      <c r="U34" s="37">
        <f>SUMIFS(СВЦЭМ!$C$34:$C$777,СВЦЭМ!$A$34:$A$777,$A34,СВЦЭМ!$B$34:$B$777,U$11)+'СЕТ СН'!$F$9+СВЦЭМ!$D$10+'СЕТ СН'!$F$6-'СЕТ СН'!$F$19</f>
        <v>674.78544199999988</v>
      </c>
      <c r="V34" s="37">
        <f>SUMIFS(СВЦЭМ!$C$34:$C$777,СВЦЭМ!$A$34:$A$777,$A34,СВЦЭМ!$B$34:$B$777,V$11)+'СЕТ СН'!$F$9+СВЦЭМ!$D$10+'СЕТ СН'!$F$6-'СЕТ СН'!$F$19</f>
        <v>676.49452767999992</v>
      </c>
      <c r="W34" s="37">
        <f>SUMIFS(СВЦЭМ!$C$34:$C$777,СВЦЭМ!$A$34:$A$777,$A34,СВЦЭМ!$B$34:$B$777,W$11)+'СЕТ СН'!$F$9+СВЦЭМ!$D$10+'СЕТ СН'!$F$6-'СЕТ СН'!$F$19</f>
        <v>678.13902485999984</v>
      </c>
      <c r="X34" s="37">
        <f>SUMIFS(СВЦЭМ!$C$34:$C$777,СВЦЭМ!$A$34:$A$777,$A34,СВЦЭМ!$B$34:$B$777,X$11)+'СЕТ СН'!$F$9+СВЦЭМ!$D$10+'СЕТ СН'!$F$6-'СЕТ СН'!$F$19</f>
        <v>667.13579572000003</v>
      </c>
      <c r="Y34" s="37">
        <f>SUMIFS(СВЦЭМ!$C$34:$C$777,СВЦЭМ!$A$34:$A$777,$A34,СВЦЭМ!$B$34:$B$777,Y$11)+'СЕТ СН'!$F$9+СВЦЭМ!$D$10+'СЕТ СН'!$F$6-'СЕТ СН'!$F$19</f>
        <v>718.85094180999999</v>
      </c>
    </row>
    <row r="35" spans="1:25" ht="15.75" x14ac:dyDescent="0.2">
      <c r="A35" s="36">
        <f t="shared" si="0"/>
        <v>43336</v>
      </c>
      <c r="B35" s="37">
        <f>SUMIFS(СВЦЭМ!$C$34:$C$777,СВЦЭМ!$A$34:$A$777,$A35,СВЦЭМ!$B$34:$B$777,B$11)+'СЕТ СН'!$F$9+СВЦЭМ!$D$10+'СЕТ СН'!$F$6-'СЕТ СН'!$F$19</f>
        <v>775.5072685099999</v>
      </c>
      <c r="C35" s="37">
        <f>SUMIFS(СВЦЭМ!$C$34:$C$777,СВЦЭМ!$A$34:$A$777,$A35,СВЦЭМ!$B$34:$B$777,C$11)+'СЕТ СН'!$F$9+СВЦЭМ!$D$10+'СЕТ СН'!$F$6-'СЕТ СН'!$F$19</f>
        <v>889.19813711999996</v>
      </c>
      <c r="D35" s="37">
        <f>SUMIFS(СВЦЭМ!$C$34:$C$777,СВЦЭМ!$A$34:$A$777,$A35,СВЦЭМ!$B$34:$B$777,D$11)+'СЕТ СН'!$F$9+СВЦЭМ!$D$10+'СЕТ СН'!$F$6-'СЕТ СН'!$F$19</f>
        <v>993.63037650000001</v>
      </c>
      <c r="E35" s="37">
        <f>SUMIFS(СВЦЭМ!$C$34:$C$777,СВЦЭМ!$A$34:$A$777,$A35,СВЦЭМ!$B$34:$B$777,E$11)+'СЕТ СН'!$F$9+СВЦЭМ!$D$10+'СЕТ СН'!$F$6-'СЕТ СН'!$F$19</f>
        <v>1078.98782742</v>
      </c>
      <c r="F35" s="37">
        <f>SUMIFS(СВЦЭМ!$C$34:$C$777,СВЦЭМ!$A$34:$A$777,$A35,СВЦЭМ!$B$34:$B$777,F$11)+'СЕТ СН'!$F$9+СВЦЭМ!$D$10+'СЕТ СН'!$F$6-'СЕТ СН'!$F$19</f>
        <v>1080.25353473</v>
      </c>
      <c r="G35" s="37">
        <f>SUMIFS(СВЦЭМ!$C$34:$C$777,СВЦЭМ!$A$34:$A$777,$A35,СВЦЭМ!$B$34:$B$777,G$11)+'СЕТ СН'!$F$9+СВЦЭМ!$D$10+'СЕТ СН'!$F$6-'СЕТ СН'!$F$19</f>
        <v>1080.7140924199998</v>
      </c>
      <c r="H35" s="37">
        <f>SUMIFS(СВЦЭМ!$C$34:$C$777,СВЦЭМ!$A$34:$A$777,$A35,СВЦЭМ!$B$34:$B$777,H$11)+'СЕТ СН'!$F$9+СВЦЭМ!$D$10+'СЕТ СН'!$F$6-'СЕТ СН'!$F$19</f>
        <v>1027.8238834199999</v>
      </c>
      <c r="I35" s="37">
        <f>SUMIFS(СВЦЭМ!$C$34:$C$777,СВЦЭМ!$A$34:$A$777,$A35,СВЦЭМ!$B$34:$B$777,I$11)+'СЕТ СН'!$F$9+СВЦЭМ!$D$10+'СЕТ СН'!$F$6-'СЕТ СН'!$F$19</f>
        <v>994.93351141999983</v>
      </c>
      <c r="J35" s="37">
        <f>SUMIFS(СВЦЭМ!$C$34:$C$777,СВЦЭМ!$A$34:$A$777,$A35,СВЦЭМ!$B$34:$B$777,J$11)+'СЕТ СН'!$F$9+СВЦЭМ!$D$10+'СЕТ СН'!$F$6-'СЕТ СН'!$F$19</f>
        <v>886.19721183999991</v>
      </c>
      <c r="K35" s="37">
        <f>SUMIFS(СВЦЭМ!$C$34:$C$777,СВЦЭМ!$A$34:$A$777,$A35,СВЦЭМ!$B$34:$B$777,K$11)+'СЕТ СН'!$F$9+СВЦЭМ!$D$10+'СЕТ СН'!$F$6-'СЕТ СН'!$F$19</f>
        <v>819.22050909999984</v>
      </c>
      <c r="L35" s="37">
        <f>SUMIFS(СВЦЭМ!$C$34:$C$777,СВЦЭМ!$A$34:$A$777,$A35,СВЦЭМ!$B$34:$B$777,L$11)+'СЕТ СН'!$F$9+СВЦЭМ!$D$10+'СЕТ СН'!$F$6-'СЕТ СН'!$F$19</f>
        <v>737.71310593999988</v>
      </c>
      <c r="M35" s="37">
        <f>SUMIFS(СВЦЭМ!$C$34:$C$777,СВЦЭМ!$A$34:$A$777,$A35,СВЦЭМ!$B$34:$B$777,M$11)+'СЕТ СН'!$F$9+СВЦЭМ!$D$10+'СЕТ СН'!$F$6-'СЕТ СН'!$F$19</f>
        <v>668.62344511999981</v>
      </c>
      <c r="N35" s="37">
        <f>SUMIFS(СВЦЭМ!$C$34:$C$777,СВЦЭМ!$A$34:$A$777,$A35,СВЦЭМ!$B$34:$B$777,N$11)+'СЕТ СН'!$F$9+СВЦЭМ!$D$10+'СЕТ СН'!$F$6-'СЕТ СН'!$F$19</f>
        <v>642.66365511999993</v>
      </c>
      <c r="O35" s="37">
        <f>SUMIFS(СВЦЭМ!$C$34:$C$777,СВЦЭМ!$A$34:$A$777,$A35,СВЦЭМ!$B$34:$B$777,O$11)+'СЕТ СН'!$F$9+СВЦЭМ!$D$10+'СЕТ СН'!$F$6-'СЕТ СН'!$F$19</f>
        <v>642.04143314999988</v>
      </c>
      <c r="P35" s="37">
        <f>SUMIFS(СВЦЭМ!$C$34:$C$777,СВЦЭМ!$A$34:$A$777,$A35,СВЦЭМ!$B$34:$B$777,P$11)+'СЕТ СН'!$F$9+СВЦЭМ!$D$10+'СЕТ СН'!$F$6-'СЕТ СН'!$F$19</f>
        <v>641.58348264999995</v>
      </c>
      <c r="Q35" s="37">
        <f>SUMIFS(СВЦЭМ!$C$34:$C$777,СВЦЭМ!$A$34:$A$777,$A35,СВЦЭМ!$B$34:$B$777,Q$11)+'СЕТ СН'!$F$9+СВЦЭМ!$D$10+'СЕТ СН'!$F$6-'СЕТ СН'!$F$19</f>
        <v>642.23670511</v>
      </c>
      <c r="R35" s="37">
        <f>SUMIFS(СВЦЭМ!$C$34:$C$777,СВЦЭМ!$A$34:$A$777,$A35,СВЦЭМ!$B$34:$B$777,R$11)+'СЕТ СН'!$F$9+СВЦЭМ!$D$10+'СЕТ СН'!$F$6-'СЕТ СН'!$F$19</f>
        <v>636.65828480999994</v>
      </c>
      <c r="S35" s="37">
        <f>SUMIFS(СВЦЭМ!$C$34:$C$777,СВЦЭМ!$A$34:$A$777,$A35,СВЦЭМ!$B$34:$B$777,S$11)+'СЕТ СН'!$F$9+СВЦЭМ!$D$10+'СЕТ СН'!$F$6-'СЕТ СН'!$F$19</f>
        <v>645.27812885000003</v>
      </c>
      <c r="T35" s="37">
        <f>SUMIFS(СВЦЭМ!$C$34:$C$777,СВЦЭМ!$A$34:$A$777,$A35,СВЦЭМ!$B$34:$B$777,T$11)+'СЕТ СН'!$F$9+СВЦЭМ!$D$10+'СЕТ СН'!$F$6-'СЕТ СН'!$F$19</f>
        <v>645.25423779999983</v>
      </c>
      <c r="U35" s="37">
        <f>SUMIFS(СВЦЭМ!$C$34:$C$777,СВЦЭМ!$A$34:$A$777,$A35,СВЦЭМ!$B$34:$B$777,U$11)+'СЕТ СН'!$F$9+СВЦЭМ!$D$10+'СЕТ СН'!$F$6-'СЕТ СН'!$F$19</f>
        <v>646.84479261999991</v>
      </c>
      <c r="V35" s="37">
        <f>SUMIFS(СВЦЭМ!$C$34:$C$777,СВЦЭМ!$A$34:$A$777,$A35,СВЦЭМ!$B$34:$B$777,V$11)+'СЕТ СН'!$F$9+СВЦЭМ!$D$10+'СЕТ СН'!$F$6-'СЕТ СН'!$F$19</f>
        <v>655.42426778999993</v>
      </c>
      <c r="W35" s="37">
        <f>SUMIFS(СВЦЭМ!$C$34:$C$777,СВЦЭМ!$A$34:$A$777,$A35,СВЦЭМ!$B$34:$B$777,W$11)+'СЕТ СН'!$F$9+СВЦЭМ!$D$10+'СЕТ СН'!$F$6-'СЕТ СН'!$F$19</f>
        <v>660.7178796799999</v>
      </c>
      <c r="X35" s="37">
        <f>SUMIFS(СВЦЭМ!$C$34:$C$777,СВЦЭМ!$A$34:$A$777,$A35,СВЦЭМ!$B$34:$B$777,X$11)+'СЕТ СН'!$F$9+СВЦЭМ!$D$10+'СЕТ СН'!$F$6-'СЕТ СН'!$F$19</f>
        <v>644.41476455999987</v>
      </c>
      <c r="Y35" s="37">
        <f>SUMIFS(СВЦЭМ!$C$34:$C$777,СВЦЭМ!$A$34:$A$777,$A35,СВЦЭМ!$B$34:$B$777,Y$11)+'СЕТ СН'!$F$9+СВЦЭМ!$D$10+'СЕТ СН'!$F$6-'СЕТ СН'!$F$19</f>
        <v>677.57004783000002</v>
      </c>
    </row>
    <row r="36" spans="1:25" ht="15.75" x14ac:dyDescent="0.2">
      <c r="A36" s="36">
        <f t="shared" si="0"/>
        <v>43337</v>
      </c>
      <c r="B36" s="37">
        <f>SUMIFS(СВЦЭМ!$C$34:$C$777,СВЦЭМ!$A$34:$A$777,$A36,СВЦЭМ!$B$34:$B$777,B$11)+'СЕТ СН'!$F$9+СВЦЭМ!$D$10+'СЕТ СН'!$F$6-'СЕТ СН'!$F$19</f>
        <v>748.68847544999994</v>
      </c>
      <c r="C36" s="37">
        <f>SUMIFS(СВЦЭМ!$C$34:$C$777,СВЦЭМ!$A$34:$A$777,$A36,СВЦЭМ!$B$34:$B$777,C$11)+'СЕТ СН'!$F$9+СВЦЭМ!$D$10+'СЕТ СН'!$F$6-'СЕТ СН'!$F$19</f>
        <v>871.23199381999984</v>
      </c>
      <c r="D36" s="37">
        <f>SUMIFS(СВЦЭМ!$C$34:$C$777,СВЦЭМ!$A$34:$A$777,$A36,СВЦЭМ!$B$34:$B$777,D$11)+'СЕТ СН'!$F$9+СВЦЭМ!$D$10+'СЕТ СН'!$F$6-'СЕТ СН'!$F$19</f>
        <v>973.74916984999982</v>
      </c>
      <c r="E36" s="37">
        <f>SUMIFS(СВЦЭМ!$C$34:$C$777,СВЦЭМ!$A$34:$A$777,$A36,СВЦЭМ!$B$34:$B$777,E$11)+'СЕТ СН'!$F$9+СВЦЭМ!$D$10+'СЕТ СН'!$F$6-'СЕТ СН'!$F$19</f>
        <v>1078.30813835</v>
      </c>
      <c r="F36" s="37">
        <f>SUMIFS(СВЦЭМ!$C$34:$C$777,СВЦЭМ!$A$34:$A$777,$A36,СВЦЭМ!$B$34:$B$777,F$11)+'СЕТ СН'!$F$9+СВЦЭМ!$D$10+'СЕТ СН'!$F$6-'СЕТ СН'!$F$19</f>
        <v>1081.73755177</v>
      </c>
      <c r="G36" s="37">
        <f>SUMIFS(СВЦЭМ!$C$34:$C$777,СВЦЭМ!$A$34:$A$777,$A36,СВЦЭМ!$B$34:$B$777,G$11)+'СЕТ СН'!$F$9+СВЦЭМ!$D$10+'СЕТ СН'!$F$6-'СЕТ СН'!$F$19</f>
        <v>1081.30948874</v>
      </c>
      <c r="H36" s="37">
        <f>SUMIFS(СВЦЭМ!$C$34:$C$777,СВЦЭМ!$A$34:$A$777,$A36,СВЦЭМ!$B$34:$B$777,H$11)+'СЕТ СН'!$F$9+СВЦЭМ!$D$10+'СЕТ СН'!$F$6-'СЕТ СН'!$F$19</f>
        <v>1079.5546465299999</v>
      </c>
      <c r="I36" s="37">
        <f>SUMIFS(СВЦЭМ!$C$34:$C$777,СВЦЭМ!$A$34:$A$777,$A36,СВЦЭМ!$B$34:$B$777,I$11)+'СЕТ СН'!$F$9+СВЦЭМ!$D$10+'СЕТ СН'!$F$6-'СЕТ СН'!$F$19</f>
        <v>1048.97844704</v>
      </c>
      <c r="J36" s="37">
        <f>SUMIFS(СВЦЭМ!$C$34:$C$777,СВЦЭМ!$A$34:$A$777,$A36,СВЦЭМ!$B$34:$B$777,J$11)+'СЕТ СН'!$F$9+СВЦЭМ!$D$10+'СЕТ СН'!$F$6-'СЕТ СН'!$F$19</f>
        <v>897.70473692999985</v>
      </c>
      <c r="K36" s="37">
        <f>SUMIFS(СВЦЭМ!$C$34:$C$777,СВЦЭМ!$A$34:$A$777,$A36,СВЦЭМ!$B$34:$B$777,K$11)+'СЕТ СН'!$F$9+СВЦЭМ!$D$10+'СЕТ СН'!$F$6-'СЕТ СН'!$F$19</f>
        <v>767.59831374999999</v>
      </c>
      <c r="L36" s="37">
        <f>SUMIFS(СВЦЭМ!$C$34:$C$777,СВЦЭМ!$A$34:$A$777,$A36,СВЦЭМ!$B$34:$B$777,L$11)+'СЕТ СН'!$F$9+СВЦЭМ!$D$10+'СЕТ СН'!$F$6-'СЕТ СН'!$F$19</f>
        <v>679.00303096999983</v>
      </c>
      <c r="M36" s="37">
        <f>SUMIFS(СВЦЭМ!$C$34:$C$777,СВЦЭМ!$A$34:$A$777,$A36,СВЦЭМ!$B$34:$B$777,M$11)+'СЕТ СН'!$F$9+СВЦЭМ!$D$10+'СЕТ СН'!$F$6-'СЕТ СН'!$F$19</f>
        <v>640.27224655999999</v>
      </c>
      <c r="N36" s="37">
        <f>SUMIFS(СВЦЭМ!$C$34:$C$777,СВЦЭМ!$A$34:$A$777,$A36,СВЦЭМ!$B$34:$B$777,N$11)+'СЕТ СН'!$F$9+СВЦЭМ!$D$10+'СЕТ СН'!$F$6-'СЕТ СН'!$F$19</f>
        <v>624.8446308099999</v>
      </c>
      <c r="O36" s="37">
        <f>SUMIFS(СВЦЭМ!$C$34:$C$777,СВЦЭМ!$A$34:$A$777,$A36,СВЦЭМ!$B$34:$B$777,O$11)+'СЕТ СН'!$F$9+СВЦЭМ!$D$10+'СЕТ СН'!$F$6-'СЕТ СН'!$F$19</f>
        <v>626.43260480000004</v>
      </c>
      <c r="P36" s="37">
        <f>SUMIFS(СВЦЭМ!$C$34:$C$777,СВЦЭМ!$A$34:$A$777,$A36,СВЦЭМ!$B$34:$B$777,P$11)+'СЕТ СН'!$F$9+СВЦЭМ!$D$10+'СЕТ СН'!$F$6-'СЕТ СН'!$F$19</f>
        <v>626.85284077999995</v>
      </c>
      <c r="Q36" s="37">
        <f>SUMIFS(СВЦЭМ!$C$34:$C$777,СВЦЭМ!$A$34:$A$777,$A36,СВЦЭМ!$B$34:$B$777,Q$11)+'СЕТ СН'!$F$9+СВЦЭМ!$D$10+'СЕТ СН'!$F$6-'СЕТ СН'!$F$19</f>
        <v>629.39861879999989</v>
      </c>
      <c r="R36" s="37">
        <f>SUMIFS(СВЦЭМ!$C$34:$C$777,СВЦЭМ!$A$34:$A$777,$A36,СВЦЭМ!$B$34:$B$777,R$11)+'СЕТ СН'!$F$9+СВЦЭМ!$D$10+'СЕТ СН'!$F$6-'СЕТ СН'!$F$19</f>
        <v>626.01019365000002</v>
      </c>
      <c r="S36" s="37">
        <f>SUMIFS(СВЦЭМ!$C$34:$C$777,СВЦЭМ!$A$34:$A$777,$A36,СВЦЭМ!$B$34:$B$777,S$11)+'СЕТ СН'!$F$9+СВЦЭМ!$D$10+'СЕТ СН'!$F$6-'СЕТ СН'!$F$19</f>
        <v>629.12205780999989</v>
      </c>
      <c r="T36" s="37">
        <f>SUMIFS(СВЦЭМ!$C$34:$C$777,СВЦЭМ!$A$34:$A$777,$A36,СВЦЭМ!$B$34:$B$777,T$11)+'СЕТ СН'!$F$9+СВЦЭМ!$D$10+'СЕТ СН'!$F$6-'СЕТ СН'!$F$19</f>
        <v>628.27014144999998</v>
      </c>
      <c r="U36" s="37">
        <f>SUMIFS(СВЦЭМ!$C$34:$C$777,СВЦЭМ!$A$34:$A$777,$A36,СВЦЭМ!$B$34:$B$777,U$11)+'СЕТ СН'!$F$9+СВЦЭМ!$D$10+'СЕТ СН'!$F$6-'СЕТ СН'!$F$19</f>
        <v>627.64301514999988</v>
      </c>
      <c r="V36" s="37">
        <f>SUMIFS(СВЦЭМ!$C$34:$C$777,СВЦЭМ!$A$34:$A$777,$A36,СВЦЭМ!$B$34:$B$777,V$11)+'СЕТ СН'!$F$9+СВЦЭМ!$D$10+'СЕТ СН'!$F$6-'СЕТ СН'!$F$19</f>
        <v>625.05187660999991</v>
      </c>
      <c r="W36" s="37">
        <f>SUMIFS(СВЦЭМ!$C$34:$C$777,СВЦЭМ!$A$34:$A$777,$A36,СВЦЭМ!$B$34:$B$777,W$11)+'СЕТ СН'!$F$9+СВЦЭМ!$D$10+'СЕТ СН'!$F$6-'СЕТ СН'!$F$19</f>
        <v>629.32007049999993</v>
      </c>
      <c r="X36" s="37">
        <f>SUMIFS(СВЦЭМ!$C$34:$C$777,СВЦЭМ!$A$34:$A$777,$A36,СВЦЭМ!$B$34:$B$777,X$11)+'СЕТ СН'!$F$9+СВЦЭМ!$D$10+'СЕТ СН'!$F$6-'СЕТ СН'!$F$19</f>
        <v>631.4638146499999</v>
      </c>
      <c r="Y36" s="37">
        <f>SUMIFS(СВЦЭМ!$C$34:$C$777,СВЦЭМ!$A$34:$A$777,$A36,СВЦЭМ!$B$34:$B$777,Y$11)+'СЕТ СН'!$F$9+СВЦЭМ!$D$10+'СЕТ СН'!$F$6-'СЕТ СН'!$F$19</f>
        <v>675.31491652999989</v>
      </c>
    </row>
    <row r="37" spans="1:25" ht="15.75" x14ac:dyDescent="0.2">
      <c r="A37" s="36">
        <f t="shared" si="0"/>
        <v>43338</v>
      </c>
      <c r="B37" s="37">
        <f>SUMIFS(СВЦЭМ!$C$34:$C$777,СВЦЭМ!$A$34:$A$777,$A37,СВЦЭМ!$B$34:$B$777,B$11)+'СЕТ СН'!$F$9+СВЦЭМ!$D$10+'СЕТ СН'!$F$6-'СЕТ СН'!$F$19</f>
        <v>785.52574843999992</v>
      </c>
      <c r="C37" s="37">
        <f>SUMIFS(СВЦЭМ!$C$34:$C$777,СВЦЭМ!$A$34:$A$777,$A37,СВЦЭМ!$B$34:$B$777,C$11)+'СЕТ СН'!$F$9+СВЦЭМ!$D$10+'СЕТ СН'!$F$6-'СЕТ СН'!$F$19</f>
        <v>915.95484220999992</v>
      </c>
      <c r="D37" s="37">
        <f>SUMIFS(СВЦЭМ!$C$34:$C$777,СВЦЭМ!$A$34:$A$777,$A37,СВЦЭМ!$B$34:$B$777,D$11)+'СЕТ СН'!$F$9+СВЦЭМ!$D$10+'СЕТ СН'!$F$6-'СЕТ СН'!$F$19</f>
        <v>1035.72620719</v>
      </c>
      <c r="E37" s="37">
        <f>SUMIFS(СВЦЭМ!$C$34:$C$777,СВЦЭМ!$A$34:$A$777,$A37,СВЦЭМ!$B$34:$B$777,E$11)+'СЕТ СН'!$F$9+СВЦЭМ!$D$10+'СЕТ СН'!$F$6-'СЕТ СН'!$F$19</f>
        <v>1165.0738985099999</v>
      </c>
      <c r="F37" s="37">
        <f>SUMIFS(СВЦЭМ!$C$34:$C$777,СВЦЭМ!$A$34:$A$777,$A37,СВЦЭМ!$B$34:$B$777,F$11)+'СЕТ СН'!$F$9+СВЦЭМ!$D$10+'СЕТ СН'!$F$6-'СЕТ СН'!$F$19</f>
        <v>1175.1416932299999</v>
      </c>
      <c r="G37" s="37">
        <f>SUMIFS(СВЦЭМ!$C$34:$C$777,СВЦЭМ!$A$34:$A$777,$A37,СВЦЭМ!$B$34:$B$777,G$11)+'СЕТ СН'!$F$9+СВЦЭМ!$D$10+'СЕТ СН'!$F$6-'СЕТ СН'!$F$19</f>
        <v>1143.8320748899998</v>
      </c>
      <c r="H37" s="37">
        <f>SUMIFS(СВЦЭМ!$C$34:$C$777,СВЦЭМ!$A$34:$A$777,$A37,СВЦЭМ!$B$34:$B$777,H$11)+'СЕТ СН'!$F$9+СВЦЭМ!$D$10+'СЕТ СН'!$F$6-'СЕТ СН'!$F$19</f>
        <v>1117.5767449</v>
      </c>
      <c r="I37" s="37">
        <f>SUMIFS(СВЦЭМ!$C$34:$C$777,СВЦЭМ!$A$34:$A$777,$A37,СВЦЭМ!$B$34:$B$777,I$11)+'СЕТ СН'!$F$9+СВЦЭМ!$D$10+'СЕТ СН'!$F$6-'СЕТ СН'!$F$19</f>
        <v>1071.7285517199998</v>
      </c>
      <c r="J37" s="37">
        <f>SUMIFS(СВЦЭМ!$C$34:$C$777,СВЦЭМ!$A$34:$A$777,$A37,СВЦЭМ!$B$34:$B$777,J$11)+'СЕТ СН'!$F$9+СВЦЭМ!$D$10+'СЕТ СН'!$F$6-'СЕТ СН'!$F$19</f>
        <v>893.01169407999987</v>
      </c>
      <c r="K37" s="37">
        <f>SUMIFS(СВЦЭМ!$C$34:$C$777,СВЦЭМ!$A$34:$A$777,$A37,СВЦЭМ!$B$34:$B$777,K$11)+'СЕТ СН'!$F$9+СВЦЭМ!$D$10+'СЕТ СН'!$F$6-'СЕТ СН'!$F$19</f>
        <v>770.26800022999987</v>
      </c>
      <c r="L37" s="37">
        <f>SUMIFS(СВЦЭМ!$C$34:$C$777,СВЦЭМ!$A$34:$A$777,$A37,СВЦЭМ!$B$34:$B$777,L$11)+'СЕТ СН'!$F$9+СВЦЭМ!$D$10+'СЕТ СН'!$F$6-'СЕТ СН'!$F$19</f>
        <v>674.31953052999984</v>
      </c>
      <c r="M37" s="37">
        <f>SUMIFS(СВЦЭМ!$C$34:$C$777,СВЦЭМ!$A$34:$A$777,$A37,СВЦЭМ!$B$34:$B$777,M$11)+'СЕТ СН'!$F$9+СВЦЭМ!$D$10+'СЕТ СН'!$F$6-'СЕТ СН'!$F$19</f>
        <v>616.73299659999998</v>
      </c>
      <c r="N37" s="37">
        <f>SUMIFS(СВЦЭМ!$C$34:$C$777,СВЦЭМ!$A$34:$A$777,$A37,СВЦЭМ!$B$34:$B$777,N$11)+'СЕТ СН'!$F$9+СВЦЭМ!$D$10+'СЕТ СН'!$F$6-'СЕТ СН'!$F$19</f>
        <v>601.51821534999999</v>
      </c>
      <c r="O37" s="37">
        <f>SUMIFS(СВЦЭМ!$C$34:$C$777,СВЦЭМ!$A$34:$A$777,$A37,СВЦЭМ!$B$34:$B$777,O$11)+'СЕТ СН'!$F$9+СВЦЭМ!$D$10+'СЕТ СН'!$F$6-'СЕТ СН'!$F$19</f>
        <v>608.92453946000001</v>
      </c>
      <c r="P37" s="37">
        <f>SUMIFS(СВЦЭМ!$C$34:$C$777,СВЦЭМ!$A$34:$A$777,$A37,СВЦЭМ!$B$34:$B$777,P$11)+'СЕТ СН'!$F$9+СВЦЭМ!$D$10+'СЕТ СН'!$F$6-'СЕТ СН'!$F$19</f>
        <v>608.80549567000003</v>
      </c>
      <c r="Q37" s="37">
        <f>SUMIFS(СВЦЭМ!$C$34:$C$777,СВЦЭМ!$A$34:$A$777,$A37,СВЦЭМ!$B$34:$B$777,Q$11)+'СЕТ СН'!$F$9+СВЦЭМ!$D$10+'СЕТ СН'!$F$6-'СЕТ СН'!$F$19</f>
        <v>610.92548553000006</v>
      </c>
      <c r="R37" s="37">
        <f>SUMIFS(СВЦЭМ!$C$34:$C$777,СВЦЭМ!$A$34:$A$777,$A37,СВЦЭМ!$B$34:$B$777,R$11)+'СЕТ СН'!$F$9+СВЦЭМ!$D$10+'СЕТ СН'!$F$6-'СЕТ СН'!$F$19</f>
        <v>610.78055287999996</v>
      </c>
      <c r="S37" s="37">
        <f>SUMIFS(СВЦЭМ!$C$34:$C$777,СВЦЭМ!$A$34:$A$777,$A37,СВЦЭМ!$B$34:$B$777,S$11)+'СЕТ СН'!$F$9+СВЦЭМ!$D$10+'СЕТ СН'!$F$6-'СЕТ СН'!$F$19</f>
        <v>609.86919272</v>
      </c>
      <c r="T37" s="37">
        <f>SUMIFS(СВЦЭМ!$C$34:$C$777,СВЦЭМ!$A$34:$A$777,$A37,СВЦЭМ!$B$34:$B$777,T$11)+'СЕТ СН'!$F$9+СВЦЭМ!$D$10+'СЕТ СН'!$F$6-'СЕТ СН'!$F$19</f>
        <v>609.40469947999986</v>
      </c>
      <c r="U37" s="37">
        <f>SUMIFS(СВЦЭМ!$C$34:$C$777,СВЦЭМ!$A$34:$A$777,$A37,СВЦЭМ!$B$34:$B$777,U$11)+'СЕТ СН'!$F$9+СВЦЭМ!$D$10+'СЕТ СН'!$F$6-'СЕТ СН'!$F$19</f>
        <v>614.00136468999995</v>
      </c>
      <c r="V37" s="37">
        <f>SUMIFS(СВЦЭМ!$C$34:$C$777,СВЦЭМ!$A$34:$A$777,$A37,СВЦЭМ!$B$34:$B$777,V$11)+'СЕТ СН'!$F$9+СВЦЭМ!$D$10+'СЕТ СН'!$F$6-'СЕТ СН'!$F$19</f>
        <v>621.30763174000003</v>
      </c>
      <c r="W37" s="37">
        <f>SUMIFS(СВЦЭМ!$C$34:$C$777,СВЦЭМ!$A$34:$A$777,$A37,СВЦЭМ!$B$34:$B$777,W$11)+'СЕТ СН'!$F$9+СВЦЭМ!$D$10+'СЕТ СН'!$F$6-'СЕТ СН'!$F$19</f>
        <v>630.12139023999998</v>
      </c>
      <c r="X37" s="37">
        <f>SUMIFS(СВЦЭМ!$C$34:$C$777,СВЦЭМ!$A$34:$A$777,$A37,СВЦЭМ!$B$34:$B$777,X$11)+'СЕТ СН'!$F$9+СВЦЭМ!$D$10+'СЕТ СН'!$F$6-'СЕТ СН'!$F$19</f>
        <v>606.87707541999998</v>
      </c>
      <c r="Y37" s="37">
        <f>SUMIFS(СВЦЭМ!$C$34:$C$777,СВЦЭМ!$A$34:$A$777,$A37,СВЦЭМ!$B$34:$B$777,Y$11)+'СЕТ СН'!$F$9+СВЦЭМ!$D$10+'СЕТ СН'!$F$6-'СЕТ СН'!$F$19</f>
        <v>665.42590122999991</v>
      </c>
    </row>
    <row r="38" spans="1:25" ht="15.75" x14ac:dyDescent="0.2">
      <c r="A38" s="36">
        <f t="shared" si="0"/>
        <v>43339</v>
      </c>
      <c r="B38" s="37">
        <f>SUMIFS(СВЦЭМ!$C$34:$C$777,СВЦЭМ!$A$34:$A$777,$A38,СВЦЭМ!$B$34:$B$777,B$11)+'СЕТ СН'!$F$9+СВЦЭМ!$D$10+'СЕТ СН'!$F$6-'СЕТ СН'!$F$19</f>
        <v>784.69996237999999</v>
      </c>
      <c r="C38" s="37">
        <f>SUMIFS(СВЦЭМ!$C$34:$C$777,СВЦЭМ!$A$34:$A$777,$A38,СВЦЭМ!$B$34:$B$777,C$11)+'СЕТ СН'!$F$9+СВЦЭМ!$D$10+'СЕТ СН'!$F$6-'СЕТ СН'!$F$19</f>
        <v>918.21854884000004</v>
      </c>
      <c r="D38" s="37">
        <f>SUMIFS(СВЦЭМ!$C$34:$C$777,СВЦЭМ!$A$34:$A$777,$A38,СВЦЭМ!$B$34:$B$777,D$11)+'СЕТ СН'!$F$9+СВЦЭМ!$D$10+'СЕТ СН'!$F$6-'СЕТ СН'!$F$19</f>
        <v>1028.13435323</v>
      </c>
      <c r="E38" s="37">
        <f>SUMIFS(СВЦЭМ!$C$34:$C$777,СВЦЭМ!$A$34:$A$777,$A38,СВЦЭМ!$B$34:$B$777,E$11)+'СЕТ СН'!$F$9+СВЦЭМ!$D$10+'СЕТ СН'!$F$6-'СЕТ СН'!$F$19</f>
        <v>1137.4972525199998</v>
      </c>
      <c r="F38" s="37">
        <f>SUMIFS(СВЦЭМ!$C$34:$C$777,СВЦЭМ!$A$34:$A$777,$A38,СВЦЭМ!$B$34:$B$777,F$11)+'СЕТ СН'!$F$9+СВЦЭМ!$D$10+'СЕТ СН'!$F$6-'СЕТ СН'!$F$19</f>
        <v>1134.9970894099999</v>
      </c>
      <c r="G38" s="37">
        <f>SUMIFS(СВЦЭМ!$C$34:$C$777,СВЦЭМ!$A$34:$A$777,$A38,СВЦЭМ!$B$34:$B$777,G$11)+'СЕТ СН'!$F$9+СВЦЭМ!$D$10+'СЕТ СН'!$F$6-'СЕТ СН'!$F$19</f>
        <v>1120.7337052399998</v>
      </c>
      <c r="H38" s="37">
        <f>SUMIFS(СВЦЭМ!$C$34:$C$777,СВЦЭМ!$A$34:$A$777,$A38,СВЦЭМ!$B$34:$B$777,H$11)+'СЕТ СН'!$F$9+СВЦЭМ!$D$10+'СЕТ СН'!$F$6-'СЕТ СН'!$F$19</f>
        <v>1077.08811818</v>
      </c>
      <c r="I38" s="37">
        <f>SUMIFS(СВЦЭМ!$C$34:$C$777,СВЦЭМ!$A$34:$A$777,$A38,СВЦЭМ!$B$34:$B$777,I$11)+'СЕТ СН'!$F$9+СВЦЭМ!$D$10+'СЕТ СН'!$F$6-'СЕТ СН'!$F$19</f>
        <v>1029.8036098699999</v>
      </c>
      <c r="J38" s="37">
        <f>SUMIFS(СВЦЭМ!$C$34:$C$777,СВЦЭМ!$A$34:$A$777,$A38,СВЦЭМ!$B$34:$B$777,J$11)+'СЕТ СН'!$F$9+СВЦЭМ!$D$10+'СЕТ СН'!$F$6-'СЕТ СН'!$F$19</f>
        <v>908.69667224</v>
      </c>
      <c r="K38" s="37">
        <f>SUMIFS(СВЦЭМ!$C$34:$C$777,СВЦЭМ!$A$34:$A$777,$A38,СВЦЭМ!$B$34:$B$777,K$11)+'СЕТ СН'!$F$9+СВЦЭМ!$D$10+'СЕТ СН'!$F$6-'СЕТ СН'!$F$19</f>
        <v>818.95049672999994</v>
      </c>
      <c r="L38" s="37">
        <f>SUMIFS(СВЦЭМ!$C$34:$C$777,СВЦЭМ!$A$34:$A$777,$A38,СВЦЭМ!$B$34:$B$777,L$11)+'СЕТ СН'!$F$9+СВЦЭМ!$D$10+'СЕТ СН'!$F$6-'СЕТ СН'!$F$19</f>
        <v>746.16595958999983</v>
      </c>
      <c r="M38" s="37">
        <f>SUMIFS(СВЦЭМ!$C$34:$C$777,СВЦЭМ!$A$34:$A$777,$A38,СВЦЭМ!$B$34:$B$777,M$11)+'СЕТ СН'!$F$9+СВЦЭМ!$D$10+'СЕТ СН'!$F$6-'СЕТ СН'!$F$19</f>
        <v>683.64442663</v>
      </c>
      <c r="N38" s="37">
        <f>SUMIFS(СВЦЭМ!$C$34:$C$777,СВЦЭМ!$A$34:$A$777,$A38,СВЦЭМ!$B$34:$B$777,N$11)+'СЕТ СН'!$F$9+СВЦЭМ!$D$10+'СЕТ СН'!$F$6-'СЕТ СН'!$F$19</f>
        <v>656.47261514999991</v>
      </c>
      <c r="O38" s="37">
        <f>SUMIFS(СВЦЭМ!$C$34:$C$777,СВЦЭМ!$A$34:$A$777,$A38,СВЦЭМ!$B$34:$B$777,O$11)+'СЕТ СН'!$F$9+СВЦЭМ!$D$10+'СЕТ СН'!$F$6-'СЕТ СН'!$F$19</f>
        <v>659.22432977999983</v>
      </c>
      <c r="P38" s="37">
        <f>SUMIFS(СВЦЭМ!$C$34:$C$777,СВЦЭМ!$A$34:$A$777,$A38,СВЦЭМ!$B$34:$B$777,P$11)+'СЕТ СН'!$F$9+СВЦЭМ!$D$10+'СЕТ СН'!$F$6-'СЕТ СН'!$F$19</f>
        <v>665.01294738000001</v>
      </c>
      <c r="Q38" s="37">
        <f>SUMIFS(СВЦЭМ!$C$34:$C$777,СВЦЭМ!$A$34:$A$777,$A38,СВЦЭМ!$B$34:$B$777,Q$11)+'СЕТ СН'!$F$9+СВЦЭМ!$D$10+'СЕТ СН'!$F$6-'СЕТ СН'!$F$19</f>
        <v>658.95898600999999</v>
      </c>
      <c r="R38" s="37">
        <f>SUMIFS(СВЦЭМ!$C$34:$C$777,СВЦЭМ!$A$34:$A$777,$A38,СВЦЭМ!$B$34:$B$777,R$11)+'СЕТ СН'!$F$9+СВЦЭМ!$D$10+'СЕТ СН'!$F$6-'СЕТ СН'!$F$19</f>
        <v>658.04474963999996</v>
      </c>
      <c r="S38" s="37">
        <f>SUMIFS(СВЦЭМ!$C$34:$C$777,СВЦЭМ!$A$34:$A$777,$A38,СВЦЭМ!$B$34:$B$777,S$11)+'СЕТ СН'!$F$9+СВЦЭМ!$D$10+'СЕТ СН'!$F$6-'СЕТ СН'!$F$19</f>
        <v>658.55322931000001</v>
      </c>
      <c r="T38" s="37">
        <f>SUMIFS(СВЦЭМ!$C$34:$C$777,СВЦЭМ!$A$34:$A$777,$A38,СВЦЭМ!$B$34:$B$777,T$11)+'СЕТ СН'!$F$9+СВЦЭМ!$D$10+'СЕТ СН'!$F$6-'СЕТ СН'!$F$19</f>
        <v>664.14649202999999</v>
      </c>
      <c r="U38" s="37">
        <f>SUMIFS(СВЦЭМ!$C$34:$C$777,СВЦЭМ!$A$34:$A$777,$A38,СВЦЭМ!$B$34:$B$777,U$11)+'СЕТ СН'!$F$9+СВЦЭМ!$D$10+'СЕТ СН'!$F$6-'СЕТ СН'!$F$19</f>
        <v>665.90974876999985</v>
      </c>
      <c r="V38" s="37">
        <f>SUMIFS(СВЦЭМ!$C$34:$C$777,СВЦЭМ!$A$34:$A$777,$A38,СВЦЭМ!$B$34:$B$777,V$11)+'СЕТ СН'!$F$9+СВЦЭМ!$D$10+'СЕТ СН'!$F$6-'СЕТ СН'!$F$19</f>
        <v>677.34419790999982</v>
      </c>
      <c r="W38" s="37">
        <f>SUMIFS(СВЦЭМ!$C$34:$C$777,СВЦЭМ!$A$34:$A$777,$A38,СВЦЭМ!$B$34:$B$777,W$11)+'СЕТ СН'!$F$9+СВЦЭМ!$D$10+'СЕТ СН'!$F$6-'СЕТ СН'!$F$19</f>
        <v>677.38165563999996</v>
      </c>
      <c r="X38" s="37">
        <f>SUMIFS(СВЦЭМ!$C$34:$C$777,СВЦЭМ!$A$34:$A$777,$A38,СВЦЭМ!$B$34:$B$777,X$11)+'СЕТ СН'!$F$9+СВЦЭМ!$D$10+'СЕТ СН'!$F$6-'СЕТ СН'!$F$19</f>
        <v>656.12294933999988</v>
      </c>
      <c r="Y38" s="37">
        <f>SUMIFS(СВЦЭМ!$C$34:$C$777,СВЦЭМ!$A$34:$A$777,$A38,СВЦЭМ!$B$34:$B$777,Y$11)+'СЕТ СН'!$F$9+СВЦЭМ!$D$10+'СЕТ СН'!$F$6-'СЕТ СН'!$F$19</f>
        <v>691.22365339999988</v>
      </c>
    </row>
    <row r="39" spans="1:25" ht="15.75" x14ac:dyDescent="0.2">
      <c r="A39" s="36">
        <f t="shared" si="0"/>
        <v>43340</v>
      </c>
      <c r="B39" s="37">
        <f>SUMIFS(СВЦЭМ!$C$34:$C$777,СВЦЭМ!$A$34:$A$777,$A39,СВЦЭМ!$B$34:$B$777,B$11)+'СЕТ СН'!$F$9+СВЦЭМ!$D$10+'СЕТ СН'!$F$6-'СЕТ СН'!$F$19</f>
        <v>801.44023834999985</v>
      </c>
      <c r="C39" s="37">
        <f>SUMIFS(СВЦЭМ!$C$34:$C$777,СВЦЭМ!$A$34:$A$777,$A39,СВЦЭМ!$B$34:$B$777,C$11)+'СЕТ СН'!$F$9+СВЦЭМ!$D$10+'СЕТ СН'!$F$6-'СЕТ СН'!$F$19</f>
        <v>934.07477969000001</v>
      </c>
      <c r="D39" s="37">
        <f>SUMIFS(СВЦЭМ!$C$34:$C$777,СВЦЭМ!$A$34:$A$777,$A39,СВЦЭМ!$B$34:$B$777,D$11)+'СЕТ СН'!$F$9+СВЦЭМ!$D$10+'СЕТ СН'!$F$6-'СЕТ СН'!$F$19</f>
        <v>1062.9850711199999</v>
      </c>
      <c r="E39" s="37">
        <f>SUMIFS(СВЦЭМ!$C$34:$C$777,СВЦЭМ!$A$34:$A$777,$A39,СВЦЭМ!$B$34:$B$777,E$11)+'СЕТ СН'!$F$9+СВЦЭМ!$D$10+'СЕТ СН'!$F$6-'СЕТ СН'!$F$19</f>
        <v>1151.42666865</v>
      </c>
      <c r="F39" s="37">
        <f>SUMIFS(СВЦЭМ!$C$34:$C$777,СВЦЭМ!$A$34:$A$777,$A39,СВЦЭМ!$B$34:$B$777,F$11)+'СЕТ СН'!$F$9+СВЦЭМ!$D$10+'СЕТ СН'!$F$6-'СЕТ СН'!$F$19</f>
        <v>1158.7309194300001</v>
      </c>
      <c r="G39" s="37">
        <f>SUMIFS(СВЦЭМ!$C$34:$C$777,СВЦЭМ!$A$34:$A$777,$A39,СВЦЭМ!$B$34:$B$777,G$11)+'СЕТ СН'!$F$9+СВЦЭМ!$D$10+'СЕТ СН'!$F$6-'СЕТ СН'!$F$19</f>
        <v>1121.7330270299999</v>
      </c>
      <c r="H39" s="37">
        <f>SUMIFS(СВЦЭМ!$C$34:$C$777,СВЦЭМ!$A$34:$A$777,$A39,СВЦЭМ!$B$34:$B$777,H$11)+'СЕТ СН'!$F$9+СВЦЭМ!$D$10+'СЕТ СН'!$F$6-'СЕТ СН'!$F$19</f>
        <v>1099.95658865</v>
      </c>
      <c r="I39" s="37">
        <f>SUMIFS(СВЦЭМ!$C$34:$C$777,СВЦЭМ!$A$34:$A$777,$A39,СВЦЭМ!$B$34:$B$777,I$11)+'СЕТ СН'!$F$9+СВЦЭМ!$D$10+'СЕТ СН'!$F$6-'СЕТ СН'!$F$19</f>
        <v>1025.77390599</v>
      </c>
      <c r="J39" s="37">
        <f>SUMIFS(СВЦЭМ!$C$34:$C$777,СВЦЭМ!$A$34:$A$777,$A39,СВЦЭМ!$B$34:$B$777,J$11)+'СЕТ СН'!$F$9+СВЦЭМ!$D$10+'СЕТ СН'!$F$6-'СЕТ СН'!$F$19</f>
        <v>892.57364677999999</v>
      </c>
      <c r="K39" s="37">
        <f>SUMIFS(СВЦЭМ!$C$34:$C$777,СВЦЭМ!$A$34:$A$777,$A39,СВЦЭМ!$B$34:$B$777,K$11)+'СЕТ СН'!$F$9+СВЦЭМ!$D$10+'СЕТ СН'!$F$6-'СЕТ СН'!$F$19</f>
        <v>814.98511628999995</v>
      </c>
      <c r="L39" s="37">
        <f>SUMIFS(СВЦЭМ!$C$34:$C$777,СВЦЭМ!$A$34:$A$777,$A39,СВЦЭМ!$B$34:$B$777,L$11)+'СЕТ СН'!$F$9+СВЦЭМ!$D$10+'СЕТ СН'!$F$6-'СЕТ СН'!$F$19</f>
        <v>759.05655210999998</v>
      </c>
      <c r="M39" s="37">
        <f>SUMIFS(СВЦЭМ!$C$34:$C$777,СВЦЭМ!$A$34:$A$777,$A39,СВЦЭМ!$B$34:$B$777,M$11)+'СЕТ СН'!$F$9+СВЦЭМ!$D$10+'СЕТ СН'!$F$6-'СЕТ СН'!$F$19</f>
        <v>686.67878795999991</v>
      </c>
      <c r="N39" s="37">
        <f>SUMIFS(СВЦЭМ!$C$34:$C$777,СВЦЭМ!$A$34:$A$777,$A39,СВЦЭМ!$B$34:$B$777,N$11)+'СЕТ СН'!$F$9+СВЦЭМ!$D$10+'СЕТ СН'!$F$6-'СЕТ СН'!$F$19</f>
        <v>674.87580003999983</v>
      </c>
      <c r="O39" s="37">
        <f>SUMIFS(СВЦЭМ!$C$34:$C$777,СВЦЭМ!$A$34:$A$777,$A39,СВЦЭМ!$B$34:$B$777,O$11)+'СЕТ СН'!$F$9+СВЦЭМ!$D$10+'СЕТ СН'!$F$6-'СЕТ СН'!$F$19</f>
        <v>678.61025375999998</v>
      </c>
      <c r="P39" s="37">
        <f>SUMIFS(СВЦЭМ!$C$34:$C$777,СВЦЭМ!$A$34:$A$777,$A39,СВЦЭМ!$B$34:$B$777,P$11)+'СЕТ СН'!$F$9+СВЦЭМ!$D$10+'СЕТ СН'!$F$6-'СЕТ СН'!$F$19</f>
        <v>674.32413752000002</v>
      </c>
      <c r="Q39" s="37">
        <f>SUMIFS(СВЦЭМ!$C$34:$C$777,СВЦЭМ!$A$34:$A$777,$A39,СВЦЭМ!$B$34:$B$777,Q$11)+'СЕТ СН'!$F$9+СВЦЭМ!$D$10+'СЕТ СН'!$F$6-'СЕТ СН'!$F$19</f>
        <v>673.49123521000001</v>
      </c>
      <c r="R39" s="37">
        <f>SUMIFS(СВЦЭМ!$C$34:$C$777,СВЦЭМ!$A$34:$A$777,$A39,СВЦЭМ!$B$34:$B$777,R$11)+'СЕТ СН'!$F$9+СВЦЭМ!$D$10+'СЕТ СН'!$F$6-'СЕТ СН'!$F$19</f>
        <v>671.95585439999991</v>
      </c>
      <c r="S39" s="37">
        <f>SUMIFS(СВЦЭМ!$C$34:$C$777,СВЦЭМ!$A$34:$A$777,$A39,СВЦЭМ!$B$34:$B$777,S$11)+'СЕТ СН'!$F$9+СВЦЭМ!$D$10+'СЕТ СН'!$F$6-'СЕТ СН'!$F$19</f>
        <v>664.82970412999998</v>
      </c>
      <c r="T39" s="37">
        <f>SUMIFS(СВЦЭМ!$C$34:$C$777,СВЦЭМ!$A$34:$A$777,$A39,СВЦЭМ!$B$34:$B$777,T$11)+'СЕТ СН'!$F$9+СВЦЭМ!$D$10+'СЕТ СН'!$F$6-'СЕТ СН'!$F$19</f>
        <v>659.18692452999994</v>
      </c>
      <c r="U39" s="37">
        <f>SUMIFS(СВЦЭМ!$C$34:$C$777,СВЦЭМ!$A$34:$A$777,$A39,СВЦЭМ!$B$34:$B$777,U$11)+'СЕТ СН'!$F$9+СВЦЭМ!$D$10+'СЕТ СН'!$F$6-'СЕТ СН'!$F$19</f>
        <v>655.36600057999999</v>
      </c>
      <c r="V39" s="37">
        <f>SUMIFS(СВЦЭМ!$C$34:$C$777,СВЦЭМ!$A$34:$A$777,$A39,СВЦЭМ!$B$34:$B$777,V$11)+'СЕТ СН'!$F$9+СВЦЭМ!$D$10+'СЕТ СН'!$F$6-'СЕТ СН'!$F$19</f>
        <v>675.50915498999984</v>
      </c>
      <c r="W39" s="37">
        <f>SUMIFS(СВЦЭМ!$C$34:$C$777,СВЦЭМ!$A$34:$A$777,$A39,СВЦЭМ!$B$34:$B$777,W$11)+'СЕТ СН'!$F$9+СВЦЭМ!$D$10+'СЕТ СН'!$F$6-'СЕТ СН'!$F$19</f>
        <v>673.69440003999989</v>
      </c>
      <c r="X39" s="37">
        <f>SUMIFS(СВЦЭМ!$C$34:$C$777,СВЦЭМ!$A$34:$A$777,$A39,СВЦЭМ!$B$34:$B$777,X$11)+'СЕТ СН'!$F$9+СВЦЭМ!$D$10+'СЕТ СН'!$F$6-'СЕТ СН'!$F$19</f>
        <v>660.03296879999994</v>
      </c>
      <c r="Y39" s="37">
        <f>SUMIFS(СВЦЭМ!$C$34:$C$777,СВЦЭМ!$A$34:$A$777,$A39,СВЦЭМ!$B$34:$B$777,Y$11)+'СЕТ СН'!$F$9+СВЦЭМ!$D$10+'СЕТ СН'!$F$6-'СЕТ СН'!$F$19</f>
        <v>711.83311692999996</v>
      </c>
    </row>
    <row r="40" spans="1:25" ht="15.75" x14ac:dyDescent="0.2">
      <c r="A40" s="36">
        <f t="shared" si="0"/>
        <v>43341</v>
      </c>
      <c r="B40" s="37">
        <f>SUMIFS(СВЦЭМ!$C$34:$C$777,СВЦЭМ!$A$34:$A$777,$A40,СВЦЭМ!$B$34:$B$777,B$11)+'СЕТ СН'!$F$9+СВЦЭМ!$D$10+'СЕТ СН'!$F$6-'СЕТ СН'!$F$19</f>
        <v>878.40618785999982</v>
      </c>
      <c r="C40" s="37">
        <f>SUMIFS(СВЦЭМ!$C$34:$C$777,СВЦЭМ!$A$34:$A$777,$A40,СВЦЭМ!$B$34:$B$777,C$11)+'СЕТ СН'!$F$9+СВЦЭМ!$D$10+'СЕТ СН'!$F$6-'СЕТ СН'!$F$19</f>
        <v>1023.45543264</v>
      </c>
      <c r="D40" s="37">
        <f>SUMIFS(СВЦЭМ!$C$34:$C$777,СВЦЭМ!$A$34:$A$777,$A40,СВЦЭМ!$B$34:$B$777,D$11)+'СЕТ СН'!$F$9+СВЦЭМ!$D$10+'СЕТ СН'!$F$6-'СЕТ СН'!$F$19</f>
        <v>1119.1014098599999</v>
      </c>
      <c r="E40" s="37">
        <f>SUMIFS(СВЦЭМ!$C$34:$C$777,СВЦЭМ!$A$34:$A$777,$A40,СВЦЭМ!$B$34:$B$777,E$11)+'СЕТ СН'!$F$9+СВЦЭМ!$D$10+'СЕТ СН'!$F$6-'СЕТ СН'!$F$19</f>
        <v>1239.0554449700001</v>
      </c>
      <c r="F40" s="37">
        <f>SUMIFS(СВЦЭМ!$C$34:$C$777,СВЦЭМ!$A$34:$A$777,$A40,СВЦЭМ!$B$34:$B$777,F$11)+'СЕТ СН'!$F$9+СВЦЭМ!$D$10+'СЕТ СН'!$F$6-'СЕТ СН'!$F$19</f>
        <v>1233.63340292</v>
      </c>
      <c r="G40" s="37">
        <f>SUMIFS(СВЦЭМ!$C$34:$C$777,СВЦЭМ!$A$34:$A$777,$A40,СВЦЭМ!$B$34:$B$777,G$11)+'СЕТ СН'!$F$9+СВЦЭМ!$D$10+'СЕТ СН'!$F$6-'СЕТ СН'!$F$19</f>
        <v>1241.4445368899999</v>
      </c>
      <c r="H40" s="37">
        <f>SUMIFS(СВЦЭМ!$C$34:$C$777,СВЦЭМ!$A$34:$A$777,$A40,СВЦЭМ!$B$34:$B$777,H$11)+'СЕТ СН'!$F$9+СВЦЭМ!$D$10+'СЕТ СН'!$F$6-'СЕТ СН'!$F$19</f>
        <v>1265.8828918300001</v>
      </c>
      <c r="I40" s="37">
        <f>SUMIFS(СВЦЭМ!$C$34:$C$777,СВЦЭМ!$A$34:$A$777,$A40,СВЦЭМ!$B$34:$B$777,I$11)+'СЕТ СН'!$F$9+СВЦЭМ!$D$10+'СЕТ СН'!$F$6-'СЕТ СН'!$F$19</f>
        <v>1249.05407461</v>
      </c>
      <c r="J40" s="37">
        <f>SUMIFS(СВЦЭМ!$C$34:$C$777,СВЦЭМ!$A$34:$A$777,$A40,СВЦЭМ!$B$34:$B$777,J$11)+'СЕТ СН'!$F$9+СВЦЭМ!$D$10+'СЕТ СН'!$F$6-'СЕТ СН'!$F$19</f>
        <v>1084.43246039</v>
      </c>
      <c r="K40" s="37">
        <f>SUMIFS(СВЦЭМ!$C$34:$C$777,СВЦЭМ!$A$34:$A$777,$A40,СВЦЭМ!$B$34:$B$777,K$11)+'СЕТ СН'!$F$9+СВЦЭМ!$D$10+'СЕТ СН'!$F$6-'СЕТ СН'!$F$19</f>
        <v>989.32286303000001</v>
      </c>
      <c r="L40" s="37">
        <f>SUMIFS(СВЦЭМ!$C$34:$C$777,СВЦЭМ!$A$34:$A$777,$A40,СВЦЭМ!$B$34:$B$777,L$11)+'СЕТ СН'!$F$9+СВЦЭМ!$D$10+'СЕТ СН'!$F$6-'СЕТ СН'!$F$19</f>
        <v>902.06258496999999</v>
      </c>
      <c r="M40" s="37">
        <f>SUMIFS(СВЦЭМ!$C$34:$C$777,СВЦЭМ!$A$34:$A$777,$A40,СВЦЭМ!$B$34:$B$777,M$11)+'СЕТ СН'!$F$9+СВЦЭМ!$D$10+'СЕТ СН'!$F$6-'СЕТ СН'!$F$19</f>
        <v>829.01517958999989</v>
      </c>
      <c r="N40" s="37">
        <f>SUMIFS(СВЦЭМ!$C$34:$C$777,СВЦЭМ!$A$34:$A$777,$A40,СВЦЭМ!$B$34:$B$777,N$11)+'СЕТ СН'!$F$9+СВЦЭМ!$D$10+'СЕТ СН'!$F$6-'СЕТ СН'!$F$19</f>
        <v>801.11298785999998</v>
      </c>
      <c r="O40" s="37">
        <f>SUMIFS(СВЦЭМ!$C$34:$C$777,СВЦЭМ!$A$34:$A$777,$A40,СВЦЭМ!$B$34:$B$777,O$11)+'СЕТ СН'!$F$9+СВЦЭМ!$D$10+'СЕТ СН'!$F$6-'СЕТ СН'!$F$19</f>
        <v>803.74175493999996</v>
      </c>
      <c r="P40" s="37">
        <f>SUMIFS(СВЦЭМ!$C$34:$C$777,СВЦЭМ!$A$34:$A$777,$A40,СВЦЭМ!$B$34:$B$777,P$11)+'СЕТ СН'!$F$9+СВЦЭМ!$D$10+'СЕТ СН'!$F$6-'СЕТ СН'!$F$19</f>
        <v>797.80119062999984</v>
      </c>
      <c r="Q40" s="37">
        <f>SUMIFS(СВЦЭМ!$C$34:$C$777,СВЦЭМ!$A$34:$A$777,$A40,СВЦЭМ!$B$34:$B$777,Q$11)+'СЕТ СН'!$F$9+СВЦЭМ!$D$10+'СЕТ СН'!$F$6-'СЕТ СН'!$F$19</f>
        <v>794.92098033999991</v>
      </c>
      <c r="R40" s="37">
        <f>SUMIFS(СВЦЭМ!$C$34:$C$777,СВЦЭМ!$A$34:$A$777,$A40,СВЦЭМ!$B$34:$B$777,R$11)+'СЕТ СН'!$F$9+СВЦЭМ!$D$10+'СЕТ СН'!$F$6-'СЕТ СН'!$F$19</f>
        <v>797.99913765999986</v>
      </c>
      <c r="S40" s="37">
        <f>SUMIFS(СВЦЭМ!$C$34:$C$777,СВЦЭМ!$A$34:$A$777,$A40,СВЦЭМ!$B$34:$B$777,S$11)+'СЕТ СН'!$F$9+СВЦЭМ!$D$10+'СЕТ СН'!$F$6-'СЕТ СН'!$F$19</f>
        <v>814.02938264999989</v>
      </c>
      <c r="T40" s="37">
        <f>SUMIFS(СВЦЭМ!$C$34:$C$777,СВЦЭМ!$A$34:$A$777,$A40,СВЦЭМ!$B$34:$B$777,T$11)+'СЕТ СН'!$F$9+СВЦЭМ!$D$10+'СЕТ СН'!$F$6-'СЕТ СН'!$F$19</f>
        <v>817.58360758999993</v>
      </c>
      <c r="U40" s="37">
        <f>SUMIFS(СВЦЭМ!$C$34:$C$777,СВЦЭМ!$A$34:$A$777,$A40,СВЦЭМ!$B$34:$B$777,U$11)+'СЕТ СН'!$F$9+СВЦЭМ!$D$10+'СЕТ СН'!$F$6-'СЕТ СН'!$F$19</f>
        <v>815.68126811000002</v>
      </c>
      <c r="V40" s="37">
        <f>SUMIFS(СВЦЭМ!$C$34:$C$777,СВЦЭМ!$A$34:$A$777,$A40,СВЦЭМ!$B$34:$B$777,V$11)+'СЕТ СН'!$F$9+СВЦЭМ!$D$10+'СЕТ СН'!$F$6-'СЕТ СН'!$F$19</f>
        <v>799.46857632000001</v>
      </c>
      <c r="W40" s="37">
        <f>SUMIFS(СВЦЭМ!$C$34:$C$777,СВЦЭМ!$A$34:$A$777,$A40,СВЦЭМ!$B$34:$B$777,W$11)+'СЕТ СН'!$F$9+СВЦЭМ!$D$10+'СЕТ СН'!$F$6-'СЕТ СН'!$F$19</f>
        <v>800.53303715999982</v>
      </c>
      <c r="X40" s="37">
        <f>SUMIFS(СВЦЭМ!$C$34:$C$777,СВЦЭМ!$A$34:$A$777,$A40,СВЦЭМ!$B$34:$B$777,X$11)+'СЕТ СН'!$F$9+СВЦЭМ!$D$10+'СЕТ СН'!$F$6-'СЕТ СН'!$F$19</f>
        <v>820.90806839999982</v>
      </c>
      <c r="Y40" s="37">
        <f>SUMIFS(СВЦЭМ!$C$34:$C$777,СВЦЭМ!$A$34:$A$777,$A40,СВЦЭМ!$B$34:$B$777,Y$11)+'СЕТ СН'!$F$9+СВЦЭМ!$D$10+'СЕТ СН'!$F$6-'СЕТ СН'!$F$19</f>
        <v>905.10783947999994</v>
      </c>
    </row>
    <row r="41" spans="1:25" ht="15.75" x14ac:dyDescent="0.2">
      <c r="A41" s="36">
        <f t="shared" si="0"/>
        <v>43342</v>
      </c>
      <c r="B41" s="37">
        <f>SUMIFS(СВЦЭМ!$C$34:$C$777,СВЦЭМ!$A$34:$A$777,$A41,СВЦЭМ!$B$34:$B$777,B$11)+'СЕТ СН'!$F$9+СВЦЭМ!$D$10+'СЕТ СН'!$F$6-'СЕТ СН'!$F$19</f>
        <v>982.4941521799999</v>
      </c>
      <c r="C41" s="37">
        <f>SUMIFS(СВЦЭМ!$C$34:$C$777,СВЦЭМ!$A$34:$A$777,$A41,СВЦЭМ!$B$34:$B$777,C$11)+'СЕТ СН'!$F$9+СВЦЭМ!$D$10+'СЕТ СН'!$F$6-'СЕТ СН'!$F$19</f>
        <v>1111.5241133099998</v>
      </c>
      <c r="D41" s="37">
        <f>SUMIFS(СВЦЭМ!$C$34:$C$777,СВЦЭМ!$A$34:$A$777,$A41,СВЦЭМ!$B$34:$B$777,D$11)+'СЕТ СН'!$F$9+СВЦЭМ!$D$10+'СЕТ СН'!$F$6-'СЕТ СН'!$F$19</f>
        <v>1221.0271344800001</v>
      </c>
      <c r="E41" s="37">
        <f>SUMIFS(СВЦЭМ!$C$34:$C$777,СВЦЭМ!$A$34:$A$777,$A41,СВЦЭМ!$B$34:$B$777,E$11)+'СЕТ СН'!$F$9+СВЦЭМ!$D$10+'СЕТ СН'!$F$6-'СЕТ СН'!$F$19</f>
        <v>1247.23090974</v>
      </c>
      <c r="F41" s="37">
        <f>SUMIFS(СВЦЭМ!$C$34:$C$777,СВЦЭМ!$A$34:$A$777,$A41,СВЦЭМ!$B$34:$B$777,F$11)+'СЕТ СН'!$F$9+СВЦЭМ!$D$10+'СЕТ СН'!$F$6-'СЕТ СН'!$F$19</f>
        <v>1242.7784600299999</v>
      </c>
      <c r="G41" s="37">
        <f>SUMIFS(СВЦЭМ!$C$34:$C$777,СВЦЭМ!$A$34:$A$777,$A41,СВЦЭМ!$B$34:$B$777,G$11)+'СЕТ СН'!$F$9+СВЦЭМ!$D$10+'СЕТ СН'!$F$6-'СЕТ СН'!$F$19</f>
        <v>1251.53235574</v>
      </c>
      <c r="H41" s="37">
        <f>SUMIFS(СВЦЭМ!$C$34:$C$777,СВЦЭМ!$A$34:$A$777,$A41,СВЦЭМ!$B$34:$B$777,H$11)+'СЕТ СН'!$F$9+СВЦЭМ!$D$10+'СЕТ СН'!$F$6-'СЕТ СН'!$F$19</f>
        <v>1276.1117363200001</v>
      </c>
      <c r="I41" s="37">
        <f>SUMIFS(СВЦЭМ!$C$34:$C$777,СВЦЭМ!$A$34:$A$777,$A41,СВЦЭМ!$B$34:$B$777,I$11)+'СЕТ СН'!$F$9+СВЦЭМ!$D$10+'СЕТ СН'!$F$6-'СЕТ СН'!$F$19</f>
        <v>1252.42372181</v>
      </c>
      <c r="J41" s="37">
        <f>SUMIFS(СВЦЭМ!$C$34:$C$777,СВЦЭМ!$A$34:$A$777,$A41,СВЦЭМ!$B$34:$B$777,J$11)+'СЕТ СН'!$F$9+СВЦЭМ!$D$10+'СЕТ СН'!$F$6-'СЕТ СН'!$F$19</f>
        <v>1086.3948465999999</v>
      </c>
      <c r="K41" s="37">
        <f>SUMIFS(СВЦЭМ!$C$34:$C$777,СВЦЭМ!$A$34:$A$777,$A41,СВЦЭМ!$B$34:$B$777,K$11)+'СЕТ СН'!$F$9+СВЦЭМ!$D$10+'СЕТ СН'!$F$6-'СЕТ СН'!$F$19</f>
        <v>964.61248974</v>
      </c>
      <c r="L41" s="37">
        <f>SUMIFS(СВЦЭМ!$C$34:$C$777,СВЦЭМ!$A$34:$A$777,$A41,СВЦЭМ!$B$34:$B$777,L$11)+'СЕТ СН'!$F$9+СВЦЭМ!$D$10+'СЕТ СН'!$F$6-'СЕТ СН'!$F$19</f>
        <v>870.00995930999989</v>
      </c>
      <c r="M41" s="37">
        <f>SUMIFS(СВЦЭМ!$C$34:$C$777,СВЦЭМ!$A$34:$A$777,$A41,СВЦЭМ!$B$34:$B$777,M$11)+'СЕТ СН'!$F$9+СВЦЭМ!$D$10+'СЕТ СН'!$F$6-'СЕТ СН'!$F$19</f>
        <v>799.61842492999995</v>
      </c>
      <c r="N41" s="37">
        <f>SUMIFS(СВЦЭМ!$C$34:$C$777,СВЦЭМ!$A$34:$A$777,$A41,СВЦЭМ!$B$34:$B$777,N$11)+'СЕТ СН'!$F$9+СВЦЭМ!$D$10+'СЕТ СН'!$F$6-'СЕТ СН'!$F$19</f>
        <v>780.29738065999982</v>
      </c>
      <c r="O41" s="37">
        <f>SUMIFS(СВЦЭМ!$C$34:$C$777,СВЦЭМ!$A$34:$A$777,$A41,СВЦЭМ!$B$34:$B$777,O$11)+'СЕТ СН'!$F$9+СВЦЭМ!$D$10+'СЕТ СН'!$F$6-'СЕТ СН'!$F$19</f>
        <v>782.43361948999996</v>
      </c>
      <c r="P41" s="37">
        <f>SUMIFS(СВЦЭМ!$C$34:$C$777,СВЦЭМ!$A$34:$A$777,$A41,СВЦЭМ!$B$34:$B$777,P$11)+'СЕТ СН'!$F$9+СВЦЭМ!$D$10+'СЕТ СН'!$F$6-'СЕТ СН'!$F$19</f>
        <v>782.54132590999984</v>
      </c>
      <c r="Q41" s="37">
        <f>SUMIFS(СВЦЭМ!$C$34:$C$777,СВЦЭМ!$A$34:$A$777,$A41,СВЦЭМ!$B$34:$B$777,Q$11)+'СЕТ СН'!$F$9+СВЦЭМ!$D$10+'СЕТ СН'!$F$6-'СЕТ СН'!$F$19</f>
        <v>780.85275903000002</v>
      </c>
      <c r="R41" s="37">
        <f>SUMIFS(СВЦЭМ!$C$34:$C$777,СВЦЭМ!$A$34:$A$777,$A41,СВЦЭМ!$B$34:$B$777,R$11)+'СЕТ СН'!$F$9+СВЦЭМ!$D$10+'СЕТ СН'!$F$6-'СЕТ СН'!$F$19</f>
        <v>790.14702943999987</v>
      </c>
      <c r="S41" s="37">
        <f>SUMIFS(СВЦЭМ!$C$34:$C$777,СВЦЭМ!$A$34:$A$777,$A41,СВЦЭМ!$B$34:$B$777,S$11)+'СЕТ СН'!$F$9+СВЦЭМ!$D$10+'СЕТ СН'!$F$6-'СЕТ СН'!$F$19</f>
        <v>774.17749813</v>
      </c>
      <c r="T41" s="37">
        <f>SUMIFS(СВЦЭМ!$C$34:$C$777,СВЦЭМ!$A$34:$A$777,$A41,СВЦЭМ!$B$34:$B$777,T$11)+'СЕТ СН'!$F$9+СВЦЭМ!$D$10+'СЕТ СН'!$F$6-'СЕТ СН'!$F$19</f>
        <v>774.31497276999994</v>
      </c>
      <c r="U41" s="37">
        <f>SUMIFS(СВЦЭМ!$C$34:$C$777,СВЦЭМ!$A$34:$A$777,$A41,СВЦЭМ!$B$34:$B$777,U$11)+'СЕТ СН'!$F$9+СВЦЭМ!$D$10+'СЕТ СН'!$F$6-'СЕТ СН'!$F$19</f>
        <v>781.49819916000001</v>
      </c>
      <c r="V41" s="37">
        <f>SUMIFS(СВЦЭМ!$C$34:$C$777,СВЦЭМ!$A$34:$A$777,$A41,СВЦЭМ!$B$34:$B$777,V$11)+'СЕТ СН'!$F$9+СВЦЭМ!$D$10+'СЕТ СН'!$F$6-'СЕТ СН'!$F$19</f>
        <v>772.67091272999983</v>
      </c>
      <c r="W41" s="37">
        <f>SUMIFS(СВЦЭМ!$C$34:$C$777,СВЦЭМ!$A$34:$A$777,$A41,СВЦЭМ!$B$34:$B$777,W$11)+'СЕТ СН'!$F$9+СВЦЭМ!$D$10+'СЕТ СН'!$F$6-'СЕТ СН'!$F$19</f>
        <v>774.33319000999995</v>
      </c>
      <c r="X41" s="37">
        <f>SUMIFS(СВЦЭМ!$C$34:$C$777,СВЦЭМ!$A$34:$A$777,$A41,СВЦЭМ!$B$34:$B$777,X$11)+'СЕТ СН'!$F$9+СВЦЭМ!$D$10+'СЕТ СН'!$F$6-'СЕТ СН'!$F$19</f>
        <v>801.91123189999985</v>
      </c>
      <c r="Y41" s="37">
        <f>SUMIFS(СВЦЭМ!$C$34:$C$777,СВЦЭМ!$A$34:$A$777,$A41,СВЦЭМ!$B$34:$B$777,Y$11)+'СЕТ СН'!$F$9+СВЦЭМ!$D$10+'СЕТ СН'!$F$6-'СЕТ СН'!$F$19</f>
        <v>875.91260870999986</v>
      </c>
    </row>
    <row r="42" spans="1:25" ht="15.75" x14ac:dyDescent="0.2">
      <c r="A42" s="36">
        <f t="shared" si="0"/>
        <v>43343</v>
      </c>
      <c r="B42" s="37">
        <f>SUMIFS(СВЦЭМ!$C$34:$C$777,СВЦЭМ!$A$34:$A$777,$A42,СВЦЭМ!$B$34:$B$777,B$11)+'СЕТ СН'!$F$9+СВЦЭМ!$D$10+'СЕТ СН'!$F$6-'СЕТ СН'!$F$19</f>
        <v>966.65816140999982</v>
      </c>
      <c r="C42" s="37">
        <f>SUMIFS(СВЦЭМ!$C$34:$C$777,СВЦЭМ!$A$34:$A$777,$A42,СВЦЭМ!$B$34:$B$777,C$11)+'СЕТ СН'!$F$9+СВЦЭМ!$D$10+'СЕТ СН'!$F$6-'СЕТ СН'!$F$19</f>
        <v>1116.3014866899998</v>
      </c>
      <c r="D42" s="37">
        <f>SUMIFS(СВЦЭМ!$C$34:$C$777,СВЦЭМ!$A$34:$A$777,$A42,СВЦЭМ!$B$34:$B$777,D$11)+'СЕТ СН'!$F$9+СВЦЭМ!$D$10+'СЕТ СН'!$F$6-'СЕТ СН'!$F$19</f>
        <v>1213.04222506</v>
      </c>
      <c r="E42" s="37">
        <f>SUMIFS(СВЦЭМ!$C$34:$C$777,СВЦЭМ!$A$34:$A$777,$A42,СВЦЭМ!$B$34:$B$777,E$11)+'СЕТ СН'!$F$9+СВЦЭМ!$D$10+'СЕТ СН'!$F$6-'СЕТ СН'!$F$19</f>
        <v>1251.7941524</v>
      </c>
      <c r="F42" s="37">
        <f>SUMIFS(СВЦЭМ!$C$34:$C$777,СВЦЭМ!$A$34:$A$777,$A42,СВЦЭМ!$B$34:$B$777,F$11)+'СЕТ СН'!$F$9+СВЦЭМ!$D$10+'СЕТ СН'!$F$6-'СЕТ СН'!$F$19</f>
        <v>1248.7243149799999</v>
      </c>
      <c r="G42" s="37">
        <f>SUMIFS(СВЦЭМ!$C$34:$C$777,СВЦЭМ!$A$34:$A$777,$A42,СВЦЭМ!$B$34:$B$777,G$11)+'СЕТ СН'!$F$9+СВЦЭМ!$D$10+'СЕТ СН'!$F$6-'СЕТ СН'!$F$19</f>
        <v>1255.86464783</v>
      </c>
      <c r="H42" s="37">
        <f>SUMIFS(СВЦЭМ!$C$34:$C$777,СВЦЭМ!$A$34:$A$777,$A42,СВЦЭМ!$B$34:$B$777,H$11)+'СЕТ СН'!$F$9+СВЦЭМ!$D$10+'СЕТ СН'!$F$6-'СЕТ СН'!$F$19</f>
        <v>1275.53243739</v>
      </c>
      <c r="I42" s="37">
        <f>SUMIFS(СВЦЭМ!$C$34:$C$777,СВЦЭМ!$A$34:$A$777,$A42,СВЦЭМ!$B$34:$B$777,I$11)+'СЕТ СН'!$F$9+СВЦЭМ!$D$10+'СЕТ СН'!$F$6-'СЕТ СН'!$F$19</f>
        <v>1215.5810236699999</v>
      </c>
      <c r="J42" s="37">
        <f>SUMIFS(СВЦЭМ!$C$34:$C$777,СВЦЭМ!$A$34:$A$777,$A42,СВЦЭМ!$B$34:$B$777,J$11)+'СЕТ СН'!$F$9+СВЦЭМ!$D$10+'СЕТ СН'!$F$6-'СЕТ СН'!$F$19</f>
        <v>1047.7679140799999</v>
      </c>
      <c r="K42" s="37">
        <f>SUMIFS(СВЦЭМ!$C$34:$C$777,СВЦЭМ!$A$34:$A$777,$A42,СВЦЭМ!$B$34:$B$777,K$11)+'СЕТ СН'!$F$9+СВЦЭМ!$D$10+'СЕТ СН'!$F$6-'СЕТ СН'!$F$19</f>
        <v>944.76023903999999</v>
      </c>
      <c r="L42" s="37">
        <f>SUMIFS(СВЦЭМ!$C$34:$C$777,СВЦЭМ!$A$34:$A$777,$A42,СВЦЭМ!$B$34:$B$777,L$11)+'СЕТ СН'!$F$9+СВЦЭМ!$D$10+'СЕТ СН'!$F$6-'СЕТ СН'!$F$19</f>
        <v>857.97264527999982</v>
      </c>
      <c r="M42" s="37">
        <f>SUMIFS(СВЦЭМ!$C$34:$C$777,СВЦЭМ!$A$34:$A$777,$A42,СВЦЭМ!$B$34:$B$777,M$11)+'СЕТ СН'!$F$9+СВЦЭМ!$D$10+'СЕТ СН'!$F$6-'СЕТ СН'!$F$19</f>
        <v>784.62942614999997</v>
      </c>
      <c r="N42" s="37">
        <f>SUMIFS(СВЦЭМ!$C$34:$C$777,СВЦЭМ!$A$34:$A$777,$A42,СВЦЭМ!$B$34:$B$777,N$11)+'СЕТ СН'!$F$9+СВЦЭМ!$D$10+'СЕТ СН'!$F$6-'СЕТ СН'!$F$19</f>
        <v>764.23825343999988</v>
      </c>
      <c r="O42" s="37">
        <f>SUMIFS(СВЦЭМ!$C$34:$C$777,СВЦЭМ!$A$34:$A$777,$A42,СВЦЭМ!$B$34:$B$777,O$11)+'СЕТ СН'!$F$9+СВЦЭМ!$D$10+'СЕТ СН'!$F$6-'СЕТ СН'!$F$19</f>
        <v>760.60002080999993</v>
      </c>
      <c r="P42" s="37">
        <f>SUMIFS(СВЦЭМ!$C$34:$C$777,СВЦЭМ!$A$34:$A$777,$A42,СВЦЭМ!$B$34:$B$777,P$11)+'СЕТ СН'!$F$9+СВЦЭМ!$D$10+'СЕТ СН'!$F$6-'СЕТ СН'!$F$19</f>
        <v>757.41836881999984</v>
      </c>
      <c r="Q42" s="37">
        <f>SUMIFS(СВЦЭМ!$C$34:$C$777,СВЦЭМ!$A$34:$A$777,$A42,СВЦЭМ!$B$34:$B$777,Q$11)+'СЕТ СН'!$F$9+СВЦЭМ!$D$10+'СЕТ СН'!$F$6-'СЕТ СН'!$F$19</f>
        <v>767.15275051999993</v>
      </c>
      <c r="R42" s="37">
        <f>SUMIFS(СВЦЭМ!$C$34:$C$777,СВЦЭМ!$A$34:$A$777,$A42,СВЦЭМ!$B$34:$B$777,R$11)+'СЕТ СН'!$F$9+СВЦЭМ!$D$10+'СЕТ СН'!$F$6-'СЕТ СН'!$F$19</f>
        <v>763.78199640000003</v>
      </c>
      <c r="S42" s="37">
        <f>SUMIFS(СВЦЭМ!$C$34:$C$777,СВЦЭМ!$A$34:$A$777,$A42,СВЦЭМ!$B$34:$B$777,S$11)+'СЕТ СН'!$F$9+СВЦЭМ!$D$10+'СЕТ СН'!$F$6-'СЕТ СН'!$F$19</f>
        <v>760.34242147999998</v>
      </c>
      <c r="T42" s="37">
        <f>SUMIFS(СВЦЭМ!$C$34:$C$777,СВЦЭМ!$A$34:$A$777,$A42,СВЦЭМ!$B$34:$B$777,T$11)+'СЕТ СН'!$F$9+СВЦЭМ!$D$10+'СЕТ СН'!$F$6-'СЕТ СН'!$F$19</f>
        <v>757.91326277999997</v>
      </c>
      <c r="U42" s="37">
        <f>SUMIFS(СВЦЭМ!$C$34:$C$777,СВЦЭМ!$A$34:$A$777,$A42,СВЦЭМ!$B$34:$B$777,U$11)+'СЕТ СН'!$F$9+СВЦЭМ!$D$10+'СЕТ СН'!$F$6-'СЕТ СН'!$F$19</f>
        <v>754.19177505999983</v>
      </c>
      <c r="V42" s="37">
        <f>SUMIFS(СВЦЭМ!$C$34:$C$777,СВЦЭМ!$A$34:$A$777,$A42,СВЦЭМ!$B$34:$B$777,V$11)+'СЕТ СН'!$F$9+СВЦЭМ!$D$10+'СЕТ СН'!$F$6-'СЕТ СН'!$F$19</f>
        <v>734.15853390999996</v>
      </c>
      <c r="W42" s="37">
        <f>SUMIFS(СВЦЭМ!$C$34:$C$777,СВЦЭМ!$A$34:$A$777,$A42,СВЦЭМ!$B$34:$B$777,W$11)+'СЕТ СН'!$F$9+СВЦЭМ!$D$10+'СЕТ СН'!$F$6-'СЕТ СН'!$F$19</f>
        <v>723.19548675999999</v>
      </c>
      <c r="X42" s="37">
        <f>SUMIFS(СВЦЭМ!$C$34:$C$777,СВЦЭМ!$A$34:$A$777,$A42,СВЦЭМ!$B$34:$B$777,X$11)+'СЕТ СН'!$F$9+СВЦЭМ!$D$10+'СЕТ СН'!$F$6-'СЕТ СН'!$F$19</f>
        <v>758.03806497999994</v>
      </c>
      <c r="Y42" s="37">
        <f>SUMIFS(СВЦЭМ!$C$34:$C$777,СВЦЭМ!$A$34:$A$777,$A42,СВЦЭМ!$B$34:$B$777,Y$11)+'СЕТ СН'!$F$9+СВЦЭМ!$D$10+'СЕТ СН'!$F$6-'СЕТ СН'!$F$19</f>
        <v>834.91612031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01.08.2018</v>
      </c>
      <c r="B48" s="37">
        <f>SUMIFS(СВЦЭМ!$C$34:$C$777,СВЦЭМ!$A$34:$A$777,$A48,СВЦЭМ!$B$34:$B$777,B$47)+'СЕТ СН'!$G$9+СВЦЭМ!$D$10+'СЕТ СН'!$G$6-'СЕТ СН'!$G$19</f>
        <v>1136.89002228</v>
      </c>
      <c r="C48" s="37">
        <f>SUMIFS(СВЦЭМ!$C$34:$C$777,СВЦЭМ!$A$34:$A$777,$A48,СВЦЭМ!$B$34:$B$777,C$47)+'СЕТ СН'!$G$9+СВЦЭМ!$D$10+'СЕТ СН'!$G$6-'СЕТ СН'!$G$19</f>
        <v>1186.35620103</v>
      </c>
      <c r="D48" s="37">
        <f>SUMIFS(СВЦЭМ!$C$34:$C$777,СВЦЭМ!$A$34:$A$777,$A48,СВЦЭМ!$B$34:$B$777,D$47)+'СЕТ СН'!$G$9+СВЦЭМ!$D$10+'СЕТ СН'!$G$6-'СЕТ СН'!$G$19</f>
        <v>1301.89959099</v>
      </c>
      <c r="E48" s="37">
        <f>SUMIFS(СВЦЭМ!$C$34:$C$777,СВЦЭМ!$A$34:$A$777,$A48,СВЦЭМ!$B$34:$B$777,E$47)+'СЕТ СН'!$G$9+СВЦЭМ!$D$10+'СЕТ СН'!$G$6-'СЕТ СН'!$G$19</f>
        <v>1454.6906647600001</v>
      </c>
      <c r="F48" s="37">
        <f>SUMIFS(СВЦЭМ!$C$34:$C$777,СВЦЭМ!$A$34:$A$777,$A48,СВЦЭМ!$B$34:$B$777,F$47)+'СЕТ СН'!$G$9+СВЦЭМ!$D$10+'СЕТ СН'!$G$6-'СЕТ СН'!$G$19</f>
        <v>1536.7480108</v>
      </c>
      <c r="G48" s="37">
        <f>SUMIFS(СВЦЭМ!$C$34:$C$777,СВЦЭМ!$A$34:$A$777,$A48,СВЦЭМ!$B$34:$B$777,G$47)+'СЕТ СН'!$G$9+СВЦЭМ!$D$10+'СЕТ СН'!$G$6-'СЕТ СН'!$G$19</f>
        <v>1530.1247874600001</v>
      </c>
      <c r="H48" s="37">
        <f>SUMIFS(СВЦЭМ!$C$34:$C$777,СВЦЭМ!$A$34:$A$777,$A48,СВЦЭМ!$B$34:$B$777,H$47)+'СЕТ СН'!$G$9+СВЦЭМ!$D$10+'СЕТ СН'!$G$6-'СЕТ СН'!$G$19</f>
        <v>1426.85097458</v>
      </c>
      <c r="I48" s="37">
        <f>SUMIFS(СВЦЭМ!$C$34:$C$777,СВЦЭМ!$A$34:$A$777,$A48,СВЦЭМ!$B$34:$B$777,I$47)+'СЕТ СН'!$G$9+СВЦЭМ!$D$10+'СЕТ СН'!$G$6-'СЕТ СН'!$G$19</f>
        <v>1377.5163266899999</v>
      </c>
      <c r="J48" s="37">
        <f>SUMIFS(СВЦЭМ!$C$34:$C$777,СВЦЭМ!$A$34:$A$777,$A48,СВЦЭМ!$B$34:$B$777,J$47)+'СЕТ СН'!$G$9+СВЦЭМ!$D$10+'СЕТ СН'!$G$6-'СЕТ СН'!$G$19</f>
        <v>1214.67140451</v>
      </c>
      <c r="K48" s="37">
        <f>SUMIFS(СВЦЭМ!$C$34:$C$777,СВЦЭМ!$A$34:$A$777,$A48,СВЦЭМ!$B$34:$B$777,K$47)+'СЕТ СН'!$G$9+СВЦЭМ!$D$10+'СЕТ СН'!$G$6-'СЕТ СН'!$G$19</f>
        <v>1119.5398446900001</v>
      </c>
      <c r="L48" s="37">
        <f>SUMIFS(СВЦЭМ!$C$34:$C$777,СВЦЭМ!$A$34:$A$777,$A48,СВЦЭМ!$B$34:$B$777,L$47)+'СЕТ СН'!$G$9+СВЦЭМ!$D$10+'СЕТ СН'!$G$6-'СЕТ СН'!$G$19</f>
        <v>1038.1647741100001</v>
      </c>
      <c r="M48" s="37">
        <f>SUMIFS(СВЦЭМ!$C$34:$C$777,СВЦЭМ!$A$34:$A$777,$A48,СВЦЭМ!$B$34:$B$777,M$47)+'СЕТ СН'!$G$9+СВЦЭМ!$D$10+'СЕТ СН'!$G$6-'СЕТ СН'!$G$19</f>
        <v>983.01939545000005</v>
      </c>
      <c r="N48" s="37">
        <f>SUMIFS(СВЦЭМ!$C$34:$C$777,СВЦЭМ!$A$34:$A$777,$A48,СВЦЭМ!$B$34:$B$777,N$47)+'СЕТ СН'!$G$9+СВЦЭМ!$D$10+'СЕТ СН'!$G$6-'СЕТ СН'!$G$19</f>
        <v>975.88170321000007</v>
      </c>
      <c r="O48" s="37">
        <f>SUMIFS(СВЦЭМ!$C$34:$C$777,СВЦЭМ!$A$34:$A$777,$A48,СВЦЭМ!$B$34:$B$777,O$47)+'СЕТ СН'!$G$9+СВЦЭМ!$D$10+'СЕТ СН'!$G$6-'СЕТ СН'!$G$19</f>
        <v>975.28241831000014</v>
      </c>
      <c r="P48" s="37">
        <f>SUMIFS(СВЦЭМ!$C$34:$C$777,СВЦЭМ!$A$34:$A$777,$A48,СВЦЭМ!$B$34:$B$777,P$47)+'СЕТ СН'!$G$9+СВЦЭМ!$D$10+'СЕТ СН'!$G$6-'СЕТ СН'!$G$19</f>
        <v>977.01415668999994</v>
      </c>
      <c r="Q48" s="37">
        <f>SUMIFS(СВЦЭМ!$C$34:$C$777,СВЦЭМ!$A$34:$A$777,$A48,СВЦЭМ!$B$34:$B$777,Q$47)+'СЕТ СН'!$G$9+СВЦЭМ!$D$10+'СЕТ СН'!$G$6-'СЕТ СН'!$G$19</f>
        <v>979.78081866000002</v>
      </c>
      <c r="R48" s="37">
        <f>SUMIFS(СВЦЭМ!$C$34:$C$777,СВЦЭМ!$A$34:$A$777,$A48,СВЦЭМ!$B$34:$B$777,R$47)+'СЕТ СН'!$G$9+СВЦЭМ!$D$10+'СЕТ СН'!$G$6-'СЕТ СН'!$G$19</f>
        <v>980.98785571000008</v>
      </c>
      <c r="S48" s="37">
        <f>SUMIFS(СВЦЭМ!$C$34:$C$777,СВЦЭМ!$A$34:$A$777,$A48,СВЦЭМ!$B$34:$B$777,S$47)+'СЕТ СН'!$G$9+СВЦЭМ!$D$10+'СЕТ СН'!$G$6-'СЕТ СН'!$G$19</f>
        <v>978.54174590999992</v>
      </c>
      <c r="T48" s="37">
        <f>SUMIFS(СВЦЭМ!$C$34:$C$777,СВЦЭМ!$A$34:$A$777,$A48,СВЦЭМ!$B$34:$B$777,T$47)+'СЕТ СН'!$G$9+СВЦЭМ!$D$10+'СЕТ СН'!$G$6-'СЕТ СН'!$G$19</f>
        <v>973.92896148999989</v>
      </c>
      <c r="U48" s="37">
        <f>SUMIFS(СВЦЭМ!$C$34:$C$777,СВЦЭМ!$A$34:$A$777,$A48,СВЦЭМ!$B$34:$B$777,U$47)+'СЕТ СН'!$G$9+СВЦЭМ!$D$10+'СЕТ СН'!$G$6-'СЕТ СН'!$G$19</f>
        <v>967.77617907000013</v>
      </c>
      <c r="V48" s="37">
        <f>SUMIFS(СВЦЭМ!$C$34:$C$777,СВЦЭМ!$A$34:$A$777,$A48,СВЦЭМ!$B$34:$B$777,V$47)+'СЕТ СН'!$G$9+СВЦЭМ!$D$10+'СЕТ СН'!$G$6-'СЕТ СН'!$G$19</f>
        <v>960.4368454800001</v>
      </c>
      <c r="W48" s="37">
        <f>SUMIFS(СВЦЭМ!$C$34:$C$777,СВЦЭМ!$A$34:$A$777,$A48,СВЦЭМ!$B$34:$B$777,W$47)+'СЕТ СН'!$G$9+СВЦЭМ!$D$10+'СЕТ СН'!$G$6-'СЕТ СН'!$G$19</f>
        <v>1007.05644906</v>
      </c>
      <c r="X48" s="37">
        <f>SUMIFS(СВЦЭМ!$C$34:$C$777,СВЦЭМ!$A$34:$A$777,$A48,СВЦЭМ!$B$34:$B$777,X$47)+'СЕТ СН'!$G$9+СВЦЭМ!$D$10+'СЕТ СН'!$G$6-'СЕТ СН'!$G$19</f>
        <v>1020.70817046</v>
      </c>
      <c r="Y48" s="37">
        <f>SUMIFS(СВЦЭМ!$C$34:$C$777,СВЦЭМ!$A$34:$A$777,$A48,СВЦЭМ!$B$34:$B$777,Y$47)+'СЕТ СН'!$G$9+СВЦЭМ!$D$10+'СЕТ СН'!$G$6-'СЕТ СН'!$G$19</f>
        <v>1063.9361956600001</v>
      </c>
    </row>
    <row r="49" spans="1:25" ht="15.75" x14ac:dyDescent="0.2">
      <c r="A49" s="36">
        <f>A48+1</f>
        <v>43314</v>
      </c>
      <c r="B49" s="37">
        <f>SUMIFS(СВЦЭМ!$C$34:$C$777,СВЦЭМ!$A$34:$A$777,$A49,СВЦЭМ!$B$34:$B$777,B$47)+'СЕТ СН'!$G$9+СВЦЭМ!$D$10+'СЕТ СН'!$G$6-'СЕТ СН'!$G$19</f>
        <v>1199.65257746</v>
      </c>
      <c r="C49" s="37">
        <f>SUMIFS(СВЦЭМ!$C$34:$C$777,СВЦЭМ!$A$34:$A$777,$A49,СВЦЭМ!$B$34:$B$777,C$47)+'СЕТ СН'!$G$9+СВЦЭМ!$D$10+'СЕТ СН'!$G$6-'СЕТ СН'!$G$19</f>
        <v>1352.9586061</v>
      </c>
      <c r="D49" s="37">
        <f>SUMIFS(СВЦЭМ!$C$34:$C$777,СВЦЭМ!$A$34:$A$777,$A49,СВЦЭМ!$B$34:$B$777,D$47)+'СЕТ СН'!$G$9+СВЦЭМ!$D$10+'СЕТ СН'!$G$6-'СЕТ СН'!$G$19</f>
        <v>1471.2988211700001</v>
      </c>
      <c r="E49" s="37">
        <f>SUMIFS(СВЦЭМ!$C$34:$C$777,СВЦЭМ!$A$34:$A$777,$A49,СВЦЭМ!$B$34:$B$777,E$47)+'СЕТ СН'!$G$9+СВЦЭМ!$D$10+'СЕТ СН'!$G$6-'СЕТ СН'!$G$19</f>
        <v>1581.72011791</v>
      </c>
      <c r="F49" s="37">
        <f>SUMIFS(СВЦЭМ!$C$34:$C$777,СВЦЭМ!$A$34:$A$777,$A49,СВЦЭМ!$B$34:$B$777,F$47)+'СЕТ СН'!$G$9+СВЦЭМ!$D$10+'СЕТ СН'!$G$6-'СЕТ СН'!$G$19</f>
        <v>1580.0424457700001</v>
      </c>
      <c r="G49" s="37">
        <f>SUMIFS(СВЦЭМ!$C$34:$C$777,СВЦЭМ!$A$34:$A$777,$A49,СВЦЭМ!$B$34:$B$777,G$47)+'СЕТ СН'!$G$9+СВЦЭМ!$D$10+'СЕТ СН'!$G$6-'СЕТ СН'!$G$19</f>
        <v>1566.95615787</v>
      </c>
      <c r="H49" s="37">
        <f>SUMIFS(СВЦЭМ!$C$34:$C$777,СВЦЭМ!$A$34:$A$777,$A49,СВЦЭМ!$B$34:$B$777,H$47)+'СЕТ СН'!$G$9+СВЦЭМ!$D$10+'СЕТ СН'!$G$6-'СЕТ СН'!$G$19</f>
        <v>1522.62126969</v>
      </c>
      <c r="I49" s="37">
        <f>SUMIFS(СВЦЭМ!$C$34:$C$777,СВЦЭМ!$A$34:$A$777,$A49,СВЦЭМ!$B$34:$B$777,I$47)+'СЕТ СН'!$G$9+СВЦЭМ!$D$10+'СЕТ СН'!$G$6-'СЕТ СН'!$G$19</f>
        <v>1409.7772407299999</v>
      </c>
      <c r="J49" s="37">
        <f>SUMIFS(СВЦЭМ!$C$34:$C$777,СВЦЭМ!$A$34:$A$777,$A49,СВЦЭМ!$B$34:$B$777,J$47)+'СЕТ СН'!$G$9+СВЦЭМ!$D$10+'СЕТ СН'!$G$6-'СЕТ СН'!$G$19</f>
        <v>1245.4300973500001</v>
      </c>
      <c r="K49" s="37">
        <f>SUMIFS(СВЦЭМ!$C$34:$C$777,СВЦЭМ!$A$34:$A$777,$A49,СВЦЭМ!$B$34:$B$777,K$47)+'СЕТ СН'!$G$9+СВЦЭМ!$D$10+'СЕТ СН'!$G$6-'СЕТ СН'!$G$19</f>
        <v>1113.2656578000001</v>
      </c>
      <c r="L49" s="37">
        <f>SUMIFS(СВЦЭМ!$C$34:$C$777,СВЦЭМ!$A$34:$A$777,$A49,СВЦЭМ!$B$34:$B$777,L$47)+'СЕТ СН'!$G$9+СВЦЭМ!$D$10+'СЕТ СН'!$G$6-'СЕТ СН'!$G$19</f>
        <v>1035.0479065500001</v>
      </c>
      <c r="M49" s="37">
        <f>SUMIFS(СВЦЭМ!$C$34:$C$777,СВЦЭМ!$A$34:$A$777,$A49,СВЦЭМ!$B$34:$B$777,M$47)+'СЕТ СН'!$G$9+СВЦЭМ!$D$10+'СЕТ СН'!$G$6-'СЕТ СН'!$G$19</f>
        <v>988.68339530999992</v>
      </c>
      <c r="N49" s="37">
        <f>SUMIFS(СВЦЭМ!$C$34:$C$777,СВЦЭМ!$A$34:$A$777,$A49,СВЦЭМ!$B$34:$B$777,N$47)+'СЕТ СН'!$G$9+СВЦЭМ!$D$10+'СЕТ СН'!$G$6-'СЕТ СН'!$G$19</f>
        <v>977.24037999999996</v>
      </c>
      <c r="O49" s="37">
        <f>SUMIFS(СВЦЭМ!$C$34:$C$777,СВЦЭМ!$A$34:$A$777,$A49,СВЦЭМ!$B$34:$B$777,O$47)+'СЕТ СН'!$G$9+СВЦЭМ!$D$10+'СЕТ СН'!$G$6-'СЕТ СН'!$G$19</f>
        <v>992.66028617000006</v>
      </c>
      <c r="P49" s="37">
        <f>SUMIFS(СВЦЭМ!$C$34:$C$777,СВЦЭМ!$A$34:$A$777,$A49,СВЦЭМ!$B$34:$B$777,P$47)+'СЕТ СН'!$G$9+СВЦЭМ!$D$10+'СЕТ СН'!$G$6-'СЕТ СН'!$G$19</f>
        <v>979.6751181300001</v>
      </c>
      <c r="Q49" s="37">
        <f>SUMIFS(СВЦЭМ!$C$34:$C$777,СВЦЭМ!$A$34:$A$777,$A49,СВЦЭМ!$B$34:$B$777,Q$47)+'СЕТ СН'!$G$9+СВЦЭМ!$D$10+'СЕТ СН'!$G$6-'СЕТ СН'!$G$19</f>
        <v>979.24289765999993</v>
      </c>
      <c r="R49" s="37">
        <f>SUMIFS(СВЦЭМ!$C$34:$C$777,СВЦЭМ!$A$34:$A$777,$A49,СВЦЭМ!$B$34:$B$777,R$47)+'СЕТ СН'!$G$9+СВЦЭМ!$D$10+'СЕТ СН'!$G$6-'СЕТ СН'!$G$19</f>
        <v>982.25880991999998</v>
      </c>
      <c r="S49" s="37">
        <f>SUMIFS(СВЦЭМ!$C$34:$C$777,СВЦЭМ!$A$34:$A$777,$A49,СВЦЭМ!$B$34:$B$777,S$47)+'СЕТ СН'!$G$9+СВЦЭМ!$D$10+'СЕТ СН'!$G$6-'СЕТ СН'!$G$19</f>
        <v>977.09207627000001</v>
      </c>
      <c r="T49" s="37">
        <f>SUMIFS(СВЦЭМ!$C$34:$C$777,СВЦЭМ!$A$34:$A$777,$A49,СВЦЭМ!$B$34:$B$777,T$47)+'СЕТ СН'!$G$9+СВЦЭМ!$D$10+'СЕТ СН'!$G$6-'СЕТ СН'!$G$19</f>
        <v>964.41558790999989</v>
      </c>
      <c r="U49" s="37">
        <f>SUMIFS(СВЦЭМ!$C$34:$C$777,СВЦЭМ!$A$34:$A$777,$A49,СВЦЭМ!$B$34:$B$777,U$47)+'СЕТ СН'!$G$9+СВЦЭМ!$D$10+'СЕТ СН'!$G$6-'СЕТ СН'!$G$19</f>
        <v>970.78270285999997</v>
      </c>
      <c r="V49" s="37">
        <f>SUMIFS(СВЦЭМ!$C$34:$C$777,СВЦЭМ!$A$34:$A$777,$A49,СВЦЭМ!$B$34:$B$777,V$47)+'СЕТ СН'!$G$9+СВЦЭМ!$D$10+'СЕТ СН'!$G$6-'СЕТ СН'!$G$19</f>
        <v>963.50291631999994</v>
      </c>
      <c r="W49" s="37">
        <f>SUMIFS(СВЦЭМ!$C$34:$C$777,СВЦЭМ!$A$34:$A$777,$A49,СВЦЭМ!$B$34:$B$777,W$47)+'СЕТ СН'!$G$9+СВЦЭМ!$D$10+'СЕТ СН'!$G$6-'СЕТ СН'!$G$19</f>
        <v>966.78473419000011</v>
      </c>
      <c r="X49" s="37">
        <f>SUMIFS(СВЦЭМ!$C$34:$C$777,СВЦЭМ!$A$34:$A$777,$A49,СВЦЭМ!$B$34:$B$777,X$47)+'СЕТ СН'!$G$9+СВЦЭМ!$D$10+'СЕТ СН'!$G$6-'СЕТ СН'!$G$19</f>
        <v>985.39423652000005</v>
      </c>
      <c r="Y49" s="37">
        <f>SUMIFS(СВЦЭМ!$C$34:$C$777,СВЦЭМ!$A$34:$A$777,$A49,СВЦЭМ!$B$34:$B$777,Y$47)+'СЕТ СН'!$G$9+СВЦЭМ!$D$10+'СЕТ СН'!$G$6-'СЕТ СН'!$G$19</f>
        <v>1061.6115034899999</v>
      </c>
    </row>
    <row r="50" spans="1:25" ht="15.75" x14ac:dyDescent="0.2">
      <c r="A50" s="36">
        <f t="shared" ref="A50:A78" si="1">A49+1</f>
        <v>43315</v>
      </c>
      <c r="B50" s="37">
        <f>SUMIFS(СВЦЭМ!$C$34:$C$777,СВЦЭМ!$A$34:$A$777,$A50,СВЦЭМ!$B$34:$B$777,B$47)+'СЕТ СН'!$G$9+СВЦЭМ!$D$10+'СЕТ СН'!$G$6-'СЕТ СН'!$G$19</f>
        <v>1155.75376218</v>
      </c>
      <c r="C50" s="37">
        <f>SUMIFS(СВЦЭМ!$C$34:$C$777,СВЦЭМ!$A$34:$A$777,$A50,СВЦЭМ!$B$34:$B$777,C$47)+'СЕТ СН'!$G$9+СВЦЭМ!$D$10+'СЕТ СН'!$G$6-'СЕТ СН'!$G$19</f>
        <v>1295.3220814900001</v>
      </c>
      <c r="D50" s="37">
        <f>SUMIFS(СВЦЭМ!$C$34:$C$777,СВЦЭМ!$A$34:$A$777,$A50,СВЦЭМ!$B$34:$B$777,D$47)+'СЕТ СН'!$G$9+СВЦЭМ!$D$10+'СЕТ СН'!$G$6-'СЕТ СН'!$G$19</f>
        <v>1409.72128969</v>
      </c>
      <c r="E50" s="37">
        <f>SUMIFS(СВЦЭМ!$C$34:$C$777,СВЦЭМ!$A$34:$A$777,$A50,СВЦЭМ!$B$34:$B$777,E$47)+'СЕТ СН'!$G$9+СВЦЭМ!$D$10+'СЕТ СН'!$G$6-'СЕТ СН'!$G$19</f>
        <v>1516.22200518</v>
      </c>
      <c r="F50" s="37">
        <f>SUMIFS(СВЦЭМ!$C$34:$C$777,СВЦЭМ!$A$34:$A$777,$A50,СВЦЭМ!$B$34:$B$777,F$47)+'СЕТ СН'!$G$9+СВЦЭМ!$D$10+'СЕТ СН'!$G$6-'СЕТ СН'!$G$19</f>
        <v>1517.1069059200001</v>
      </c>
      <c r="G50" s="37">
        <f>SUMIFS(СВЦЭМ!$C$34:$C$777,СВЦЭМ!$A$34:$A$777,$A50,СВЦЭМ!$B$34:$B$777,G$47)+'СЕТ СН'!$G$9+СВЦЭМ!$D$10+'СЕТ СН'!$G$6-'СЕТ СН'!$G$19</f>
        <v>1483.79750661</v>
      </c>
      <c r="H50" s="37">
        <f>SUMIFS(СВЦЭМ!$C$34:$C$777,СВЦЭМ!$A$34:$A$777,$A50,СВЦЭМ!$B$34:$B$777,H$47)+'СЕТ СН'!$G$9+СВЦЭМ!$D$10+'СЕТ СН'!$G$6-'СЕТ СН'!$G$19</f>
        <v>1445.2331912</v>
      </c>
      <c r="I50" s="37">
        <f>SUMIFS(СВЦЭМ!$C$34:$C$777,СВЦЭМ!$A$34:$A$777,$A50,СВЦЭМ!$B$34:$B$777,I$47)+'СЕТ СН'!$G$9+СВЦЭМ!$D$10+'СЕТ СН'!$G$6-'СЕТ СН'!$G$19</f>
        <v>1327.7724797999999</v>
      </c>
      <c r="J50" s="37">
        <f>SUMIFS(СВЦЭМ!$C$34:$C$777,СВЦЭМ!$A$34:$A$777,$A50,СВЦЭМ!$B$34:$B$777,J$47)+'СЕТ СН'!$G$9+СВЦЭМ!$D$10+'СЕТ СН'!$G$6-'СЕТ СН'!$G$19</f>
        <v>1242.99144127</v>
      </c>
      <c r="K50" s="37">
        <f>SUMIFS(СВЦЭМ!$C$34:$C$777,СВЦЭМ!$A$34:$A$777,$A50,СВЦЭМ!$B$34:$B$777,K$47)+'СЕТ СН'!$G$9+СВЦЭМ!$D$10+'СЕТ СН'!$G$6-'СЕТ СН'!$G$19</f>
        <v>1157.92637044</v>
      </c>
      <c r="L50" s="37">
        <f>SUMIFS(СВЦЭМ!$C$34:$C$777,СВЦЭМ!$A$34:$A$777,$A50,СВЦЭМ!$B$34:$B$777,L$47)+'СЕТ СН'!$G$9+СВЦЭМ!$D$10+'СЕТ СН'!$G$6-'СЕТ СН'!$G$19</f>
        <v>1068.75950044</v>
      </c>
      <c r="M50" s="37">
        <f>SUMIFS(СВЦЭМ!$C$34:$C$777,СВЦЭМ!$A$34:$A$777,$A50,СВЦЭМ!$B$34:$B$777,M$47)+'СЕТ СН'!$G$9+СВЦЭМ!$D$10+'СЕТ СН'!$G$6-'СЕТ СН'!$G$19</f>
        <v>1017.28402723</v>
      </c>
      <c r="N50" s="37">
        <f>SUMIFS(СВЦЭМ!$C$34:$C$777,СВЦЭМ!$A$34:$A$777,$A50,СВЦЭМ!$B$34:$B$777,N$47)+'СЕТ СН'!$G$9+СВЦЭМ!$D$10+'СЕТ СН'!$G$6-'СЕТ СН'!$G$19</f>
        <v>1005.0736370500001</v>
      </c>
      <c r="O50" s="37">
        <f>SUMIFS(СВЦЭМ!$C$34:$C$777,СВЦЭМ!$A$34:$A$777,$A50,СВЦЭМ!$B$34:$B$777,O$47)+'СЕТ СН'!$G$9+СВЦЭМ!$D$10+'СЕТ СН'!$G$6-'СЕТ СН'!$G$19</f>
        <v>1014.3854229799999</v>
      </c>
      <c r="P50" s="37">
        <f>SUMIFS(СВЦЭМ!$C$34:$C$777,СВЦЭМ!$A$34:$A$777,$A50,СВЦЭМ!$B$34:$B$777,P$47)+'СЕТ СН'!$G$9+СВЦЭМ!$D$10+'СЕТ СН'!$G$6-'СЕТ СН'!$G$19</f>
        <v>1010.5017049999999</v>
      </c>
      <c r="Q50" s="37">
        <f>SUMIFS(СВЦЭМ!$C$34:$C$777,СВЦЭМ!$A$34:$A$777,$A50,СВЦЭМ!$B$34:$B$777,Q$47)+'СЕТ СН'!$G$9+СВЦЭМ!$D$10+'СЕТ СН'!$G$6-'СЕТ СН'!$G$19</f>
        <v>1004.5877633099999</v>
      </c>
      <c r="R50" s="37">
        <f>SUMIFS(СВЦЭМ!$C$34:$C$777,СВЦЭМ!$A$34:$A$777,$A50,СВЦЭМ!$B$34:$B$777,R$47)+'СЕТ СН'!$G$9+СВЦЭМ!$D$10+'СЕТ СН'!$G$6-'СЕТ СН'!$G$19</f>
        <v>995.68170705000011</v>
      </c>
      <c r="S50" s="37">
        <f>SUMIFS(СВЦЭМ!$C$34:$C$777,СВЦЭМ!$A$34:$A$777,$A50,СВЦЭМ!$B$34:$B$777,S$47)+'СЕТ СН'!$G$9+СВЦЭМ!$D$10+'СЕТ СН'!$G$6-'СЕТ СН'!$G$19</f>
        <v>1002.29340576</v>
      </c>
      <c r="T50" s="37">
        <f>SUMIFS(СВЦЭМ!$C$34:$C$777,СВЦЭМ!$A$34:$A$777,$A50,СВЦЭМ!$B$34:$B$777,T$47)+'СЕТ СН'!$G$9+СВЦЭМ!$D$10+'СЕТ СН'!$G$6-'СЕТ СН'!$G$19</f>
        <v>1001.98455236</v>
      </c>
      <c r="U50" s="37">
        <f>SUMIFS(СВЦЭМ!$C$34:$C$777,СВЦЭМ!$A$34:$A$777,$A50,СВЦЭМ!$B$34:$B$777,U$47)+'СЕТ СН'!$G$9+СВЦЭМ!$D$10+'СЕТ СН'!$G$6-'СЕТ СН'!$G$19</f>
        <v>997.96277246</v>
      </c>
      <c r="V50" s="37">
        <f>SUMIFS(СВЦЭМ!$C$34:$C$777,СВЦЭМ!$A$34:$A$777,$A50,СВЦЭМ!$B$34:$B$777,V$47)+'СЕТ СН'!$G$9+СВЦЭМ!$D$10+'СЕТ СН'!$G$6-'СЕТ СН'!$G$19</f>
        <v>986.98246954000001</v>
      </c>
      <c r="W50" s="37">
        <f>SUMIFS(СВЦЭМ!$C$34:$C$777,СВЦЭМ!$A$34:$A$777,$A50,СВЦЭМ!$B$34:$B$777,W$47)+'СЕТ СН'!$G$9+СВЦЭМ!$D$10+'СЕТ СН'!$G$6-'СЕТ СН'!$G$19</f>
        <v>977.45463161999987</v>
      </c>
      <c r="X50" s="37">
        <f>SUMIFS(СВЦЭМ!$C$34:$C$777,СВЦЭМ!$A$34:$A$777,$A50,СВЦЭМ!$B$34:$B$777,X$47)+'СЕТ СН'!$G$9+СВЦЭМ!$D$10+'СЕТ СН'!$G$6-'СЕТ СН'!$G$19</f>
        <v>995.82994696000014</v>
      </c>
      <c r="Y50" s="37">
        <f>SUMIFS(СВЦЭМ!$C$34:$C$777,СВЦЭМ!$A$34:$A$777,$A50,СВЦЭМ!$B$34:$B$777,Y$47)+'СЕТ СН'!$G$9+СВЦЭМ!$D$10+'СЕТ СН'!$G$6-'СЕТ СН'!$G$19</f>
        <v>1059.8107218499999</v>
      </c>
    </row>
    <row r="51" spans="1:25" ht="15.75" x14ac:dyDescent="0.2">
      <c r="A51" s="36">
        <f t="shared" si="1"/>
        <v>43316</v>
      </c>
      <c r="B51" s="37">
        <f>SUMIFS(СВЦЭМ!$C$34:$C$777,СВЦЭМ!$A$34:$A$777,$A51,СВЦЭМ!$B$34:$B$777,B$47)+'СЕТ СН'!$G$9+СВЦЭМ!$D$10+'СЕТ СН'!$G$6-'СЕТ СН'!$G$19</f>
        <v>1191.9237563300001</v>
      </c>
      <c r="C51" s="37">
        <f>SUMIFS(СВЦЭМ!$C$34:$C$777,СВЦЭМ!$A$34:$A$777,$A51,СВЦЭМ!$B$34:$B$777,C$47)+'СЕТ СН'!$G$9+СВЦЭМ!$D$10+'СЕТ СН'!$G$6-'СЕТ СН'!$G$19</f>
        <v>1288.6692455</v>
      </c>
      <c r="D51" s="37">
        <f>SUMIFS(СВЦЭМ!$C$34:$C$777,СВЦЭМ!$A$34:$A$777,$A51,СВЦЭМ!$B$34:$B$777,D$47)+'СЕТ СН'!$G$9+СВЦЭМ!$D$10+'СЕТ СН'!$G$6-'СЕТ СН'!$G$19</f>
        <v>1374.3661945599999</v>
      </c>
      <c r="E51" s="37">
        <f>SUMIFS(СВЦЭМ!$C$34:$C$777,СВЦЭМ!$A$34:$A$777,$A51,СВЦЭМ!$B$34:$B$777,E$47)+'СЕТ СН'!$G$9+СВЦЭМ!$D$10+'СЕТ СН'!$G$6-'СЕТ СН'!$G$19</f>
        <v>1489.4909969600001</v>
      </c>
      <c r="F51" s="37">
        <f>SUMIFS(СВЦЭМ!$C$34:$C$777,СВЦЭМ!$A$34:$A$777,$A51,СВЦЭМ!$B$34:$B$777,F$47)+'СЕТ СН'!$G$9+СВЦЭМ!$D$10+'СЕТ СН'!$G$6-'СЕТ СН'!$G$19</f>
        <v>1491.1887387900001</v>
      </c>
      <c r="G51" s="37">
        <f>SUMIFS(СВЦЭМ!$C$34:$C$777,СВЦЭМ!$A$34:$A$777,$A51,СВЦЭМ!$B$34:$B$777,G$47)+'СЕТ СН'!$G$9+СВЦЭМ!$D$10+'СЕТ СН'!$G$6-'СЕТ СН'!$G$19</f>
        <v>1470.80868586</v>
      </c>
      <c r="H51" s="37">
        <f>SUMIFS(СВЦЭМ!$C$34:$C$777,СВЦЭМ!$A$34:$A$777,$A51,СВЦЭМ!$B$34:$B$777,H$47)+'СЕТ СН'!$G$9+СВЦЭМ!$D$10+'СЕТ СН'!$G$6-'СЕТ СН'!$G$19</f>
        <v>1428.9894946300001</v>
      </c>
      <c r="I51" s="37">
        <f>SUMIFS(СВЦЭМ!$C$34:$C$777,СВЦЭМ!$A$34:$A$777,$A51,СВЦЭМ!$B$34:$B$777,I$47)+'СЕТ СН'!$G$9+СВЦЭМ!$D$10+'СЕТ СН'!$G$6-'СЕТ СН'!$G$19</f>
        <v>1400.6639141600001</v>
      </c>
      <c r="J51" s="37">
        <f>SUMIFS(СВЦЭМ!$C$34:$C$777,СВЦЭМ!$A$34:$A$777,$A51,СВЦЭМ!$B$34:$B$777,J$47)+'СЕТ СН'!$G$9+СВЦЭМ!$D$10+'СЕТ СН'!$G$6-'СЕТ СН'!$G$19</f>
        <v>1242.5585147199999</v>
      </c>
      <c r="K51" s="37">
        <f>SUMIFS(СВЦЭМ!$C$34:$C$777,СВЦЭМ!$A$34:$A$777,$A51,СВЦЭМ!$B$34:$B$777,K$47)+'СЕТ СН'!$G$9+СВЦЭМ!$D$10+'СЕТ СН'!$G$6-'СЕТ СН'!$G$19</f>
        <v>1130.0410228600001</v>
      </c>
      <c r="L51" s="37">
        <f>SUMIFS(СВЦЭМ!$C$34:$C$777,СВЦЭМ!$A$34:$A$777,$A51,СВЦЭМ!$B$34:$B$777,L$47)+'СЕТ СН'!$G$9+СВЦЭМ!$D$10+'СЕТ СН'!$G$6-'СЕТ СН'!$G$19</f>
        <v>1011.4141416299999</v>
      </c>
      <c r="M51" s="37">
        <f>SUMIFS(СВЦЭМ!$C$34:$C$777,СВЦЭМ!$A$34:$A$777,$A51,СВЦЭМ!$B$34:$B$777,M$47)+'СЕТ СН'!$G$9+СВЦЭМ!$D$10+'СЕТ СН'!$G$6-'СЕТ СН'!$G$19</f>
        <v>961.43515298000011</v>
      </c>
      <c r="N51" s="37">
        <f>SUMIFS(СВЦЭМ!$C$34:$C$777,СВЦЭМ!$A$34:$A$777,$A51,СВЦЭМ!$B$34:$B$777,N$47)+'СЕТ СН'!$G$9+СВЦЭМ!$D$10+'СЕТ СН'!$G$6-'СЕТ СН'!$G$19</f>
        <v>962.76272277999988</v>
      </c>
      <c r="O51" s="37">
        <f>SUMIFS(СВЦЭМ!$C$34:$C$777,СВЦЭМ!$A$34:$A$777,$A51,СВЦЭМ!$B$34:$B$777,O$47)+'СЕТ СН'!$G$9+СВЦЭМ!$D$10+'СЕТ СН'!$G$6-'СЕТ СН'!$G$19</f>
        <v>965.9042681599999</v>
      </c>
      <c r="P51" s="37">
        <f>SUMIFS(СВЦЭМ!$C$34:$C$777,СВЦЭМ!$A$34:$A$777,$A51,СВЦЭМ!$B$34:$B$777,P$47)+'СЕТ СН'!$G$9+СВЦЭМ!$D$10+'СЕТ СН'!$G$6-'СЕТ СН'!$G$19</f>
        <v>973.28986781999993</v>
      </c>
      <c r="Q51" s="37">
        <f>SUMIFS(СВЦЭМ!$C$34:$C$777,СВЦЭМ!$A$34:$A$777,$A51,СВЦЭМ!$B$34:$B$777,Q$47)+'СЕТ СН'!$G$9+СВЦЭМ!$D$10+'СЕТ СН'!$G$6-'СЕТ СН'!$G$19</f>
        <v>971.74719630999994</v>
      </c>
      <c r="R51" s="37">
        <f>SUMIFS(СВЦЭМ!$C$34:$C$777,СВЦЭМ!$A$34:$A$777,$A51,СВЦЭМ!$B$34:$B$777,R$47)+'СЕТ СН'!$G$9+СВЦЭМ!$D$10+'СЕТ СН'!$G$6-'СЕТ СН'!$G$19</f>
        <v>966.12457906000009</v>
      </c>
      <c r="S51" s="37">
        <f>SUMIFS(СВЦЭМ!$C$34:$C$777,СВЦЭМ!$A$34:$A$777,$A51,СВЦЭМ!$B$34:$B$777,S$47)+'СЕТ СН'!$G$9+СВЦЭМ!$D$10+'СЕТ СН'!$G$6-'СЕТ СН'!$G$19</f>
        <v>962.72097136999992</v>
      </c>
      <c r="T51" s="37">
        <f>SUMIFS(СВЦЭМ!$C$34:$C$777,СВЦЭМ!$A$34:$A$777,$A51,СВЦЭМ!$B$34:$B$777,T$47)+'СЕТ СН'!$G$9+СВЦЭМ!$D$10+'СЕТ СН'!$G$6-'СЕТ СН'!$G$19</f>
        <v>959.38437610000005</v>
      </c>
      <c r="U51" s="37">
        <f>SUMIFS(СВЦЭМ!$C$34:$C$777,СВЦЭМ!$A$34:$A$777,$A51,СВЦЭМ!$B$34:$B$777,U$47)+'СЕТ СН'!$G$9+СВЦЭМ!$D$10+'СЕТ СН'!$G$6-'СЕТ СН'!$G$19</f>
        <v>969.69639561999998</v>
      </c>
      <c r="V51" s="37">
        <f>SUMIFS(СВЦЭМ!$C$34:$C$777,СВЦЭМ!$A$34:$A$777,$A51,СВЦЭМ!$B$34:$B$777,V$47)+'СЕТ СН'!$G$9+СВЦЭМ!$D$10+'СЕТ СН'!$G$6-'СЕТ СН'!$G$19</f>
        <v>960.94847933999995</v>
      </c>
      <c r="W51" s="37">
        <f>SUMIFS(СВЦЭМ!$C$34:$C$777,СВЦЭМ!$A$34:$A$777,$A51,СВЦЭМ!$B$34:$B$777,W$47)+'СЕТ СН'!$G$9+СВЦЭМ!$D$10+'СЕТ СН'!$G$6-'СЕТ СН'!$G$19</f>
        <v>958.20686096999998</v>
      </c>
      <c r="X51" s="37">
        <f>SUMIFS(СВЦЭМ!$C$34:$C$777,СВЦЭМ!$A$34:$A$777,$A51,СВЦЭМ!$B$34:$B$777,X$47)+'СЕТ СН'!$G$9+СВЦЭМ!$D$10+'СЕТ СН'!$G$6-'СЕТ СН'!$G$19</f>
        <v>967.47732124999993</v>
      </c>
      <c r="Y51" s="37">
        <f>SUMIFS(СВЦЭМ!$C$34:$C$777,СВЦЭМ!$A$34:$A$777,$A51,СВЦЭМ!$B$34:$B$777,Y$47)+'СЕТ СН'!$G$9+СВЦЭМ!$D$10+'СЕТ СН'!$G$6-'СЕТ СН'!$G$19</f>
        <v>1011.5713321600001</v>
      </c>
    </row>
    <row r="52" spans="1:25" ht="15.75" x14ac:dyDescent="0.2">
      <c r="A52" s="36">
        <f t="shared" si="1"/>
        <v>43317</v>
      </c>
      <c r="B52" s="37">
        <f>SUMIFS(СВЦЭМ!$C$34:$C$777,СВЦЭМ!$A$34:$A$777,$A52,СВЦЭМ!$B$34:$B$777,B$47)+'СЕТ СН'!$G$9+СВЦЭМ!$D$10+'СЕТ СН'!$G$6-'СЕТ СН'!$G$19</f>
        <v>1084.81198526</v>
      </c>
      <c r="C52" s="37">
        <f>SUMIFS(СВЦЭМ!$C$34:$C$777,СВЦЭМ!$A$34:$A$777,$A52,СВЦЭМ!$B$34:$B$777,C$47)+'СЕТ СН'!$G$9+СВЦЭМ!$D$10+'СЕТ СН'!$G$6-'СЕТ СН'!$G$19</f>
        <v>1204.5201548800001</v>
      </c>
      <c r="D52" s="37">
        <f>SUMIFS(СВЦЭМ!$C$34:$C$777,СВЦЭМ!$A$34:$A$777,$A52,СВЦЭМ!$B$34:$B$777,D$47)+'СЕТ СН'!$G$9+СВЦЭМ!$D$10+'СЕТ СН'!$G$6-'СЕТ СН'!$G$19</f>
        <v>1310.35985635</v>
      </c>
      <c r="E52" s="37">
        <f>SUMIFS(СВЦЭМ!$C$34:$C$777,СВЦЭМ!$A$34:$A$777,$A52,СВЦЭМ!$B$34:$B$777,E$47)+'СЕТ СН'!$G$9+СВЦЭМ!$D$10+'СЕТ СН'!$G$6-'СЕТ СН'!$G$19</f>
        <v>1394.81318672</v>
      </c>
      <c r="F52" s="37">
        <f>SUMIFS(СВЦЭМ!$C$34:$C$777,СВЦЭМ!$A$34:$A$777,$A52,СВЦЭМ!$B$34:$B$777,F$47)+'СЕТ СН'!$G$9+СВЦЭМ!$D$10+'СЕТ СН'!$G$6-'СЕТ СН'!$G$19</f>
        <v>1393.22288843</v>
      </c>
      <c r="G52" s="37">
        <f>SUMIFS(СВЦЭМ!$C$34:$C$777,СВЦЭМ!$A$34:$A$777,$A52,СВЦЭМ!$B$34:$B$777,G$47)+'СЕТ СН'!$G$9+СВЦЭМ!$D$10+'СЕТ СН'!$G$6-'СЕТ СН'!$G$19</f>
        <v>1417.9503762900001</v>
      </c>
      <c r="H52" s="37">
        <f>SUMIFS(СВЦЭМ!$C$34:$C$777,СВЦЭМ!$A$34:$A$777,$A52,СВЦЭМ!$B$34:$B$777,H$47)+'СЕТ СН'!$G$9+СВЦЭМ!$D$10+'СЕТ СН'!$G$6-'СЕТ СН'!$G$19</f>
        <v>1428.25803692</v>
      </c>
      <c r="I52" s="37">
        <f>SUMIFS(СВЦЭМ!$C$34:$C$777,СВЦЭМ!$A$34:$A$777,$A52,СВЦЭМ!$B$34:$B$777,I$47)+'СЕТ СН'!$G$9+СВЦЭМ!$D$10+'СЕТ СН'!$G$6-'СЕТ СН'!$G$19</f>
        <v>1391.6635798</v>
      </c>
      <c r="J52" s="37">
        <f>SUMIFS(СВЦЭМ!$C$34:$C$777,СВЦЭМ!$A$34:$A$777,$A52,СВЦЭМ!$B$34:$B$777,J$47)+'СЕТ СН'!$G$9+СВЦЭМ!$D$10+'СЕТ СН'!$G$6-'СЕТ СН'!$G$19</f>
        <v>1247.47067595</v>
      </c>
      <c r="K52" s="37">
        <f>SUMIFS(СВЦЭМ!$C$34:$C$777,СВЦЭМ!$A$34:$A$777,$A52,СВЦЭМ!$B$34:$B$777,K$47)+'СЕТ СН'!$G$9+СВЦЭМ!$D$10+'СЕТ СН'!$G$6-'СЕТ СН'!$G$19</f>
        <v>1127.1653206599999</v>
      </c>
      <c r="L52" s="37">
        <f>SUMIFS(СВЦЭМ!$C$34:$C$777,СВЦЭМ!$A$34:$A$777,$A52,СВЦЭМ!$B$34:$B$777,L$47)+'СЕТ СН'!$G$9+СВЦЭМ!$D$10+'СЕТ СН'!$G$6-'СЕТ СН'!$G$19</f>
        <v>1072.9101250599999</v>
      </c>
      <c r="M52" s="37">
        <f>SUMIFS(СВЦЭМ!$C$34:$C$777,СВЦЭМ!$A$34:$A$777,$A52,СВЦЭМ!$B$34:$B$777,M$47)+'СЕТ СН'!$G$9+СВЦЭМ!$D$10+'СЕТ СН'!$G$6-'СЕТ СН'!$G$19</f>
        <v>1040.84636409</v>
      </c>
      <c r="N52" s="37">
        <f>SUMIFS(СВЦЭМ!$C$34:$C$777,СВЦЭМ!$A$34:$A$777,$A52,СВЦЭМ!$B$34:$B$777,N$47)+'СЕТ СН'!$G$9+СВЦЭМ!$D$10+'СЕТ СН'!$G$6-'СЕТ СН'!$G$19</f>
        <v>1035.37428191</v>
      </c>
      <c r="O52" s="37">
        <f>SUMIFS(СВЦЭМ!$C$34:$C$777,СВЦЭМ!$A$34:$A$777,$A52,СВЦЭМ!$B$34:$B$777,O$47)+'СЕТ СН'!$G$9+СВЦЭМ!$D$10+'СЕТ СН'!$G$6-'СЕТ СН'!$G$19</f>
        <v>1011.38578603</v>
      </c>
      <c r="P52" s="37">
        <f>SUMIFS(СВЦЭМ!$C$34:$C$777,СВЦЭМ!$A$34:$A$777,$A52,СВЦЭМ!$B$34:$B$777,P$47)+'СЕТ СН'!$G$9+СВЦЭМ!$D$10+'СЕТ СН'!$G$6-'СЕТ СН'!$G$19</f>
        <v>971.1551037700001</v>
      </c>
      <c r="Q52" s="37">
        <f>SUMIFS(СВЦЭМ!$C$34:$C$777,СВЦЭМ!$A$34:$A$777,$A52,СВЦЭМ!$B$34:$B$777,Q$47)+'СЕТ СН'!$G$9+СВЦЭМ!$D$10+'СЕТ СН'!$G$6-'СЕТ СН'!$G$19</f>
        <v>984.52600963000009</v>
      </c>
      <c r="R52" s="37">
        <f>SUMIFS(СВЦЭМ!$C$34:$C$777,СВЦЭМ!$A$34:$A$777,$A52,СВЦЭМ!$B$34:$B$777,R$47)+'СЕТ СН'!$G$9+СВЦЭМ!$D$10+'СЕТ СН'!$G$6-'СЕТ СН'!$G$19</f>
        <v>980.81072924</v>
      </c>
      <c r="S52" s="37">
        <f>SUMIFS(СВЦЭМ!$C$34:$C$777,СВЦЭМ!$A$34:$A$777,$A52,СВЦЭМ!$B$34:$B$777,S$47)+'СЕТ СН'!$G$9+СВЦЭМ!$D$10+'СЕТ СН'!$G$6-'СЕТ СН'!$G$19</f>
        <v>976.76956194000013</v>
      </c>
      <c r="T52" s="37">
        <f>SUMIFS(СВЦЭМ!$C$34:$C$777,СВЦЭМ!$A$34:$A$777,$A52,СВЦЭМ!$B$34:$B$777,T$47)+'СЕТ СН'!$G$9+СВЦЭМ!$D$10+'СЕТ СН'!$G$6-'СЕТ СН'!$G$19</f>
        <v>966.20189191999998</v>
      </c>
      <c r="U52" s="37">
        <f>SUMIFS(СВЦЭМ!$C$34:$C$777,СВЦЭМ!$A$34:$A$777,$A52,СВЦЭМ!$B$34:$B$777,U$47)+'СЕТ СН'!$G$9+СВЦЭМ!$D$10+'СЕТ СН'!$G$6-'СЕТ СН'!$G$19</f>
        <v>968.55822596000007</v>
      </c>
      <c r="V52" s="37">
        <f>SUMIFS(СВЦЭМ!$C$34:$C$777,СВЦЭМ!$A$34:$A$777,$A52,СВЦЭМ!$B$34:$B$777,V$47)+'СЕТ СН'!$G$9+СВЦЭМ!$D$10+'СЕТ СН'!$G$6-'СЕТ СН'!$G$19</f>
        <v>955.11443662000011</v>
      </c>
      <c r="W52" s="37">
        <f>SUMIFS(СВЦЭМ!$C$34:$C$777,СВЦЭМ!$A$34:$A$777,$A52,СВЦЭМ!$B$34:$B$777,W$47)+'СЕТ СН'!$G$9+СВЦЭМ!$D$10+'СЕТ СН'!$G$6-'СЕТ СН'!$G$19</f>
        <v>947.76820872000008</v>
      </c>
      <c r="X52" s="37">
        <f>SUMIFS(СВЦЭМ!$C$34:$C$777,СВЦЭМ!$A$34:$A$777,$A52,СВЦЭМ!$B$34:$B$777,X$47)+'СЕТ СН'!$G$9+СВЦЭМ!$D$10+'СЕТ СН'!$G$6-'СЕТ СН'!$G$19</f>
        <v>962.43561316</v>
      </c>
      <c r="Y52" s="37">
        <f>SUMIFS(СВЦЭМ!$C$34:$C$777,СВЦЭМ!$A$34:$A$777,$A52,СВЦЭМ!$B$34:$B$777,Y$47)+'СЕТ СН'!$G$9+СВЦЭМ!$D$10+'СЕТ СН'!$G$6-'СЕТ СН'!$G$19</f>
        <v>998.42170486000009</v>
      </c>
    </row>
    <row r="53" spans="1:25" ht="15.75" x14ac:dyDescent="0.2">
      <c r="A53" s="36">
        <f t="shared" si="1"/>
        <v>43318</v>
      </c>
      <c r="B53" s="37">
        <f>SUMIFS(СВЦЭМ!$C$34:$C$777,СВЦЭМ!$A$34:$A$777,$A53,СВЦЭМ!$B$34:$B$777,B$47)+'СЕТ СН'!$G$9+СВЦЭМ!$D$10+'СЕТ СН'!$G$6-'СЕТ СН'!$G$19</f>
        <v>1087.5244124000001</v>
      </c>
      <c r="C53" s="37">
        <f>SUMIFS(СВЦЭМ!$C$34:$C$777,СВЦЭМ!$A$34:$A$777,$A53,СВЦЭМ!$B$34:$B$777,C$47)+'СЕТ СН'!$G$9+СВЦЭМ!$D$10+'СЕТ СН'!$G$6-'СЕТ СН'!$G$19</f>
        <v>1186.95081084</v>
      </c>
      <c r="D53" s="37">
        <f>SUMIFS(СВЦЭМ!$C$34:$C$777,СВЦЭМ!$A$34:$A$777,$A53,СВЦЭМ!$B$34:$B$777,D$47)+'СЕТ СН'!$G$9+СВЦЭМ!$D$10+'СЕТ СН'!$G$6-'СЕТ СН'!$G$19</f>
        <v>1296.1350622699999</v>
      </c>
      <c r="E53" s="37">
        <f>SUMIFS(СВЦЭМ!$C$34:$C$777,СВЦЭМ!$A$34:$A$777,$A53,СВЦЭМ!$B$34:$B$777,E$47)+'СЕТ СН'!$G$9+СВЦЭМ!$D$10+'СЕТ СН'!$G$6-'СЕТ СН'!$G$19</f>
        <v>1405.41615015</v>
      </c>
      <c r="F53" s="37">
        <f>SUMIFS(СВЦЭМ!$C$34:$C$777,СВЦЭМ!$A$34:$A$777,$A53,СВЦЭМ!$B$34:$B$777,F$47)+'СЕТ СН'!$G$9+СВЦЭМ!$D$10+'СЕТ СН'!$G$6-'СЕТ СН'!$G$19</f>
        <v>1396.5270253900001</v>
      </c>
      <c r="G53" s="37">
        <f>SUMIFS(СВЦЭМ!$C$34:$C$777,СВЦЭМ!$A$34:$A$777,$A53,СВЦЭМ!$B$34:$B$777,G$47)+'СЕТ СН'!$G$9+СВЦЭМ!$D$10+'СЕТ СН'!$G$6-'СЕТ СН'!$G$19</f>
        <v>1408.47929299</v>
      </c>
      <c r="H53" s="37">
        <f>SUMIFS(СВЦЭМ!$C$34:$C$777,СВЦЭМ!$A$34:$A$777,$A53,СВЦЭМ!$B$34:$B$777,H$47)+'СЕТ СН'!$G$9+СВЦЭМ!$D$10+'СЕТ СН'!$G$6-'СЕТ СН'!$G$19</f>
        <v>1421.5143261799999</v>
      </c>
      <c r="I53" s="37">
        <f>SUMIFS(СВЦЭМ!$C$34:$C$777,СВЦЭМ!$A$34:$A$777,$A53,СВЦЭМ!$B$34:$B$777,I$47)+'СЕТ СН'!$G$9+СВЦЭМ!$D$10+'СЕТ СН'!$G$6-'СЕТ СН'!$G$19</f>
        <v>1402.4380366</v>
      </c>
      <c r="J53" s="37">
        <f>SUMIFS(СВЦЭМ!$C$34:$C$777,СВЦЭМ!$A$34:$A$777,$A53,СВЦЭМ!$B$34:$B$777,J$47)+'СЕТ СН'!$G$9+СВЦЭМ!$D$10+'СЕТ СН'!$G$6-'СЕТ СН'!$G$19</f>
        <v>1261.8428461599999</v>
      </c>
      <c r="K53" s="37">
        <f>SUMIFS(СВЦЭМ!$C$34:$C$777,СВЦЭМ!$A$34:$A$777,$A53,СВЦЭМ!$B$34:$B$777,K$47)+'СЕТ СН'!$G$9+СВЦЭМ!$D$10+'СЕТ СН'!$G$6-'СЕТ СН'!$G$19</f>
        <v>1145.7884202400001</v>
      </c>
      <c r="L53" s="37">
        <f>SUMIFS(СВЦЭМ!$C$34:$C$777,СВЦЭМ!$A$34:$A$777,$A53,СВЦЭМ!$B$34:$B$777,L$47)+'СЕТ СН'!$G$9+СВЦЭМ!$D$10+'СЕТ СН'!$G$6-'СЕТ СН'!$G$19</f>
        <v>1068.60618028</v>
      </c>
      <c r="M53" s="37">
        <f>SUMIFS(СВЦЭМ!$C$34:$C$777,СВЦЭМ!$A$34:$A$777,$A53,СВЦЭМ!$B$34:$B$777,M$47)+'СЕТ СН'!$G$9+СВЦЭМ!$D$10+'СЕТ СН'!$G$6-'СЕТ СН'!$G$19</f>
        <v>1020.2068759000001</v>
      </c>
      <c r="N53" s="37">
        <f>SUMIFS(СВЦЭМ!$C$34:$C$777,СВЦЭМ!$A$34:$A$777,$A53,СВЦЭМ!$B$34:$B$777,N$47)+'СЕТ СН'!$G$9+СВЦЭМ!$D$10+'СЕТ СН'!$G$6-'СЕТ СН'!$G$19</f>
        <v>1026.91233487</v>
      </c>
      <c r="O53" s="37">
        <f>SUMIFS(СВЦЭМ!$C$34:$C$777,СВЦЭМ!$A$34:$A$777,$A53,СВЦЭМ!$B$34:$B$777,O$47)+'СЕТ СН'!$G$9+СВЦЭМ!$D$10+'СЕТ СН'!$G$6-'СЕТ СН'!$G$19</f>
        <v>1028.4832172500001</v>
      </c>
      <c r="P53" s="37">
        <f>SUMIFS(СВЦЭМ!$C$34:$C$777,СВЦЭМ!$A$34:$A$777,$A53,СВЦЭМ!$B$34:$B$777,P$47)+'СЕТ СН'!$G$9+СВЦЭМ!$D$10+'СЕТ СН'!$G$6-'СЕТ СН'!$G$19</f>
        <v>1027.5233762600001</v>
      </c>
      <c r="Q53" s="37">
        <f>SUMIFS(СВЦЭМ!$C$34:$C$777,СВЦЭМ!$A$34:$A$777,$A53,СВЦЭМ!$B$34:$B$777,Q$47)+'СЕТ СН'!$G$9+СВЦЭМ!$D$10+'СЕТ СН'!$G$6-'СЕТ СН'!$G$19</f>
        <v>1028.8921222900001</v>
      </c>
      <c r="R53" s="37">
        <f>SUMIFS(СВЦЭМ!$C$34:$C$777,СВЦЭМ!$A$34:$A$777,$A53,СВЦЭМ!$B$34:$B$777,R$47)+'СЕТ СН'!$G$9+СВЦЭМ!$D$10+'СЕТ СН'!$G$6-'СЕТ СН'!$G$19</f>
        <v>1027.9145765999999</v>
      </c>
      <c r="S53" s="37">
        <f>SUMIFS(СВЦЭМ!$C$34:$C$777,СВЦЭМ!$A$34:$A$777,$A53,СВЦЭМ!$B$34:$B$777,S$47)+'СЕТ СН'!$G$9+СВЦЭМ!$D$10+'СЕТ СН'!$G$6-'СЕТ СН'!$G$19</f>
        <v>1029.8980158300001</v>
      </c>
      <c r="T53" s="37">
        <f>SUMIFS(СВЦЭМ!$C$34:$C$777,СВЦЭМ!$A$34:$A$777,$A53,СВЦЭМ!$B$34:$B$777,T$47)+'СЕТ СН'!$G$9+СВЦЭМ!$D$10+'СЕТ СН'!$G$6-'СЕТ СН'!$G$19</f>
        <v>1020.9081538099999</v>
      </c>
      <c r="U53" s="37">
        <f>SUMIFS(СВЦЭМ!$C$34:$C$777,СВЦЭМ!$A$34:$A$777,$A53,СВЦЭМ!$B$34:$B$777,U$47)+'СЕТ СН'!$G$9+СВЦЭМ!$D$10+'СЕТ СН'!$G$6-'СЕТ СН'!$G$19</f>
        <v>1019.0091942399999</v>
      </c>
      <c r="V53" s="37">
        <f>SUMIFS(СВЦЭМ!$C$34:$C$777,СВЦЭМ!$A$34:$A$777,$A53,СВЦЭМ!$B$34:$B$777,V$47)+'СЕТ СН'!$G$9+СВЦЭМ!$D$10+'СЕТ СН'!$G$6-'СЕТ СН'!$G$19</f>
        <v>1012.82776872</v>
      </c>
      <c r="W53" s="37">
        <f>SUMIFS(СВЦЭМ!$C$34:$C$777,СВЦЭМ!$A$34:$A$777,$A53,СВЦЭМ!$B$34:$B$777,W$47)+'СЕТ СН'!$G$9+СВЦЭМ!$D$10+'СЕТ СН'!$G$6-'СЕТ СН'!$G$19</f>
        <v>1011.4229813700001</v>
      </c>
      <c r="X53" s="37">
        <f>SUMIFS(СВЦЭМ!$C$34:$C$777,СВЦЭМ!$A$34:$A$777,$A53,СВЦЭМ!$B$34:$B$777,X$47)+'СЕТ СН'!$G$9+СВЦЭМ!$D$10+'СЕТ СН'!$G$6-'СЕТ СН'!$G$19</f>
        <v>1002.87961412</v>
      </c>
      <c r="Y53" s="37">
        <f>SUMIFS(СВЦЭМ!$C$34:$C$777,СВЦЭМ!$A$34:$A$777,$A53,СВЦЭМ!$B$34:$B$777,Y$47)+'СЕТ СН'!$G$9+СВЦЭМ!$D$10+'СЕТ СН'!$G$6-'СЕТ СН'!$G$19</f>
        <v>1050.02726237</v>
      </c>
    </row>
    <row r="54" spans="1:25" ht="15.75" x14ac:dyDescent="0.2">
      <c r="A54" s="36">
        <f t="shared" si="1"/>
        <v>43319</v>
      </c>
      <c r="B54" s="37">
        <f>SUMIFS(СВЦЭМ!$C$34:$C$777,СВЦЭМ!$A$34:$A$777,$A54,СВЦЭМ!$B$34:$B$777,B$47)+'СЕТ СН'!$G$9+СВЦЭМ!$D$10+'СЕТ СН'!$G$6-'СЕТ СН'!$G$19</f>
        <v>1135.7025503300001</v>
      </c>
      <c r="C54" s="37">
        <f>SUMIFS(СВЦЭМ!$C$34:$C$777,СВЦЭМ!$A$34:$A$777,$A54,СВЦЭМ!$B$34:$B$777,C$47)+'СЕТ СН'!$G$9+СВЦЭМ!$D$10+'СЕТ СН'!$G$6-'СЕТ СН'!$G$19</f>
        <v>1269.68863633</v>
      </c>
      <c r="D54" s="37">
        <f>SUMIFS(СВЦЭМ!$C$34:$C$777,СВЦЭМ!$A$34:$A$777,$A54,СВЦЭМ!$B$34:$B$777,D$47)+'СЕТ СН'!$G$9+СВЦЭМ!$D$10+'СЕТ СН'!$G$6-'СЕТ СН'!$G$19</f>
        <v>1353.65248858</v>
      </c>
      <c r="E54" s="37">
        <f>SUMIFS(СВЦЭМ!$C$34:$C$777,СВЦЭМ!$A$34:$A$777,$A54,СВЦЭМ!$B$34:$B$777,E$47)+'СЕТ СН'!$G$9+СВЦЭМ!$D$10+'СЕТ СН'!$G$6-'СЕТ СН'!$G$19</f>
        <v>1465.69517273</v>
      </c>
      <c r="F54" s="37">
        <f>SUMIFS(СВЦЭМ!$C$34:$C$777,СВЦЭМ!$A$34:$A$777,$A54,СВЦЭМ!$B$34:$B$777,F$47)+'СЕТ СН'!$G$9+СВЦЭМ!$D$10+'СЕТ СН'!$G$6-'СЕТ СН'!$G$19</f>
        <v>1459.7937233099999</v>
      </c>
      <c r="G54" s="37">
        <f>SUMIFS(СВЦЭМ!$C$34:$C$777,СВЦЭМ!$A$34:$A$777,$A54,СВЦЭМ!$B$34:$B$777,G$47)+'СЕТ СН'!$G$9+СВЦЭМ!$D$10+'СЕТ СН'!$G$6-'СЕТ СН'!$G$19</f>
        <v>1466.84496285</v>
      </c>
      <c r="H54" s="37">
        <f>SUMIFS(СВЦЭМ!$C$34:$C$777,СВЦЭМ!$A$34:$A$777,$A54,СВЦЭМ!$B$34:$B$777,H$47)+'СЕТ СН'!$G$9+СВЦЭМ!$D$10+'СЕТ СН'!$G$6-'СЕТ СН'!$G$19</f>
        <v>1462.5486781899999</v>
      </c>
      <c r="I54" s="37">
        <f>SUMIFS(СВЦЭМ!$C$34:$C$777,СВЦЭМ!$A$34:$A$777,$A54,СВЦЭМ!$B$34:$B$777,I$47)+'СЕТ СН'!$G$9+СВЦЭМ!$D$10+'СЕТ СН'!$G$6-'СЕТ СН'!$G$19</f>
        <v>1358.65595693</v>
      </c>
      <c r="J54" s="37">
        <f>SUMIFS(СВЦЭМ!$C$34:$C$777,СВЦЭМ!$A$34:$A$777,$A54,СВЦЭМ!$B$34:$B$777,J$47)+'СЕТ СН'!$G$9+СВЦЭМ!$D$10+'СЕТ СН'!$G$6-'СЕТ СН'!$G$19</f>
        <v>1209.05172204</v>
      </c>
      <c r="K54" s="37">
        <f>SUMIFS(СВЦЭМ!$C$34:$C$777,СВЦЭМ!$A$34:$A$777,$A54,СВЦЭМ!$B$34:$B$777,K$47)+'СЕТ СН'!$G$9+СВЦЭМ!$D$10+'СЕТ СН'!$G$6-'СЕТ СН'!$G$19</f>
        <v>1126.7366931700001</v>
      </c>
      <c r="L54" s="37">
        <f>SUMIFS(СВЦЭМ!$C$34:$C$777,СВЦЭМ!$A$34:$A$777,$A54,СВЦЭМ!$B$34:$B$777,L$47)+'СЕТ СН'!$G$9+СВЦЭМ!$D$10+'СЕТ СН'!$G$6-'СЕТ СН'!$G$19</f>
        <v>1047.8731285900001</v>
      </c>
      <c r="M54" s="37">
        <f>SUMIFS(СВЦЭМ!$C$34:$C$777,СВЦЭМ!$A$34:$A$777,$A54,СВЦЭМ!$B$34:$B$777,M$47)+'СЕТ СН'!$G$9+СВЦЭМ!$D$10+'СЕТ СН'!$G$6-'СЕТ СН'!$G$19</f>
        <v>1001.95431321</v>
      </c>
      <c r="N54" s="37">
        <f>SUMIFS(СВЦЭМ!$C$34:$C$777,СВЦЭМ!$A$34:$A$777,$A54,СВЦЭМ!$B$34:$B$777,N$47)+'СЕТ СН'!$G$9+СВЦЭМ!$D$10+'СЕТ СН'!$G$6-'СЕТ СН'!$G$19</f>
        <v>987.53825716000006</v>
      </c>
      <c r="O54" s="37">
        <f>SUMIFS(СВЦЭМ!$C$34:$C$777,СВЦЭМ!$A$34:$A$777,$A54,СВЦЭМ!$B$34:$B$777,O$47)+'СЕТ СН'!$G$9+СВЦЭМ!$D$10+'СЕТ СН'!$G$6-'СЕТ СН'!$G$19</f>
        <v>998.62478579999993</v>
      </c>
      <c r="P54" s="37">
        <f>SUMIFS(СВЦЭМ!$C$34:$C$777,СВЦЭМ!$A$34:$A$777,$A54,СВЦЭМ!$B$34:$B$777,P$47)+'СЕТ СН'!$G$9+СВЦЭМ!$D$10+'СЕТ СН'!$G$6-'СЕТ СН'!$G$19</f>
        <v>997.67857570000001</v>
      </c>
      <c r="Q54" s="37">
        <f>SUMIFS(СВЦЭМ!$C$34:$C$777,СВЦЭМ!$A$34:$A$777,$A54,СВЦЭМ!$B$34:$B$777,Q$47)+'СЕТ СН'!$G$9+СВЦЭМ!$D$10+'СЕТ СН'!$G$6-'СЕТ СН'!$G$19</f>
        <v>999.04327387000012</v>
      </c>
      <c r="R54" s="37">
        <f>SUMIFS(СВЦЭМ!$C$34:$C$777,СВЦЭМ!$A$34:$A$777,$A54,СВЦЭМ!$B$34:$B$777,R$47)+'СЕТ СН'!$G$9+СВЦЭМ!$D$10+'СЕТ СН'!$G$6-'СЕТ СН'!$G$19</f>
        <v>1000.68494145</v>
      </c>
      <c r="S54" s="37">
        <f>SUMIFS(СВЦЭМ!$C$34:$C$777,СВЦЭМ!$A$34:$A$777,$A54,СВЦЭМ!$B$34:$B$777,S$47)+'СЕТ СН'!$G$9+СВЦЭМ!$D$10+'СЕТ СН'!$G$6-'СЕТ СН'!$G$19</f>
        <v>1000.76087616</v>
      </c>
      <c r="T54" s="37">
        <f>SUMIFS(СВЦЭМ!$C$34:$C$777,СВЦЭМ!$A$34:$A$777,$A54,СВЦЭМ!$B$34:$B$777,T$47)+'СЕТ СН'!$G$9+СВЦЭМ!$D$10+'СЕТ СН'!$G$6-'СЕТ СН'!$G$19</f>
        <v>987.90492897000013</v>
      </c>
      <c r="U54" s="37">
        <f>SUMIFS(СВЦЭМ!$C$34:$C$777,СВЦЭМ!$A$34:$A$777,$A54,СВЦЭМ!$B$34:$B$777,U$47)+'СЕТ СН'!$G$9+СВЦЭМ!$D$10+'СЕТ СН'!$G$6-'СЕТ СН'!$G$19</f>
        <v>992.22147483000003</v>
      </c>
      <c r="V54" s="37">
        <f>SUMIFS(СВЦЭМ!$C$34:$C$777,СВЦЭМ!$A$34:$A$777,$A54,СВЦЭМ!$B$34:$B$777,V$47)+'СЕТ СН'!$G$9+СВЦЭМ!$D$10+'СЕТ СН'!$G$6-'СЕТ СН'!$G$19</f>
        <v>982.87188022000009</v>
      </c>
      <c r="W54" s="37">
        <f>SUMIFS(СВЦЭМ!$C$34:$C$777,СВЦЭМ!$A$34:$A$777,$A54,СВЦЭМ!$B$34:$B$777,W$47)+'СЕТ СН'!$G$9+СВЦЭМ!$D$10+'СЕТ СН'!$G$6-'СЕТ СН'!$G$19</f>
        <v>984.51971307999997</v>
      </c>
      <c r="X54" s="37">
        <f>SUMIFS(СВЦЭМ!$C$34:$C$777,СВЦЭМ!$A$34:$A$777,$A54,СВЦЭМ!$B$34:$B$777,X$47)+'СЕТ СН'!$G$9+СВЦЭМ!$D$10+'СЕТ СН'!$G$6-'СЕТ СН'!$G$19</f>
        <v>976.09744275999992</v>
      </c>
      <c r="Y54" s="37">
        <f>SUMIFS(СВЦЭМ!$C$34:$C$777,СВЦЭМ!$A$34:$A$777,$A54,СВЦЭМ!$B$34:$B$777,Y$47)+'СЕТ СН'!$G$9+СВЦЭМ!$D$10+'СЕТ СН'!$G$6-'СЕТ СН'!$G$19</f>
        <v>1014.2558514100001</v>
      </c>
    </row>
    <row r="55" spans="1:25" ht="15.75" x14ac:dyDescent="0.2">
      <c r="A55" s="36">
        <f t="shared" si="1"/>
        <v>43320</v>
      </c>
      <c r="B55" s="37">
        <f>SUMIFS(СВЦЭМ!$C$34:$C$777,СВЦЭМ!$A$34:$A$777,$A55,СВЦЭМ!$B$34:$B$777,B$47)+'СЕТ СН'!$G$9+СВЦЭМ!$D$10+'СЕТ СН'!$G$6-'СЕТ СН'!$G$19</f>
        <v>1133.66272622</v>
      </c>
      <c r="C55" s="37">
        <f>SUMIFS(СВЦЭМ!$C$34:$C$777,СВЦЭМ!$A$34:$A$777,$A55,СВЦЭМ!$B$34:$B$777,C$47)+'СЕТ СН'!$G$9+СВЦЭМ!$D$10+'СЕТ СН'!$G$6-'СЕТ СН'!$G$19</f>
        <v>1264.95288577</v>
      </c>
      <c r="D55" s="37">
        <f>SUMIFS(СВЦЭМ!$C$34:$C$777,СВЦЭМ!$A$34:$A$777,$A55,СВЦЭМ!$B$34:$B$777,D$47)+'СЕТ СН'!$G$9+СВЦЭМ!$D$10+'СЕТ СН'!$G$6-'СЕТ СН'!$G$19</f>
        <v>1370.9941588900001</v>
      </c>
      <c r="E55" s="37">
        <f>SUMIFS(СВЦЭМ!$C$34:$C$777,СВЦЭМ!$A$34:$A$777,$A55,СВЦЭМ!$B$34:$B$777,E$47)+'СЕТ СН'!$G$9+СВЦЭМ!$D$10+'СЕТ СН'!$G$6-'СЕТ СН'!$G$19</f>
        <v>1455.8607170800001</v>
      </c>
      <c r="F55" s="37">
        <f>SUMIFS(СВЦЭМ!$C$34:$C$777,СВЦЭМ!$A$34:$A$777,$A55,СВЦЭМ!$B$34:$B$777,F$47)+'СЕТ СН'!$G$9+СВЦЭМ!$D$10+'СЕТ СН'!$G$6-'СЕТ СН'!$G$19</f>
        <v>1452.52130154</v>
      </c>
      <c r="G55" s="37">
        <f>SUMIFS(СВЦЭМ!$C$34:$C$777,СВЦЭМ!$A$34:$A$777,$A55,СВЦЭМ!$B$34:$B$777,G$47)+'СЕТ СН'!$G$9+СВЦЭМ!$D$10+'СЕТ СН'!$G$6-'СЕТ СН'!$G$19</f>
        <v>1453.5856268</v>
      </c>
      <c r="H55" s="37">
        <f>SUMIFS(СВЦЭМ!$C$34:$C$777,СВЦЭМ!$A$34:$A$777,$A55,СВЦЭМ!$B$34:$B$777,H$47)+'СЕТ СН'!$G$9+СВЦЭМ!$D$10+'СЕТ СН'!$G$6-'СЕТ СН'!$G$19</f>
        <v>1452.90974809</v>
      </c>
      <c r="I55" s="37">
        <f>SUMIFS(СВЦЭМ!$C$34:$C$777,СВЦЭМ!$A$34:$A$777,$A55,СВЦЭМ!$B$34:$B$777,I$47)+'СЕТ СН'!$G$9+СВЦЭМ!$D$10+'СЕТ СН'!$G$6-'СЕТ СН'!$G$19</f>
        <v>1373.12059587</v>
      </c>
      <c r="J55" s="37">
        <f>SUMIFS(СВЦЭМ!$C$34:$C$777,СВЦЭМ!$A$34:$A$777,$A55,СВЦЭМ!$B$34:$B$777,J$47)+'СЕТ СН'!$G$9+СВЦЭМ!$D$10+'СЕТ СН'!$G$6-'СЕТ СН'!$G$19</f>
        <v>1226.1448273200001</v>
      </c>
      <c r="K55" s="37">
        <f>SUMIFS(СВЦЭМ!$C$34:$C$777,СВЦЭМ!$A$34:$A$777,$A55,СВЦЭМ!$B$34:$B$777,K$47)+'СЕТ СН'!$G$9+СВЦЭМ!$D$10+'СЕТ СН'!$G$6-'СЕТ СН'!$G$19</f>
        <v>1119.87546821</v>
      </c>
      <c r="L55" s="37">
        <f>SUMIFS(СВЦЭМ!$C$34:$C$777,СВЦЭМ!$A$34:$A$777,$A55,СВЦЭМ!$B$34:$B$777,L$47)+'СЕТ СН'!$G$9+СВЦЭМ!$D$10+'СЕТ СН'!$G$6-'СЕТ СН'!$G$19</f>
        <v>1033.9180750999999</v>
      </c>
      <c r="M55" s="37">
        <f>SUMIFS(СВЦЭМ!$C$34:$C$777,СВЦЭМ!$A$34:$A$777,$A55,СВЦЭМ!$B$34:$B$777,M$47)+'СЕТ СН'!$G$9+СВЦЭМ!$D$10+'СЕТ СН'!$G$6-'СЕТ СН'!$G$19</f>
        <v>978.20899074999988</v>
      </c>
      <c r="N55" s="37">
        <f>SUMIFS(СВЦЭМ!$C$34:$C$777,СВЦЭМ!$A$34:$A$777,$A55,СВЦЭМ!$B$34:$B$777,N$47)+'СЕТ СН'!$G$9+СВЦЭМ!$D$10+'СЕТ СН'!$G$6-'СЕТ СН'!$G$19</f>
        <v>984.07741866000015</v>
      </c>
      <c r="O55" s="37">
        <f>SUMIFS(СВЦЭМ!$C$34:$C$777,СВЦЭМ!$A$34:$A$777,$A55,СВЦЭМ!$B$34:$B$777,O$47)+'СЕТ СН'!$G$9+СВЦЭМ!$D$10+'СЕТ СН'!$G$6-'СЕТ СН'!$G$19</f>
        <v>987.82772864999993</v>
      </c>
      <c r="P55" s="37">
        <f>SUMIFS(СВЦЭМ!$C$34:$C$777,СВЦЭМ!$A$34:$A$777,$A55,СВЦЭМ!$B$34:$B$777,P$47)+'СЕТ СН'!$G$9+СВЦЭМ!$D$10+'СЕТ СН'!$G$6-'СЕТ СН'!$G$19</f>
        <v>984.65494218999993</v>
      </c>
      <c r="Q55" s="37">
        <f>SUMIFS(СВЦЭМ!$C$34:$C$777,СВЦЭМ!$A$34:$A$777,$A55,СВЦЭМ!$B$34:$B$777,Q$47)+'СЕТ СН'!$G$9+СВЦЭМ!$D$10+'СЕТ СН'!$G$6-'СЕТ СН'!$G$19</f>
        <v>988.74159643000007</v>
      </c>
      <c r="R55" s="37">
        <f>SUMIFS(СВЦЭМ!$C$34:$C$777,СВЦЭМ!$A$34:$A$777,$A55,СВЦЭМ!$B$34:$B$777,R$47)+'СЕТ СН'!$G$9+СВЦЭМ!$D$10+'СЕТ СН'!$G$6-'СЕТ СН'!$G$19</f>
        <v>993.93428343000005</v>
      </c>
      <c r="S55" s="37">
        <f>SUMIFS(СВЦЭМ!$C$34:$C$777,СВЦЭМ!$A$34:$A$777,$A55,СВЦЭМ!$B$34:$B$777,S$47)+'СЕТ СН'!$G$9+СВЦЭМ!$D$10+'СЕТ СН'!$G$6-'СЕТ СН'!$G$19</f>
        <v>990.67012339999997</v>
      </c>
      <c r="T55" s="37">
        <f>SUMIFS(СВЦЭМ!$C$34:$C$777,СВЦЭМ!$A$34:$A$777,$A55,СВЦЭМ!$B$34:$B$777,T$47)+'СЕТ СН'!$G$9+СВЦЭМ!$D$10+'СЕТ СН'!$G$6-'СЕТ СН'!$G$19</f>
        <v>990.42455052000014</v>
      </c>
      <c r="U55" s="37">
        <f>SUMIFS(СВЦЭМ!$C$34:$C$777,СВЦЭМ!$A$34:$A$777,$A55,СВЦЭМ!$B$34:$B$777,U$47)+'СЕТ СН'!$G$9+СВЦЭМ!$D$10+'СЕТ СН'!$G$6-'СЕТ СН'!$G$19</f>
        <v>994.30384873999992</v>
      </c>
      <c r="V55" s="37">
        <f>SUMIFS(СВЦЭМ!$C$34:$C$777,СВЦЭМ!$A$34:$A$777,$A55,СВЦЭМ!$B$34:$B$777,V$47)+'СЕТ СН'!$G$9+СВЦЭМ!$D$10+'СЕТ СН'!$G$6-'СЕТ СН'!$G$19</f>
        <v>972.92880804000015</v>
      </c>
      <c r="W55" s="37">
        <f>SUMIFS(СВЦЭМ!$C$34:$C$777,СВЦЭМ!$A$34:$A$777,$A55,СВЦЭМ!$B$34:$B$777,W$47)+'СЕТ СН'!$G$9+СВЦЭМ!$D$10+'СЕТ СН'!$G$6-'СЕТ СН'!$G$19</f>
        <v>982.84578869999996</v>
      </c>
      <c r="X55" s="37">
        <f>SUMIFS(СВЦЭМ!$C$34:$C$777,СВЦЭМ!$A$34:$A$777,$A55,СВЦЭМ!$B$34:$B$777,X$47)+'СЕТ СН'!$G$9+СВЦЭМ!$D$10+'СЕТ СН'!$G$6-'СЕТ СН'!$G$19</f>
        <v>1007.6287878800001</v>
      </c>
      <c r="Y55" s="37">
        <f>SUMIFS(СВЦЭМ!$C$34:$C$777,СВЦЭМ!$A$34:$A$777,$A55,СВЦЭМ!$B$34:$B$777,Y$47)+'СЕТ СН'!$G$9+СВЦЭМ!$D$10+'СЕТ СН'!$G$6-'СЕТ СН'!$G$19</f>
        <v>1068.9672587299999</v>
      </c>
    </row>
    <row r="56" spans="1:25" ht="15.75" x14ac:dyDescent="0.2">
      <c r="A56" s="36">
        <f t="shared" si="1"/>
        <v>43321</v>
      </c>
      <c r="B56" s="37">
        <f>SUMIFS(СВЦЭМ!$C$34:$C$777,СВЦЭМ!$A$34:$A$777,$A56,СВЦЭМ!$B$34:$B$777,B$47)+'СЕТ СН'!$G$9+СВЦЭМ!$D$10+'СЕТ СН'!$G$6-'СЕТ СН'!$G$19</f>
        <v>1088.4143264300001</v>
      </c>
      <c r="C56" s="37">
        <f>SUMIFS(СВЦЭМ!$C$34:$C$777,СВЦЭМ!$A$34:$A$777,$A56,СВЦЭМ!$B$34:$B$777,C$47)+'СЕТ СН'!$G$9+СВЦЭМ!$D$10+'СЕТ СН'!$G$6-'СЕТ СН'!$G$19</f>
        <v>1199.90618685</v>
      </c>
      <c r="D56" s="37">
        <f>SUMIFS(СВЦЭМ!$C$34:$C$777,СВЦЭМ!$A$34:$A$777,$A56,СВЦЭМ!$B$34:$B$777,D$47)+'СЕТ СН'!$G$9+СВЦЭМ!$D$10+'СЕТ СН'!$G$6-'СЕТ СН'!$G$19</f>
        <v>1330.47507318</v>
      </c>
      <c r="E56" s="37">
        <f>SUMIFS(СВЦЭМ!$C$34:$C$777,СВЦЭМ!$A$34:$A$777,$A56,СВЦЭМ!$B$34:$B$777,E$47)+'СЕТ СН'!$G$9+СВЦЭМ!$D$10+'СЕТ СН'!$G$6-'СЕТ СН'!$G$19</f>
        <v>1452.85966639</v>
      </c>
      <c r="F56" s="37">
        <f>SUMIFS(СВЦЭМ!$C$34:$C$777,СВЦЭМ!$A$34:$A$777,$A56,СВЦЭМ!$B$34:$B$777,F$47)+'СЕТ СН'!$G$9+СВЦЭМ!$D$10+'СЕТ СН'!$G$6-'СЕТ СН'!$G$19</f>
        <v>1450.1097318100001</v>
      </c>
      <c r="G56" s="37">
        <f>SUMIFS(СВЦЭМ!$C$34:$C$777,СВЦЭМ!$A$34:$A$777,$A56,СВЦЭМ!$B$34:$B$777,G$47)+'СЕТ СН'!$G$9+СВЦЭМ!$D$10+'СЕТ СН'!$G$6-'СЕТ СН'!$G$19</f>
        <v>1458.3311833</v>
      </c>
      <c r="H56" s="37">
        <f>SUMIFS(СВЦЭМ!$C$34:$C$777,СВЦЭМ!$A$34:$A$777,$A56,СВЦЭМ!$B$34:$B$777,H$47)+'СЕТ СН'!$G$9+СВЦЭМ!$D$10+'СЕТ СН'!$G$6-'СЕТ СН'!$G$19</f>
        <v>1436.73103982</v>
      </c>
      <c r="I56" s="37">
        <f>SUMIFS(СВЦЭМ!$C$34:$C$777,СВЦЭМ!$A$34:$A$777,$A56,СВЦЭМ!$B$34:$B$777,I$47)+'СЕТ СН'!$G$9+СВЦЭМ!$D$10+'СЕТ СН'!$G$6-'СЕТ СН'!$G$19</f>
        <v>1365.0989593100001</v>
      </c>
      <c r="J56" s="37">
        <f>SUMIFS(СВЦЭМ!$C$34:$C$777,СВЦЭМ!$A$34:$A$777,$A56,СВЦЭМ!$B$34:$B$777,J$47)+'СЕТ СН'!$G$9+СВЦЭМ!$D$10+'СЕТ СН'!$G$6-'СЕТ СН'!$G$19</f>
        <v>1244.8974901199999</v>
      </c>
      <c r="K56" s="37">
        <f>SUMIFS(СВЦЭМ!$C$34:$C$777,СВЦЭМ!$A$34:$A$777,$A56,СВЦЭМ!$B$34:$B$777,K$47)+'СЕТ СН'!$G$9+СВЦЭМ!$D$10+'СЕТ СН'!$G$6-'СЕТ СН'!$G$19</f>
        <v>1135.3428868999999</v>
      </c>
      <c r="L56" s="37">
        <f>SUMIFS(СВЦЭМ!$C$34:$C$777,СВЦЭМ!$A$34:$A$777,$A56,СВЦЭМ!$B$34:$B$777,L$47)+'СЕТ СН'!$G$9+СВЦЭМ!$D$10+'СЕТ СН'!$G$6-'СЕТ СН'!$G$19</f>
        <v>1061.1217671500001</v>
      </c>
      <c r="M56" s="37">
        <f>SUMIFS(СВЦЭМ!$C$34:$C$777,СВЦЭМ!$A$34:$A$777,$A56,СВЦЭМ!$B$34:$B$777,M$47)+'СЕТ СН'!$G$9+СВЦЭМ!$D$10+'СЕТ СН'!$G$6-'СЕТ СН'!$G$19</f>
        <v>996.05398493000007</v>
      </c>
      <c r="N56" s="37">
        <f>SUMIFS(СВЦЭМ!$C$34:$C$777,СВЦЭМ!$A$34:$A$777,$A56,СВЦЭМ!$B$34:$B$777,N$47)+'СЕТ СН'!$G$9+СВЦЭМ!$D$10+'СЕТ СН'!$G$6-'СЕТ СН'!$G$19</f>
        <v>978.72501100999989</v>
      </c>
      <c r="O56" s="37">
        <f>SUMIFS(СВЦЭМ!$C$34:$C$777,СВЦЭМ!$A$34:$A$777,$A56,СВЦЭМ!$B$34:$B$777,O$47)+'СЕТ СН'!$G$9+СВЦЭМ!$D$10+'СЕТ СН'!$G$6-'СЕТ СН'!$G$19</f>
        <v>981.48053636000009</v>
      </c>
      <c r="P56" s="37">
        <f>SUMIFS(СВЦЭМ!$C$34:$C$777,СВЦЭМ!$A$34:$A$777,$A56,СВЦЭМ!$B$34:$B$777,P$47)+'СЕТ СН'!$G$9+СВЦЭМ!$D$10+'СЕТ СН'!$G$6-'СЕТ СН'!$G$19</f>
        <v>984.2618453</v>
      </c>
      <c r="Q56" s="37">
        <f>SUMIFS(СВЦЭМ!$C$34:$C$777,СВЦЭМ!$A$34:$A$777,$A56,СВЦЭМ!$B$34:$B$777,Q$47)+'СЕТ СН'!$G$9+СВЦЭМ!$D$10+'СЕТ СН'!$G$6-'СЕТ СН'!$G$19</f>
        <v>982.43922365999993</v>
      </c>
      <c r="R56" s="37">
        <f>SUMIFS(СВЦЭМ!$C$34:$C$777,СВЦЭМ!$A$34:$A$777,$A56,СВЦЭМ!$B$34:$B$777,R$47)+'СЕТ СН'!$G$9+СВЦЭМ!$D$10+'СЕТ СН'!$G$6-'СЕТ СН'!$G$19</f>
        <v>979.2875289399999</v>
      </c>
      <c r="S56" s="37">
        <f>SUMIFS(СВЦЭМ!$C$34:$C$777,СВЦЭМ!$A$34:$A$777,$A56,СВЦЭМ!$B$34:$B$777,S$47)+'СЕТ СН'!$G$9+СВЦЭМ!$D$10+'СЕТ СН'!$G$6-'СЕТ СН'!$G$19</f>
        <v>978.05549219</v>
      </c>
      <c r="T56" s="37">
        <f>SUMIFS(СВЦЭМ!$C$34:$C$777,СВЦЭМ!$A$34:$A$777,$A56,СВЦЭМ!$B$34:$B$777,T$47)+'СЕТ СН'!$G$9+СВЦЭМ!$D$10+'СЕТ СН'!$G$6-'СЕТ СН'!$G$19</f>
        <v>972.81178575000013</v>
      </c>
      <c r="U56" s="37">
        <f>SUMIFS(СВЦЭМ!$C$34:$C$777,СВЦЭМ!$A$34:$A$777,$A56,СВЦЭМ!$B$34:$B$777,U$47)+'СЕТ СН'!$G$9+СВЦЭМ!$D$10+'СЕТ СН'!$G$6-'СЕТ СН'!$G$19</f>
        <v>982.35933782000006</v>
      </c>
      <c r="V56" s="37">
        <f>SUMIFS(СВЦЭМ!$C$34:$C$777,СВЦЭМ!$A$34:$A$777,$A56,СВЦЭМ!$B$34:$B$777,V$47)+'СЕТ СН'!$G$9+СВЦЭМ!$D$10+'СЕТ СН'!$G$6-'СЕТ СН'!$G$19</f>
        <v>972.26380887000005</v>
      </c>
      <c r="W56" s="37">
        <f>SUMIFS(СВЦЭМ!$C$34:$C$777,СВЦЭМ!$A$34:$A$777,$A56,СВЦЭМ!$B$34:$B$777,W$47)+'СЕТ СН'!$G$9+СВЦЭМ!$D$10+'СЕТ СН'!$G$6-'СЕТ СН'!$G$19</f>
        <v>976.70714387999988</v>
      </c>
      <c r="X56" s="37">
        <f>SUMIFS(СВЦЭМ!$C$34:$C$777,СВЦЭМ!$A$34:$A$777,$A56,СВЦЭМ!$B$34:$B$777,X$47)+'СЕТ СН'!$G$9+СВЦЭМ!$D$10+'СЕТ СН'!$G$6-'СЕТ СН'!$G$19</f>
        <v>967.73681570999997</v>
      </c>
      <c r="Y56" s="37">
        <f>SUMIFS(СВЦЭМ!$C$34:$C$777,СВЦЭМ!$A$34:$A$777,$A56,СВЦЭМ!$B$34:$B$777,Y$47)+'СЕТ СН'!$G$9+СВЦЭМ!$D$10+'СЕТ СН'!$G$6-'СЕТ СН'!$G$19</f>
        <v>1005.3641008899999</v>
      </c>
    </row>
    <row r="57" spans="1:25" ht="15.75" x14ac:dyDescent="0.2">
      <c r="A57" s="36">
        <f t="shared" si="1"/>
        <v>43322</v>
      </c>
      <c r="B57" s="37">
        <f>SUMIFS(СВЦЭМ!$C$34:$C$777,СВЦЭМ!$A$34:$A$777,$A57,СВЦЭМ!$B$34:$B$777,B$47)+'СЕТ СН'!$G$9+СВЦЭМ!$D$10+'СЕТ СН'!$G$6-'СЕТ СН'!$G$19</f>
        <v>1105.60039742</v>
      </c>
      <c r="C57" s="37">
        <f>SUMIFS(СВЦЭМ!$C$34:$C$777,СВЦЭМ!$A$34:$A$777,$A57,СВЦЭМ!$B$34:$B$777,C$47)+'СЕТ СН'!$G$9+СВЦЭМ!$D$10+'СЕТ СН'!$G$6-'СЕТ СН'!$G$19</f>
        <v>1223.43068651</v>
      </c>
      <c r="D57" s="37">
        <f>SUMIFS(СВЦЭМ!$C$34:$C$777,СВЦЭМ!$A$34:$A$777,$A57,СВЦЭМ!$B$34:$B$777,D$47)+'СЕТ СН'!$G$9+СВЦЭМ!$D$10+'СЕТ СН'!$G$6-'СЕТ СН'!$G$19</f>
        <v>1338.14039435</v>
      </c>
      <c r="E57" s="37">
        <f>SUMIFS(СВЦЭМ!$C$34:$C$777,СВЦЭМ!$A$34:$A$777,$A57,СВЦЭМ!$B$34:$B$777,E$47)+'СЕТ СН'!$G$9+СВЦЭМ!$D$10+'СЕТ СН'!$G$6-'СЕТ СН'!$G$19</f>
        <v>1436.6498956099999</v>
      </c>
      <c r="F57" s="37">
        <f>SUMIFS(СВЦЭМ!$C$34:$C$777,СВЦЭМ!$A$34:$A$777,$A57,СВЦЭМ!$B$34:$B$777,F$47)+'СЕТ СН'!$G$9+СВЦЭМ!$D$10+'СЕТ СН'!$G$6-'СЕТ СН'!$G$19</f>
        <v>1430.7996909799999</v>
      </c>
      <c r="G57" s="37">
        <f>SUMIFS(СВЦЭМ!$C$34:$C$777,СВЦЭМ!$A$34:$A$777,$A57,СВЦЭМ!$B$34:$B$777,G$47)+'СЕТ СН'!$G$9+СВЦЭМ!$D$10+'СЕТ СН'!$G$6-'СЕТ СН'!$G$19</f>
        <v>1424.01080439</v>
      </c>
      <c r="H57" s="37">
        <f>SUMIFS(СВЦЭМ!$C$34:$C$777,СВЦЭМ!$A$34:$A$777,$A57,СВЦЭМ!$B$34:$B$777,H$47)+'СЕТ СН'!$G$9+СВЦЭМ!$D$10+'СЕТ СН'!$G$6-'СЕТ СН'!$G$19</f>
        <v>1413.4958393300001</v>
      </c>
      <c r="I57" s="37">
        <f>SUMIFS(СВЦЭМ!$C$34:$C$777,СВЦЭМ!$A$34:$A$777,$A57,СВЦЭМ!$B$34:$B$777,I$47)+'СЕТ СН'!$G$9+СВЦЭМ!$D$10+'СЕТ СН'!$G$6-'СЕТ СН'!$G$19</f>
        <v>1343.60128493</v>
      </c>
      <c r="J57" s="37">
        <f>SUMIFS(СВЦЭМ!$C$34:$C$777,СВЦЭМ!$A$34:$A$777,$A57,СВЦЭМ!$B$34:$B$777,J$47)+'СЕТ СН'!$G$9+СВЦЭМ!$D$10+'СЕТ СН'!$G$6-'СЕТ СН'!$G$19</f>
        <v>1214.76951362</v>
      </c>
      <c r="K57" s="37">
        <f>SUMIFS(СВЦЭМ!$C$34:$C$777,СВЦЭМ!$A$34:$A$777,$A57,СВЦЭМ!$B$34:$B$777,K$47)+'СЕТ СН'!$G$9+СВЦЭМ!$D$10+'СЕТ СН'!$G$6-'СЕТ СН'!$G$19</f>
        <v>1090.2050282600001</v>
      </c>
      <c r="L57" s="37">
        <f>SUMIFS(СВЦЭМ!$C$34:$C$777,СВЦЭМ!$A$34:$A$777,$A57,СВЦЭМ!$B$34:$B$777,L$47)+'СЕТ СН'!$G$9+СВЦЭМ!$D$10+'СЕТ СН'!$G$6-'СЕТ СН'!$G$19</f>
        <v>1019.2779827100001</v>
      </c>
      <c r="M57" s="37">
        <f>SUMIFS(СВЦЭМ!$C$34:$C$777,СВЦЭМ!$A$34:$A$777,$A57,СВЦЭМ!$B$34:$B$777,M$47)+'СЕТ СН'!$G$9+СВЦЭМ!$D$10+'СЕТ СН'!$G$6-'СЕТ СН'!$G$19</f>
        <v>960.68750430999989</v>
      </c>
      <c r="N57" s="37">
        <f>SUMIFS(СВЦЭМ!$C$34:$C$777,СВЦЭМ!$A$34:$A$777,$A57,СВЦЭМ!$B$34:$B$777,N$47)+'СЕТ СН'!$G$9+СВЦЭМ!$D$10+'СЕТ СН'!$G$6-'СЕТ СН'!$G$19</f>
        <v>947.74744508999993</v>
      </c>
      <c r="O57" s="37">
        <f>SUMIFS(СВЦЭМ!$C$34:$C$777,СВЦЭМ!$A$34:$A$777,$A57,СВЦЭМ!$B$34:$B$777,O$47)+'СЕТ СН'!$G$9+СВЦЭМ!$D$10+'СЕТ СН'!$G$6-'СЕТ СН'!$G$19</f>
        <v>952.43254281999998</v>
      </c>
      <c r="P57" s="37">
        <f>SUMIFS(СВЦЭМ!$C$34:$C$777,СВЦЭМ!$A$34:$A$777,$A57,СВЦЭМ!$B$34:$B$777,P$47)+'СЕТ СН'!$G$9+СВЦЭМ!$D$10+'СЕТ СН'!$G$6-'СЕТ СН'!$G$19</f>
        <v>967.51194978000012</v>
      </c>
      <c r="Q57" s="37">
        <f>SUMIFS(СВЦЭМ!$C$34:$C$777,СВЦЭМ!$A$34:$A$777,$A57,СВЦЭМ!$B$34:$B$777,Q$47)+'СЕТ СН'!$G$9+СВЦЭМ!$D$10+'СЕТ СН'!$G$6-'СЕТ СН'!$G$19</f>
        <v>963.94506614000011</v>
      </c>
      <c r="R57" s="37">
        <f>SUMIFS(СВЦЭМ!$C$34:$C$777,СВЦЭМ!$A$34:$A$777,$A57,СВЦЭМ!$B$34:$B$777,R$47)+'СЕТ СН'!$G$9+СВЦЭМ!$D$10+'СЕТ СН'!$G$6-'СЕТ СН'!$G$19</f>
        <v>963.26871065</v>
      </c>
      <c r="S57" s="37">
        <f>SUMIFS(СВЦЭМ!$C$34:$C$777,СВЦЭМ!$A$34:$A$777,$A57,СВЦЭМ!$B$34:$B$777,S$47)+'СЕТ СН'!$G$9+СВЦЭМ!$D$10+'СЕТ СН'!$G$6-'СЕТ СН'!$G$19</f>
        <v>952.49596827000005</v>
      </c>
      <c r="T57" s="37">
        <f>SUMIFS(СВЦЭМ!$C$34:$C$777,СВЦЭМ!$A$34:$A$777,$A57,СВЦЭМ!$B$34:$B$777,T$47)+'СЕТ СН'!$G$9+СВЦЭМ!$D$10+'СЕТ СН'!$G$6-'СЕТ СН'!$G$19</f>
        <v>943.63877029000014</v>
      </c>
      <c r="U57" s="37">
        <f>SUMIFS(СВЦЭМ!$C$34:$C$777,СВЦЭМ!$A$34:$A$777,$A57,СВЦЭМ!$B$34:$B$777,U$47)+'СЕТ СН'!$G$9+СВЦЭМ!$D$10+'СЕТ СН'!$G$6-'СЕТ СН'!$G$19</f>
        <v>950.06879258000004</v>
      </c>
      <c r="V57" s="37">
        <f>SUMIFS(СВЦЭМ!$C$34:$C$777,СВЦЭМ!$A$34:$A$777,$A57,СВЦЭМ!$B$34:$B$777,V$47)+'СЕТ СН'!$G$9+СВЦЭМ!$D$10+'СЕТ СН'!$G$6-'СЕТ СН'!$G$19</f>
        <v>944.65283522000004</v>
      </c>
      <c r="W57" s="37">
        <f>SUMIFS(СВЦЭМ!$C$34:$C$777,СВЦЭМ!$A$34:$A$777,$A57,СВЦЭМ!$B$34:$B$777,W$47)+'СЕТ СН'!$G$9+СВЦЭМ!$D$10+'СЕТ СН'!$G$6-'СЕТ СН'!$G$19</f>
        <v>943.08925535000003</v>
      </c>
      <c r="X57" s="37">
        <f>SUMIFS(СВЦЭМ!$C$34:$C$777,СВЦЭМ!$A$34:$A$777,$A57,СВЦЭМ!$B$34:$B$777,X$47)+'СЕТ СН'!$G$9+СВЦЭМ!$D$10+'СЕТ СН'!$G$6-'СЕТ СН'!$G$19</f>
        <v>953.08028351000007</v>
      </c>
      <c r="Y57" s="37">
        <f>SUMIFS(СВЦЭМ!$C$34:$C$777,СВЦЭМ!$A$34:$A$777,$A57,СВЦЭМ!$B$34:$B$777,Y$47)+'СЕТ СН'!$G$9+СВЦЭМ!$D$10+'СЕТ СН'!$G$6-'СЕТ СН'!$G$19</f>
        <v>1023.6908129200001</v>
      </c>
    </row>
    <row r="58" spans="1:25" ht="15.75" x14ac:dyDescent="0.2">
      <c r="A58" s="36">
        <f t="shared" si="1"/>
        <v>43323</v>
      </c>
      <c r="B58" s="37">
        <f>SUMIFS(СВЦЭМ!$C$34:$C$777,СВЦЭМ!$A$34:$A$777,$A58,СВЦЭМ!$B$34:$B$777,B$47)+'СЕТ СН'!$G$9+СВЦЭМ!$D$10+'СЕТ СН'!$G$6-'СЕТ СН'!$G$19</f>
        <v>1069.8969305400001</v>
      </c>
      <c r="C58" s="37">
        <f>SUMIFS(СВЦЭМ!$C$34:$C$777,СВЦЭМ!$A$34:$A$777,$A58,СВЦЭМ!$B$34:$B$777,C$47)+'СЕТ СН'!$G$9+СВЦЭМ!$D$10+'СЕТ СН'!$G$6-'СЕТ СН'!$G$19</f>
        <v>1214.54571177</v>
      </c>
      <c r="D58" s="37">
        <f>SUMIFS(СВЦЭМ!$C$34:$C$777,СВЦЭМ!$A$34:$A$777,$A58,СВЦЭМ!$B$34:$B$777,D$47)+'СЕТ СН'!$G$9+СВЦЭМ!$D$10+'СЕТ СН'!$G$6-'СЕТ СН'!$G$19</f>
        <v>1328.5710595</v>
      </c>
      <c r="E58" s="37">
        <f>SUMIFS(СВЦЭМ!$C$34:$C$777,СВЦЭМ!$A$34:$A$777,$A58,СВЦЭМ!$B$34:$B$777,E$47)+'СЕТ СН'!$G$9+СВЦЭМ!$D$10+'СЕТ СН'!$G$6-'СЕТ СН'!$G$19</f>
        <v>1423.00487821</v>
      </c>
      <c r="F58" s="37">
        <f>SUMIFS(СВЦЭМ!$C$34:$C$777,СВЦЭМ!$A$34:$A$777,$A58,СВЦЭМ!$B$34:$B$777,F$47)+'СЕТ СН'!$G$9+СВЦЭМ!$D$10+'СЕТ СН'!$G$6-'СЕТ СН'!$G$19</f>
        <v>1420.9396932500001</v>
      </c>
      <c r="G58" s="37">
        <f>SUMIFS(СВЦЭМ!$C$34:$C$777,СВЦЭМ!$A$34:$A$777,$A58,СВЦЭМ!$B$34:$B$777,G$47)+'СЕТ СН'!$G$9+СВЦЭМ!$D$10+'СЕТ СН'!$G$6-'СЕТ СН'!$G$19</f>
        <v>1422.6522834</v>
      </c>
      <c r="H58" s="37">
        <f>SUMIFS(СВЦЭМ!$C$34:$C$777,СВЦЭМ!$A$34:$A$777,$A58,СВЦЭМ!$B$34:$B$777,H$47)+'СЕТ СН'!$G$9+СВЦЭМ!$D$10+'СЕТ СН'!$G$6-'СЕТ СН'!$G$19</f>
        <v>1382.1344254999999</v>
      </c>
      <c r="I58" s="37">
        <f>SUMIFS(СВЦЭМ!$C$34:$C$777,СВЦЭМ!$A$34:$A$777,$A58,СВЦЭМ!$B$34:$B$777,I$47)+'СЕТ СН'!$G$9+СВЦЭМ!$D$10+'СЕТ СН'!$G$6-'СЕТ СН'!$G$19</f>
        <v>1308.8117509399999</v>
      </c>
      <c r="J58" s="37">
        <f>SUMIFS(СВЦЭМ!$C$34:$C$777,СВЦЭМ!$A$34:$A$777,$A58,СВЦЭМ!$B$34:$B$777,J$47)+'СЕТ СН'!$G$9+СВЦЭМ!$D$10+'СЕТ СН'!$G$6-'СЕТ СН'!$G$19</f>
        <v>1182.15978094</v>
      </c>
      <c r="K58" s="37">
        <f>SUMIFS(СВЦЭМ!$C$34:$C$777,СВЦЭМ!$A$34:$A$777,$A58,СВЦЭМ!$B$34:$B$777,K$47)+'СЕТ СН'!$G$9+СВЦЭМ!$D$10+'СЕТ СН'!$G$6-'СЕТ СН'!$G$19</f>
        <v>1069.27139758</v>
      </c>
      <c r="L58" s="37">
        <f>SUMIFS(СВЦЭМ!$C$34:$C$777,СВЦЭМ!$A$34:$A$777,$A58,СВЦЭМ!$B$34:$B$777,L$47)+'СЕТ СН'!$G$9+СВЦЭМ!$D$10+'СЕТ СН'!$G$6-'СЕТ СН'!$G$19</f>
        <v>1008.7211448099999</v>
      </c>
      <c r="M58" s="37">
        <f>SUMIFS(СВЦЭМ!$C$34:$C$777,СВЦЭМ!$A$34:$A$777,$A58,СВЦЭМ!$B$34:$B$777,M$47)+'СЕТ СН'!$G$9+СВЦЭМ!$D$10+'СЕТ СН'!$G$6-'СЕТ СН'!$G$19</f>
        <v>956.14959595000005</v>
      </c>
      <c r="N58" s="37">
        <f>SUMIFS(СВЦЭМ!$C$34:$C$777,СВЦЭМ!$A$34:$A$777,$A58,СВЦЭМ!$B$34:$B$777,N$47)+'СЕТ СН'!$G$9+СВЦЭМ!$D$10+'СЕТ СН'!$G$6-'СЕТ СН'!$G$19</f>
        <v>952.47507814000005</v>
      </c>
      <c r="O58" s="37">
        <f>SUMIFS(СВЦЭМ!$C$34:$C$777,СВЦЭМ!$A$34:$A$777,$A58,СВЦЭМ!$B$34:$B$777,O$47)+'СЕТ СН'!$G$9+СВЦЭМ!$D$10+'СЕТ СН'!$G$6-'СЕТ СН'!$G$19</f>
        <v>947.35643593999998</v>
      </c>
      <c r="P58" s="37">
        <f>SUMIFS(СВЦЭМ!$C$34:$C$777,СВЦЭМ!$A$34:$A$777,$A58,СВЦЭМ!$B$34:$B$777,P$47)+'СЕТ СН'!$G$9+СВЦЭМ!$D$10+'СЕТ СН'!$G$6-'СЕТ СН'!$G$19</f>
        <v>945.77794786000004</v>
      </c>
      <c r="Q58" s="37">
        <f>SUMIFS(СВЦЭМ!$C$34:$C$777,СВЦЭМ!$A$34:$A$777,$A58,СВЦЭМ!$B$34:$B$777,Q$47)+'СЕТ СН'!$G$9+СВЦЭМ!$D$10+'СЕТ СН'!$G$6-'СЕТ СН'!$G$19</f>
        <v>949.54278853000005</v>
      </c>
      <c r="R58" s="37">
        <f>SUMIFS(СВЦЭМ!$C$34:$C$777,СВЦЭМ!$A$34:$A$777,$A58,СВЦЭМ!$B$34:$B$777,R$47)+'СЕТ СН'!$G$9+СВЦЭМ!$D$10+'СЕТ СН'!$G$6-'СЕТ СН'!$G$19</f>
        <v>951.19259901000009</v>
      </c>
      <c r="S58" s="37">
        <f>SUMIFS(СВЦЭМ!$C$34:$C$777,СВЦЭМ!$A$34:$A$777,$A58,СВЦЭМ!$B$34:$B$777,S$47)+'СЕТ СН'!$G$9+СВЦЭМ!$D$10+'СЕТ СН'!$G$6-'СЕТ СН'!$G$19</f>
        <v>947.80327712000008</v>
      </c>
      <c r="T58" s="37">
        <f>SUMIFS(СВЦЭМ!$C$34:$C$777,СВЦЭМ!$A$34:$A$777,$A58,СВЦЭМ!$B$34:$B$777,T$47)+'СЕТ СН'!$G$9+СВЦЭМ!$D$10+'СЕТ СН'!$G$6-'СЕТ СН'!$G$19</f>
        <v>945.4227004899999</v>
      </c>
      <c r="U58" s="37">
        <f>SUMIFS(СВЦЭМ!$C$34:$C$777,СВЦЭМ!$A$34:$A$777,$A58,СВЦЭМ!$B$34:$B$777,U$47)+'СЕТ СН'!$G$9+СВЦЭМ!$D$10+'СЕТ СН'!$G$6-'СЕТ СН'!$G$19</f>
        <v>947.09666749000007</v>
      </c>
      <c r="V58" s="37">
        <f>SUMIFS(СВЦЭМ!$C$34:$C$777,СВЦЭМ!$A$34:$A$777,$A58,СВЦЭМ!$B$34:$B$777,V$47)+'СЕТ СН'!$G$9+СВЦЭМ!$D$10+'СЕТ СН'!$G$6-'СЕТ СН'!$G$19</f>
        <v>938.04983471000014</v>
      </c>
      <c r="W58" s="37">
        <f>SUMIFS(СВЦЭМ!$C$34:$C$777,СВЦЭМ!$A$34:$A$777,$A58,СВЦЭМ!$B$34:$B$777,W$47)+'СЕТ СН'!$G$9+СВЦЭМ!$D$10+'СЕТ СН'!$G$6-'СЕТ СН'!$G$19</f>
        <v>957.15447270000004</v>
      </c>
      <c r="X58" s="37">
        <f>SUMIFS(СВЦЭМ!$C$34:$C$777,СВЦЭМ!$A$34:$A$777,$A58,СВЦЭМ!$B$34:$B$777,X$47)+'СЕТ СН'!$G$9+СВЦЭМ!$D$10+'СЕТ СН'!$G$6-'СЕТ СН'!$G$19</f>
        <v>946.06216897000013</v>
      </c>
      <c r="Y58" s="37">
        <f>SUMIFS(СВЦЭМ!$C$34:$C$777,СВЦЭМ!$A$34:$A$777,$A58,СВЦЭМ!$B$34:$B$777,Y$47)+'СЕТ СН'!$G$9+СВЦЭМ!$D$10+'СЕТ СН'!$G$6-'СЕТ СН'!$G$19</f>
        <v>990.56168980999996</v>
      </c>
    </row>
    <row r="59" spans="1:25" ht="15.75" x14ac:dyDescent="0.2">
      <c r="A59" s="36">
        <f t="shared" si="1"/>
        <v>43324</v>
      </c>
      <c r="B59" s="37">
        <f>SUMIFS(СВЦЭМ!$C$34:$C$777,СВЦЭМ!$A$34:$A$777,$A59,СВЦЭМ!$B$34:$B$777,B$47)+'СЕТ СН'!$G$9+СВЦЭМ!$D$10+'СЕТ СН'!$G$6-'СЕТ СН'!$G$19</f>
        <v>1089.37273368</v>
      </c>
      <c r="C59" s="37">
        <f>SUMIFS(СВЦЭМ!$C$34:$C$777,СВЦЭМ!$A$34:$A$777,$A59,СВЦЭМ!$B$34:$B$777,C$47)+'СЕТ СН'!$G$9+СВЦЭМ!$D$10+'СЕТ СН'!$G$6-'СЕТ СН'!$G$19</f>
        <v>1217.58568038</v>
      </c>
      <c r="D59" s="37">
        <f>SUMIFS(СВЦЭМ!$C$34:$C$777,СВЦЭМ!$A$34:$A$777,$A59,СВЦЭМ!$B$34:$B$777,D$47)+'СЕТ СН'!$G$9+СВЦЭМ!$D$10+'СЕТ СН'!$G$6-'СЕТ СН'!$G$19</f>
        <v>1332.7445050599999</v>
      </c>
      <c r="E59" s="37">
        <f>SUMIFS(СВЦЭМ!$C$34:$C$777,СВЦЭМ!$A$34:$A$777,$A59,СВЦЭМ!$B$34:$B$777,E$47)+'СЕТ СН'!$G$9+СВЦЭМ!$D$10+'СЕТ СН'!$G$6-'СЕТ СН'!$G$19</f>
        <v>1406.5630926199999</v>
      </c>
      <c r="F59" s="37">
        <f>SUMIFS(СВЦЭМ!$C$34:$C$777,СВЦЭМ!$A$34:$A$777,$A59,СВЦЭМ!$B$34:$B$777,F$47)+'СЕТ СН'!$G$9+СВЦЭМ!$D$10+'СЕТ СН'!$G$6-'СЕТ СН'!$G$19</f>
        <v>1406.6281657699999</v>
      </c>
      <c r="G59" s="37">
        <f>SUMIFS(СВЦЭМ!$C$34:$C$777,СВЦЭМ!$A$34:$A$777,$A59,СВЦЭМ!$B$34:$B$777,G$47)+'СЕТ СН'!$G$9+СВЦЭМ!$D$10+'СЕТ СН'!$G$6-'СЕТ СН'!$G$19</f>
        <v>1380.2616531399999</v>
      </c>
      <c r="H59" s="37">
        <f>SUMIFS(СВЦЭМ!$C$34:$C$777,СВЦЭМ!$A$34:$A$777,$A59,СВЦЭМ!$B$34:$B$777,H$47)+'СЕТ СН'!$G$9+СВЦЭМ!$D$10+'СЕТ СН'!$G$6-'СЕТ СН'!$G$19</f>
        <v>1369.85684947</v>
      </c>
      <c r="I59" s="37">
        <f>SUMIFS(СВЦЭМ!$C$34:$C$777,СВЦЭМ!$A$34:$A$777,$A59,СВЦЭМ!$B$34:$B$777,I$47)+'СЕТ СН'!$G$9+СВЦЭМ!$D$10+'СЕТ СН'!$G$6-'СЕТ СН'!$G$19</f>
        <v>1342.2275492799999</v>
      </c>
      <c r="J59" s="37">
        <f>SUMIFS(СВЦЭМ!$C$34:$C$777,СВЦЭМ!$A$34:$A$777,$A59,СВЦЭМ!$B$34:$B$777,J$47)+'СЕТ СН'!$G$9+СВЦЭМ!$D$10+'СЕТ СН'!$G$6-'СЕТ СН'!$G$19</f>
        <v>1186.4268199999999</v>
      </c>
      <c r="K59" s="37">
        <f>SUMIFS(СВЦЭМ!$C$34:$C$777,СВЦЭМ!$A$34:$A$777,$A59,СВЦЭМ!$B$34:$B$777,K$47)+'СЕТ СН'!$G$9+СВЦЭМ!$D$10+'СЕТ СН'!$G$6-'СЕТ СН'!$G$19</f>
        <v>1072.21245619</v>
      </c>
      <c r="L59" s="37">
        <f>SUMIFS(СВЦЭМ!$C$34:$C$777,СВЦЭМ!$A$34:$A$777,$A59,СВЦЭМ!$B$34:$B$777,L$47)+'СЕТ СН'!$G$9+СВЦЭМ!$D$10+'СЕТ СН'!$G$6-'СЕТ СН'!$G$19</f>
        <v>1015.94513641</v>
      </c>
      <c r="M59" s="37">
        <f>SUMIFS(СВЦЭМ!$C$34:$C$777,СВЦЭМ!$A$34:$A$777,$A59,СВЦЭМ!$B$34:$B$777,M$47)+'СЕТ СН'!$G$9+СВЦЭМ!$D$10+'СЕТ СН'!$G$6-'СЕТ СН'!$G$19</f>
        <v>990.58874880000008</v>
      </c>
      <c r="N59" s="37">
        <f>SUMIFS(СВЦЭМ!$C$34:$C$777,СВЦЭМ!$A$34:$A$777,$A59,СВЦЭМ!$B$34:$B$777,N$47)+'СЕТ СН'!$G$9+СВЦЭМ!$D$10+'СЕТ СН'!$G$6-'СЕТ СН'!$G$19</f>
        <v>957.77579770000011</v>
      </c>
      <c r="O59" s="37">
        <f>SUMIFS(СВЦЭМ!$C$34:$C$777,СВЦЭМ!$A$34:$A$777,$A59,СВЦЭМ!$B$34:$B$777,O$47)+'СЕТ СН'!$G$9+СВЦЭМ!$D$10+'СЕТ СН'!$G$6-'СЕТ СН'!$G$19</f>
        <v>948.51781357000004</v>
      </c>
      <c r="P59" s="37">
        <f>SUMIFS(СВЦЭМ!$C$34:$C$777,СВЦЭМ!$A$34:$A$777,$A59,СВЦЭМ!$B$34:$B$777,P$47)+'СЕТ СН'!$G$9+СВЦЭМ!$D$10+'СЕТ СН'!$G$6-'СЕТ СН'!$G$19</f>
        <v>953.91793946000007</v>
      </c>
      <c r="Q59" s="37">
        <f>SUMIFS(СВЦЭМ!$C$34:$C$777,СВЦЭМ!$A$34:$A$777,$A59,СВЦЭМ!$B$34:$B$777,Q$47)+'СЕТ СН'!$G$9+СВЦЭМ!$D$10+'СЕТ СН'!$G$6-'СЕТ СН'!$G$19</f>
        <v>960.9789025</v>
      </c>
      <c r="R59" s="37">
        <f>SUMIFS(СВЦЭМ!$C$34:$C$777,СВЦЭМ!$A$34:$A$777,$A59,СВЦЭМ!$B$34:$B$777,R$47)+'СЕТ СН'!$G$9+СВЦЭМ!$D$10+'СЕТ СН'!$G$6-'СЕТ СН'!$G$19</f>
        <v>963.83069066000007</v>
      </c>
      <c r="S59" s="37">
        <f>SUMIFS(СВЦЭМ!$C$34:$C$777,СВЦЭМ!$A$34:$A$777,$A59,СВЦЭМ!$B$34:$B$777,S$47)+'СЕТ СН'!$G$9+СВЦЭМ!$D$10+'СЕТ СН'!$G$6-'СЕТ СН'!$G$19</f>
        <v>953.38764098000001</v>
      </c>
      <c r="T59" s="37">
        <f>SUMIFS(СВЦЭМ!$C$34:$C$777,СВЦЭМ!$A$34:$A$777,$A59,СВЦЭМ!$B$34:$B$777,T$47)+'СЕТ СН'!$G$9+СВЦЭМ!$D$10+'СЕТ СН'!$G$6-'СЕТ СН'!$G$19</f>
        <v>952.74954019999996</v>
      </c>
      <c r="U59" s="37">
        <f>SUMIFS(СВЦЭМ!$C$34:$C$777,СВЦЭМ!$A$34:$A$777,$A59,СВЦЭМ!$B$34:$B$777,U$47)+'СЕТ СН'!$G$9+СВЦЭМ!$D$10+'СЕТ СН'!$G$6-'СЕТ СН'!$G$19</f>
        <v>952.89704763999998</v>
      </c>
      <c r="V59" s="37">
        <f>SUMIFS(СВЦЭМ!$C$34:$C$777,СВЦЭМ!$A$34:$A$777,$A59,СВЦЭМ!$B$34:$B$777,V$47)+'СЕТ СН'!$G$9+СВЦЭМ!$D$10+'СЕТ СН'!$G$6-'СЕТ СН'!$G$19</f>
        <v>967.93329115000006</v>
      </c>
      <c r="W59" s="37">
        <f>SUMIFS(СВЦЭМ!$C$34:$C$777,СВЦЭМ!$A$34:$A$777,$A59,СВЦЭМ!$B$34:$B$777,W$47)+'СЕТ СН'!$G$9+СВЦЭМ!$D$10+'СЕТ СН'!$G$6-'СЕТ СН'!$G$19</f>
        <v>985.23882933999994</v>
      </c>
      <c r="X59" s="37">
        <f>SUMIFS(СВЦЭМ!$C$34:$C$777,СВЦЭМ!$A$34:$A$777,$A59,СВЦЭМ!$B$34:$B$777,X$47)+'СЕТ СН'!$G$9+СВЦЭМ!$D$10+'СЕТ СН'!$G$6-'СЕТ СН'!$G$19</f>
        <v>992.99535324999988</v>
      </c>
      <c r="Y59" s="37">
        <f>SUMIFS(СВЦЭМ!$C$34:$C$777,СВЦЭМ!$A$34:$A$777,$A59,СВЦЭМ!$B$34:$B$777,Y$47)+'СЕТ СН'!$G$9+СВЦЭМ!$D$10+'СЕТ СН'!$G$6-'СЕТ СН'!$G$19</f>
        <v>1001.7588576200001</v>
      </c>
    </row>
    <row r="60" spans="1:25" ht="15.75" x14ac:dyDescent="0.2">
      <c r="A60" s="36">
        <f t="shared" si="1"/>
        <v>43325</v>
      </c>
      <c r="B60" s="37">
        <f>SUMIFS(СВЦЭМ!$C$34:$C$777,СВЦЭМ!$A$34:$A$777,$A60,СВЦЭМ!$B$34:$B$777,B$47)+'СЕТ СН'!$G$9+СВЦЭМ!$D$10+'СЕТ СН'!$G$6-'СЕТ СН'!$G$19</f>
        <v>1126.1098485</v>
      </c>
      <c r="C60" s="37">
        <f>SUMIFS(СВЦЭМ!$C$34:$C$777,СВЦЭМ!$A$34:$A$777,$A60,СВЦЭМ!$B$34:$B$777,C$47)+'СЕТ СН'!$G$9+СВЦЭМ!$D$10+'СЕТ СН'!$G$6-'СЕТ СН'!$G$19</f>
        <v>1257.49411876</v>
      </c>
      <c r="D60" s="37">
        <f>SUMIFS(СВЦЭМ!$C$34:$C$777,СВЦЭМ!$A$34:$A$777,$A60,СВЦЭМ!$B$34:$B$777,D$47)+'СЕТ СН'!$G$9+СВЦЭМ!$D$10+'СЕТ СН'!$G$6-'СЕТ СН'!$G$19</f>
        <v>1391.53888087</v>
      </c>
      <c r="E60" s="37">
        <f>SUMIFS(СВЦЭМ!$C$34:$C$777,СВЦЭМ!$A$34:$A$777,$A60,СВЦЭМ!$B$34:$B$777,E$47)+'СЕТ СН'!$G$9+СВЦЭМ!$D$10+'СЕТ СН'!$G$6-'СЕТ СН'!$G$19</f>
        <v>1460.44259889</v>
      </c>
      <c r="F60" s="37">
        <f>SUMIFS(СВЦЭМ!$C$34:$C$777,СВЦЭМ!$A$34:$A$777,$A60,СВЦЭМ!$B$34:$B$777,F$47)+'СЕТ СН'!$G$9+СВЦЭМ!$D$10+'СЕТ СН'!$G$6-'СЕТ СН'!$G$19</f>
        <v>1455.6708617100001</v>
      </c>
      <c r="G60" s="37">
        <f>SUMIFS(СВЦЭМ!$C$34:$C$777,СВЦЭМ!$A$34:$A$777,$A60,СВЦЭМ!$B$34:$B$777,G$47)+'СЕТ СН'!$G$9+СВЦЭМ!$D$10+'СЕТ СН'!$G$6-'СЕТ СН'!$G$19</f>
        <v>1468.1994318899999</v>
      </c>
      <c r="H60" s="37">
        <f>SUMIFS(СВЦЭМ!$C$34:$C$777,СВЦЭМ!$A$34:$A$777,$A60,СВЦЭМ!$B$34:$B$777,H$47)+'СЕТ СН'!$G$9+СВЦЭМ!$D$10+'СЕТ СН'!$G$6-'СЕТ СН'!$G$19</f>
        <v>1453.2246366700001</v>
      </c>
      <c r="I60" s="37">
        <f>SUMIFS(СВЦЭМ!$C$34:$C$777,СВЦЭМ!$A$34:$A$777,$A60,СВЦЭМ!$B$34:$B$777,I$47)+'СЕТ СН'!$G$9+СВЦЭМ!$D$10+'СЕТ СН'!$G$6-'СЕТ СН'!$G$19</f>
        <v>1367.65100684</v>
      </c>
      <c r="J60" s="37">
        <f>SUMIFS(СВЦЭМ!$C$34:$C$777,СВЦЭМ!$A$34:$A$777,$A60,СВЦЭМ!$B$34:$B$777,J$47)+'СЕТ СН'!$G$9+СВЦЭМ!$D$10+'СЕТ СН'!$G$6-'СЕТ СН'!$G$19</f>
        <v>1205.7412885399999</v>
      </c>
      <c r="K60" s="37">
        <f>SUMIFS(СВЦЭМ!$C$34:$C$777,СВЦЭМ!$A$34:$A$777,$A60,СВЦЭМ!$B$34:$B$777,K$47)+'СЕТ СН'!$G$9+СВЦЭМ!$D$10+'СЕТ СН'!$G$6-'СЕТ СН'!$G$19</f>
        <v>1106.91082046</v>
      </c>
      <c r="L60" s="37">
        <f>SUMIFS(СВЦЭМ!$C$34:$C$777,СВЦЭМ!$A$34:$A$777,$A60,СВЦЭМ!$B$34:$B$777,L$47)+'СЕТ СН'!$G$9+СВЦЭМ!$D$10+'СЕТ СН'!$G$6-'СЕТ СН'!$G$19</f>
        <v>1028.8782544799999</v>
      </c>
      <c r="M60" s="37">
        <f>SUMIFS(СВЦЭМ!$C$34:$C$777,СВЦЭМ!$A$34:$A$777,$A60,СВЦЭМ!$B$34:$B$777,M$47)+'СЕТ СН'!$G$9+СВЦЭМ!$D$10+'СЕТ СН'!$G$6-'СЕТ СН'!$G$19</f>
        <v>980.84073098999988</v>
      </c>
      <c r="N60" s="37">
        <f>SUMIFS(СВЦЭМ!$C$34:$C$777,СВЦЭМ!$A$34:$A$777,$A60,СВЦЭМ!$B$34:$B$777,N$47)+'СЕТ СН'!$G$9+СВЦЭМ!$D$10+'СЕТ СН'!$G$6-'СЕТ СН'!$G$19</f>
        <v>960.69122926999989</v>
      </c>
      <c r="O60" s="37">
        <f>SUMIFS(СВЦЭМ!$C$34:$C$777,СВЦЭМ!$A$34:$A$777,$A60,СВЦЭМ!$B$34:$B$777,O$47)+'СЕТ СН'!$G$9+СВЦЭМ!$D$10+'СЕТ СН'!$G$6-'СЕТ СН'!$G$19</f>
        <v>964.94398225000009</v>
      </c>
      <c r="P60" s="37">
        <f>SUMIFS(СВЦЭМ!$C$34:$C$777,СВЦЭМ!$A$34:$A$777,$A60,СВЦЭМ!$B$34:$B$777,P$47)+'СЕТ СН'!$G$9+СВЦЭМ!$D$10+'СЕТ СН'!$G$6-'СЕТ СН'!$G$19</f>
        <v>971.23827561000007</v>
      </c>
      <c r="Q60" s="37">
        <f>SUMIFS(СВЦЭМ!$C$34:$C$777,СВЦЭМ!$A$34:$A$777,$A60,СВЦЭМ!$B$34:$B$777,Q$47)+'СЕТ СН'!$G$9+СВЦЭМ!$D$10+'СЕТ СН'!$G$6-'СЕТ СН'!$G$19</f>
        <v>977.34078836999993</v>
      </c>
      <c r="R60" s="37">
        <f>SUMIFS(СВЦЭМ!$C$34:$C$777,СВЦЭМ!$A$34:$A$777,$A60,СВЦЭМ!$B$34:$B$777,R$47)+'СЕТ СН'!$G$9+СВЦЭМ!$D$10+'СЕТ СН'!$G$6-'СЕТ СН'!$G$19</f>
        <v>983.27730302999998</v>
      </c>
      <c r="S60" s="37">
        <f>SUMIFS(СВЦЭМ!$C$34:$C$777,СВЦЭМ!$A$34:$A$777,$A60,СВЦЭМ!$B$34:$B$777,S$47)+'СЕТ СН'!$G$9+СВЦЭМ!$D$10+'СЕТ СН'!$G$6-'СЕТ СН'!$G$19</f>
        <v>991.02243163000003</v>
      </c>
      <c r="T60" s="37">
        <f>SUMIFS(СВЦЭМ!$C$34:$C$777,СВЦЭМ!$A$34:$A$777,$A60,СВЦЭМ!$B$34:$B$777,T$47)+'СЕТ СН'!$G$9+СВЦЭМ!$D$10+'СЕТ СН'!$G$6-'СЕТ СН'!$G$19</f>
        <v>973.50732543000004</v>
      </c>
      <c r="U60" s="37">
        <f>SUMIFS(СВЦЭМ!$C$34:$C$777,СВЦЭМ!$A$34:$A$777,$A60,СВЦЭМ!$B$34:$B$777,U$47)+'СЕТ СН'!$G$9+СВЦЭМ!$D$10+'СЕТ СН'!$G$6-'СЕТ СН'!$G$19</f>
        <v>968.94057098000007</v>
      </c>
      <c r="V60" s="37">
        <f>SUMIFS(СВЦЭМ!$C$34:$C$777,СВЦЭМ!$A$34:$A$777,$A60,СВЦЭМ!$B$34:$B$777,V$47)+'СЕТ СН'!$G$9+СВЦЭМ!$D$10+'СЕТ СН'!$G$6-'СЕТ СН'!$G$19</f>
        <v>967.62883748000013</v>
      </c>
      <c r="W60" s="37">
        <f>SUMIFS(СВЦЭМ!$C$34:$C$777,СВЦЭМ!$A$34:$A$777,$A60,СВЦЭМ!$B$34:$B$777,W$47)+'СЕТ СН'!$G$9+СВЦЭМ!$D$10+'СЕТ СН'!$G$6-'СЕТ СН'!$G$19</f>
        <v>969.03870097000004</v>
      </c>
      <c r="X60" s="37">
        <f>SUMIFS(СВЦЭМ!$C$34:$C$777,СВЦЭМ!$A$34:$A$777,$A60,СВЦЭМ!$B$34:$B$777,X$47)+'СЕТ СН'!$G$9+СВЦЭМ!$D$10+'СЕТ СН'!$G$6-'СЕТ СН'!$G$19</f>
        <v>983.37229252999987</v>
      </c>
      <c r="Y60" s="37">
        <f>SUMIFS(СВЦЭМ!$C$34:$C$777,СВЦЭМ!$A$34:$A$777,$A60,СВЦЭМ!$B$34:$B$777,Y$47)+'СЕТ СН'!$G$9+СВЦЭМ!$D$10+'СЕТ СН'!$G$6-'СЕТ СН'!$G$19</f>
        <v>1051.7458254800001</v>
      </c>
    </row>
    <row r="61" spans="1:25" ht="15.75" x14ac:dyDescent="0.2">
      <c r="A61" s="36">
        <f t="shared" si="1"/>
        <v>43326</v>
      </c>
      <c r="B61" s="37">
        <f>SUMIFS(СВЦЭМ!$C$34:$C$777,СВЦЭМ!$A$34:$A$777,$A61,СВЦЭМ!$B$34:$B$777,B$47)+'СЕТ СН'!$G$9+СВЦЭМ!$D$10+'СЕТ СН'!$G$6-'СЕТ СН'!$G$19</f>
        <v>1149.9907914400001</v>
      </c>
      <c r="C61" s="37">
        <f>SUMIFS(СВЦЭМ!$C$34:$C$777,СВЦЭМ!$A$34:$A$777,$A61,СВЦЭМ!$B$34:$B$777,C$47)+'СЕТ СН'!$G$9+СВЦЭМ!$D$10+'СЕТ СН'!$G$6-'СЕТ СН'!$G$19</f>
        <v>1290.1891087399999</v>
      </c>
      <c r="D61" s="37">
        <f>SUMIFS(СВЦЭМ!$C$34:$C$777,СВЦЭМ!$A$34:$A$777,$A61,СВЦЭМ!$B$34:$B$777,D$47)+'СЕТ СН'!$G$9+СВЦЭМ!$D$10+'СЕТ СН'!$G$6-'СЕТ СН'!$G$19</f>
        <v>1405.09893711</v>
      </c>
      <c r="E61" s="37">
        <f>SUMIFS(СВЦЭМ!$C$34:$C$777,СВЦЭМ!$A$34:$A$777,$A61,СВЦЭМ!$B$34:$B$777,E$47)+'СЕТ СН'!$G$9+СВЦЭМ!$D$10+'СЕТ СН'!$G$6-'СЕТ СН'!$G$19</f>
        <v>1468.53686165</v>
      </c>
      <c r="F61" s="37">
        <f>SUMIFS(СВЦЭМ!$C$34:$C$777,СВЦЭМ!$A$34:$A$777,$A61,СВЦЭМ!$B$34:$B$777,F$47)+'СЕТ СН'!$G$9+СВЦЭМ!$D$10+'СЕТ СН'!$G$6-'СЕТ СН'!$G$19</f>
        <v>1463.04440778</v>
      </c>
      <c r="G61" s="37">
        <f>SUMIFS(СВЦЭМ!$C$34:$C$777,СВЦЭМ!$A$34:$A$777,$A61,СВЦЭМ!$B$34:$B$777,G$47)+'СЕТ СН'!$G$9+СВЦЭМ!$D$10+'СЕТ СН'!$G$6-'СЕТ СН'!$G$19</f>
        <v>1459.24052218</v>
      </c>
      <c r="H61" s="37">
        <f>SUMIFS(СВЦЭМ!$C$34:$C$777,СВЦЭМ!$A$34:$A$777,$A61,СВЦЭМ!$B$34:$B$777,H$47)+'СЕТ СН'!$G$9+СВЦЭМ!$D$10+'СЕТ СН'!$G$6-'СЕТ СН'!$G$19</f>
        <v>1411.8933272500001</v>
      </c>
      <c r="I61" s="37">
        <f>SUMIFS(СВЦЭМ!$C$34:$C$777,СВЦЭМ!$A$34:$A$777,$A61,СВЦЭМ!$B$34:$B$777,I$47)+'СЕТ СН'!$G$9+СВЦЭМ!$D$10+'СЕТ СН'!$G$6-'СЕТ СН'!$G$19</f>
        <v>1331.6578986300001</v>
      </c>
      <c r="J61" s="37">
        <f>SUMIFS(СВЦЭМ!$C$34:$C$777,СВЦЭМ!$A$34:$A$777,$A61,СВЦЭМ!$B$34:$B$777,J$47)+'СЕТ СН'!$G$9+СВЦЭМ!$D$10+'СЕТ СН'!$G$6-'СЕТ СН'!$G$19</f>
        <v>1223.4364901399999</v>
      </c>
      <c r="K61" s="37">
        <f>SUMIFS(СВЦЭМ!$C$34:$C$777,СВЦЭМ!$A$34:$A$777,$A61,СВЦЭМ!$B$34:$B$777,K$47)+'СЕТ СН'!$G$9+СВЦЭМ!$D$10+'СЕТ СН'!$G$6-'СЕТ СН'!$G$19</f>
        <v>1148.7584435900001</v>
      </c>
      <c r="L61" s="37">
        <f>SUMIFS(СВЦЭМ!$C$34:$C$777,СВЦЭМ!$A$34:$A$777,$A61,СВЦЭМ!$B$34:$B$777,L$47)+'СЕТ СН'!$G$9+СВЦЭМ!$D$10+'СЕТ СН'!$G$6-'СЕТ СН'!$G$19</f>
        <v>1055.52015489</v>
      </c>
      <c r="M61" s="37">
        <f>SUMIFS(СВЦЭМ!$C$34:$C$777,СВЦЭМ!$A$34:$A$777,$A61,СВЦЭМ!$B$34:$B$777,M$47)+'СЕТ СН'!$G$9+СВЦЭМ!$D$10+'СЕТ СН'!$G$6-'СЕТ СН'!$G$19</f>
        <v>997.0202991000001</v>
      </c>
      <c r="N61" s="37">
        <f>SUMIFS(СВЦЭМ!$C$34:$C$777,СВЦЭМ!$A$34:$A$777,$A61,СВЦЭМ!$B$34:$B$777,N$47)+'СЕТ СН'!$G$9+СВЦЭМ!$D$10+'СЕТ СН'!$G$6-'СЕТ СН'!$G$19</f>
        <v>982.80695115999993</v>
      </c>
      <c r="O61" s="37">
        <f>SUMIFS(СВЦЭМ!$C$34:$C$777,СВЦЭМ!$A$34:$A$777,$A61,СВЦЭМ!$B$34:$B$777,O$47)+'СЕТ СН'!$G$9+СВЦЭМ!$D$10+'СЕТ СН'!$G$6-'СЕТ СН'!$G$19</f>
        <v>996.80682071000001</v>
      </c>
      <c r="P61" s="37">
        <f>SUMIFS(СВЦЭМ!$C$34:$C$777,СВЦЭМ!$A$34:$A$777,$A61,СВЦЭМ!$B$34:$B$777,P$47)+'СЕТ СН'!$G$9+СВЦЭМ!$D$10+'СЕТ СН'!$G$6-'СЕТ СН'!$G$19</f>
        <v>999.85806281999999</v>
      </c>
      <c r="Q61" s="37">
        <f>SUMIFS(СВЦЭМ!$C$34:$C$777,СВЦЭМ!$A$34:$A$777,$A61,СВЦЭМ!$B$34:$B$777,Q$47)+'СЕТ СН'!$G$9+СВЦЭМ!$D$10+'СЕТ СН'!$G$6-'СЕТ СН'!$G$19</f>
        <v>1002.6411132600001</v>
      </c>
      <c r="R61" s="37">
        <f>SUMIFS(СВЦЭМ!$C$34:$C$777,СВЦЭМ!$A$34:$A$777,$A61,СВЦЭМ!$B$34:$B$777,R$47)+'СЕТ СН'!$G$9+СВЦЭМ!$D$10+'СЕТ СН'!$G$6-'СЕТ СН'!$G$19</f>
        <v>991.45728654000004</v>
      </c>
      <c r="S61" s="37">
        <f>SUMIFS(СВЦЭМ!$C$34:$C$777,СВЦЭМ!$A$34:$A$777,$A61,СВЦЭМ!$B$34:$B$777,S$47)+'СЕТ СН'!$G$9+СВЦЭМ!$D$10+'СЕТ СН'!$G$6-'СЕТ СН'!$G$19</f>
        <v>994.60279291999996</v>
      </c>
      <c r="T61" s="37">
        <f>SUMIFS(СВЦЭМ!$C$34:$C$777,СВЦЭМ!$A$34:$A$777,$A61,СВЦЭМ!$B$34:$B$777,T$47)+'СЕТ СН'!$G$9+СВЦЭМ!$D$10+'СЕТ СН'!$G$6-'СЕТ СН'!$G$19</f>
        <v>993.36612334000006</v>
      </c>
      <c r="U61" s="37">
        <f>SUMIFS(СВЦЭМ!$C$34:$C$777,СВЦЭМ!$A$34:$A$777,$A61,СВЦЭМ!$B$34:$B$777,U$47)+'СЕТ СН'!$G$9+СВЦЭМ!$D$10+'СЕТ СН'!$G$6-'СЕТ СН'!$G$19</f>
        <v>996.41754377999996</v>
      </c>
      <c r="V61" s="37">
        <f>SUMIFS(СВЦЭМ!$C$34:$C$777,СВЦЭМ!$A$34:$A$777,$A61,СВЦЭМ!$B$34:$B$777,V$47)+'СЕТ СН'!$G$9+СВЦЭМ!$D$10+'СЕТ СН'!$G$6-'СЕТ СН'!$G$19</f>
        <v>993.45572971000001</v>
      </c>
      <c r="W61" s="37">
        <f>SUMIFS(СВЦЭМ!$C$34:$C$777,СВЦЭМ!$A$34:$A$777,$A61,СВЦЭМ!$B$34:$B$777,W$47)+'СЕТ СН'!$G$9+СВЦЭМ!$D$10+'СЕТ СН'!$G$6-'СЕТ СН'!$G$19</f>
        <v>1000.22184406</v>
      </c>
      <c r="X61" s="37">
        <f>SUMIFS(СВЦЭМ!$C$34:$C$777,СВЦЭМ!$A$34:$A$777,$A61,СВЦЭМ!$B$34:$B$777,X$47)+'СЕТ СН'!$G$9+СВЦЭМ!$D$10+'СЕТ СН'!$G$6-'СЕТ СН'!$G$19</f>
        <v>1005.01076091</v>
      </c>
      <c r="Y61" s="37">
        <f>SUMIFS(СВЦЭМ!$C$34:$C$777,СВЦЭМ!$A$34:$A$777,$A61,СВЦЭМ!$B$34:$B$777,Y$47)+'СЕТ СН'!$G$9+СВЦЭМ!$D$10+'СЕТ СН'!$G$6-'СЕТ СН'!$G$19</f>
        <v>1078.6403566199999</v>
      </c>
    </row>
    <row r="62" spans="1:25" ht="15.75" x14ac:dyDescent="0.2">
      <c r="A62" s="36">
        <f t="shared" si="1"/>
        <v>43327</v>
      </c>
      <c r="B62" s="37">
        <f>SUMIFS(СВЦЭМ!$C$34:$C$777,СВЦЭМ!$A$34:$A$777,$A62,СВЦЭМ!$B$34:$B$777,B$47)+'СЕТ СН'!$G$9+СВЦЭМ!$D$10+'СЕТ СН'!$G$6-'СЕТ СН'!$G$19</f>
        <v>1127.77554289</v>
      </c>
      <c r="C62" s="37">
        <f>SUMIFS(СВЦЭМ!$C$34:$C$777,СВЦЭМ!$A$34:$A$777,$A62,СВЦЭМ!$B$34:$B$777,C$47)+'СЕТ СН'!$G$9+СВЦЭМ!$D$10+'СЕТ СН'!$G$6-'СЕТ СН'!$G$19</f>
        <v>1233.9515692499999</v>
      </c>
      <c r="D62" s="37">
        <f>SUMIFS(СВЦЭМ!$C$34:$C$777,СВЦЭМ!$A$34:$A$777,$A62,СВЦЭМ!$B$34:$B$777,D$47)+'СЕТ СН'!$G$9+СВЦЭМ!$D$10+'СЕТ СН'!$G$6-'СЕТ СН'!$G$19</f>
        <v>1339.65195055</v>
      </c>
      <c r="E62" s="37">
        <f>SUMIFS(СВЦЭМ!$C$34:$C$777,СВЦЭМ!$A$34:$A$777,$A62,СВЦЭМ!$B$34:$B$777,E$47)+'СЕТ СН'!$G$9+СВЦЭМ!$D$10+'СЕТ СН'!$G$6-'СЕТ СН'!$G$19</f>
        <v>1448.5835667900001</v>
      </c>
      <c r="F62" s="37">
        <f>SUMIFS(СВЦЭМ!$C$34:$C$777,СВЦЭМ!$A$34:$A$777,$A62,СВЦЭМ!$B$34:$B$777,F$47)+'СЕТ СН'!$G$9+СВЦЭМ!$D$10+'СЕТ СН'!$G$6-'СЕТ СН'!$G$19</f>
        <v>1435.15064246</v>
      </c>
      <c r="G62" s="37">
        <f>SUMIFS(СВЦЭМ!$C$34:$C$777,СВЦЭМ!$A$34:$A$777,$A62,СВЦЭМ!$B$34:$B$777,G$47)+'СЕТ СН'!$G$9+СВЦЭМ!$D$10+'СЕТ СН'!$G$6-'СЕТ СН'!$G$19</f>
        <v>1426.4808748299999</v>
      </c>
      <c r="H62" s="37">
        <f>SUMIFS(СВЦЭМ!$C$34:$C$777,СВЦЭМ!$A$34:$A$777,$A62,СВЦЭМ!$B$34:$B$777,H$47)+'СЕТ СН'!$G$9+СВЦЭМ!$D$10+'СЕТ СН'!$G$6-'СЕТ СН'!$G$19</f>
        <v>1424.3819216700001</v>
      </c>
      <c r="I62" s="37">
        <f>SUMIFS(СВЦЭМ!$C$34:$C$777,СВЦЭМ!$A$34:$A$777,$A62,СВЦЭМ!$B$34:$B$777,I$47)+'СЕТ СН'!$G$9+СВЦЭМ!$D$10+'СЕТ СН'!$G$6-'СЕТ СН'!$G$19</f>
        <v>1368.60155833</v>
      </c>
      <c r="J62" s="37">
        <f>SUMIFS(СВЦЭМ!$C$34:$C$777,СВЦЭМ!$A$34:$A$777,$A62,СВЦЭМ!$B$34:$B$777,J$47)+'СЕТ СН'!$G$9+СВЦЭМ!$D$10+'СЕТ СН'!$G$6-'СЕТ СН'!$G$19</f>
        <v>1244.8442483599999</v>
      </c>
      <c r="K62" s="37">
        <f>SUMIFS(СВЦЭМ!$C$34:$C$777,СВЦЭМ!$A$34:$A$777,$A62,СВЦЭМ!$B$34:$B$777,K$47)+'СЕТ СН'!$G$9+СВЦЭМ!$D$10+'СЕТ СН'!$G$6-'СЕТ СН'!$G$19</f>
        <v>1149.10785665</v>
      </c>
      <c r="L62" s="37">
        <f>SUMIFS(СВЦЭМ!$C$34:$C$777,СВЦЭМ!$A$34:$A$777,$A62,СВЦЭМ!$B$34:$B$777,L$47)+'СЕТ СН'!$G$9+СВЦЭМ!$D$10+'СЕТ СН'!$G$6-'СЕТ СН'!$G$19</f>
        <v>1067.1569007400001</v>
      </c>
      <c r="M62" s="37">
        <f>SUMIFS(СВЦЭМ!$C$34:$C$777,СВЦЭМ!$A$34:$A$777,$A62,СВЦЭМ!$B$34:$B$777,M$47)+'СЕТ СН'!$G$9+СВЦЭМ!$D$10+'СЕТ СН'!$G$6-'СЕТ СН'!$G$19</f>
        <v>1003.7674372399999</v>
      </c>
      <c r="N62" s="37">
        <f>SUMIFS(СВЦЭМ!$C$34:$C$777,СВЦЭМ!$A$34:$A$777,$A62,СВЦЭМ!$B$34:$B$777,N$47)+'СЕТ СН'!$G$9+СВЦЭМ!$D$10+'СЕТ СН'!$G$6-'СЕТ СН'!$G$19</f>
        <v>996.33854919999999</v>
      </c>
      <c r="O62" s="37">
        <f>SUMIFS(СВЦЭМ!$C$34:$C$777,СВЦЭМ!$A$34:$A$777,$A62,СВЦЭМ!$B$34:$B$777,O$47)+'СЕТ СН'!$G$9+СВЦЭМ!$D$10+'СЕТ СН'!$G$6-'СЕТ СН'!$G$19</f>
        <v>998.58991293999998</v>
      </c>
      <c r="P62" s="37">
        <f>SUMIFS(СВЦЭМ!$C$34:$C$777,СВЦЭМ!$A$34:$A$777,$A62,СВЦЭМ!$B$34:$B$777,P$47)+'СЕТ СН'!$G$9+СВЦЭМ!$D$10+'СЕТ СН'!$G$6-'СЕТ СН'!$G$19</f>
        <v>1000.9899518499999</v>
      </c>
      <c r="Q62" s="37">
        <f>SUMIFS(СВЦЭМ!$C$34:$C$777,СВЦЭМ!$A$34:$A$777,$A62,СВЦЭМ!$B$34:$B$777,Q$47)+'СЕТ СН'!$G$9+СВЦЭМ!$D$10+'СЕТ СН'!$G$6-'СЕТ СН'!$G$19</f>
        <v>1006.7687729199999</v>
      </c>
      <c r="R62" s="37">
        <f>SUMIFS(СВЦЭМ!$C$34:$C$777,СВЦЭМ!$A$34:$A$777,$A62,СВЦЭМ!$B$34:$B$777,R$47)+'СЕТ СН'!$G$9+СВЦЭМ!$D$10+'СЕТ СН'!$G$6-'СЕТ СН'!$G$19</f>
        <v>1007.4870206400001</v>
      </c>
      <c r="S62" s="37">
        <f>SUMIFS(СВЦЭМ!$C$34:$C$777,СВЦЭМ!$A$34:$A$777,$A62,СВЦЭМ!$B$34:$B$777,S$47)+'СЕТ СН'!$G$9+СВЦЭМ!$D$10+'СЕТ СН'!$G$6-'СЕТ СН'!$G$19</f>
        <v>998.79808262000006</v>
      </c>
      <c r="T62" s="37">
        <f>SUMIFS(СВЦЭМ!$C$34:$C$777,СВЦЭМ!$A$34:$A$777,$A62,СВЦЭМ!$B$34:$B$777,T$47)+'СЕТ СН'!$G$9+СВЦЭМ!$D$10+'СЕТ СН'!$G$6-'СЕТ СН'!$G$19</f>
        <v>992.57838893999997</v>
      </c>
      <c r="U62" s="37">
        <f>SUMIFS(СВЦЭМ!$C$34:$C$777,СВЦЭМ!$A$34:$A$777,$A62,СВЦЭМ!$B$34:$B$777,U$47)+'СЕТ СН'!$G$9+СВЦЭМ!$D$10+'СЕТ СН'!$G$6-'СЕТ СН'!$G$19</f>
        <v>998.64589404999992</v>
      </c>
      <c r="V62" s="37">
        <f>SUMIFS(СВЦЭМ!$C$34:$C$777,СВЦЭМ!$A$34:$A$777,$A62,СВЦЭМ!$B$34:$B$777,V$47)+'СЕТ СН'!$G$9+СВЦЭМ!$D$10+'СЕТ СН'!$G$6-'СЕТ СН'!$G$19</f>
        <v>984.50315462999993</v>
      </c>
      <c r="W62" s="37">
        <f>SUMIFS(СВЦЭМ!$C$34:$C$777,СВЦЭМ!$A$34:$A$777,$A62,СВЦЭМ!$B$34:$B$777,W$47)+'СЕТ СН'!$G$9+СВЦЭМ!$D$10+'СЕТ СН'!$G$6-'СЕТ СН'!$G$19</f>
        <v>992.99560663000011</v>
      </c>
      <c r="X62" s="37">
        <f>SUMIFS(СВЦЭМ!$C$34:$C$777,СВЦЭМ!$A$34:$A$777,$A62,СВЦЭМ!$B$34:$B$777,X$47)+'СЕТ СН'!$G$9+СВЦЭМ!$D$10+'СЕТ СН'!$G$6-'СЕТ СН'!$G$19</f>
        <v>1013.0676996500001</v>
      </c>
      <c r="Y62" s="37">
        <f>SUMIFS(СВЦЭМ!$C$34:$C$777,СВЦЭМ!$A$34:$A$777,$A62,СВЦЭМ!$B$34:$B$777,Y$47)+'СЕТ СН'!$G$9+СВЦЭМ!$D$10+'СЕТ СН'!$G$6-'СЕТ СН'!$G$19</f>
        <v>1066.4569788700001</v>
      </c>
    </row>
    <row r="63" spans="1:25" ht="15.75" x14ac:dyDescent="0.2">
      <c r="A63" s="36">
        <f t="shared" si="1"/>
        <v>43328</v>
      </c>
      <c r="B63" s="37">
        <f>SUMIFS(СВЦЭМ!$C$34:$C$777,СВЦЭМ!$A$34:$A$777,$A63,СВЦЭМ!$B$34:$B$777,B$47)+'СЕТ СН'!$G$9+СВЦЭМ!$D$10+'СЕТ СН'!$G$6-'СЕТ СН'!$G$19</f>
        <v>1160.35590809</v>
      </c>
      <c r="C63" s="37">
        <f>SUMIFS(СВЦЭМ!$C$34:$C$777,СВЦЭМ!$A$34:$A$777,$A63,СВЦЭМ!$B$34:$B$777,C$47)+'СЕТ СН'!$G$9+СВЦЭМ!$D$10+'СЕТ СН'!$G$6-'СЕТ СН'!$G$19</f>
        <v>1277.5863412599999</v>
      </c>
      <c r="D63" s="37">
        <f>SUMIFS(СВЦЭМ!$C$34:$C$777,СВЦЭМ!$A$34:$A$777,$A63,СВЦЭМ!$B$34:$B$777,D$47)+'СЕТ СН'!$G$9+СВЦЭМ!$D$10+'СЕТ СН'!$G$6-'СЕТ СН'!$G$19</f>
        <v>1377.2074868899999</v>
      </c>
      <c r="E63" s="37">
        <f>SUMIFS(СВЦЭМ!$C$34:$C$777,СВЦЭМ!$A$34:$A$777,$A63,СВЦЭМ!$B$34:$B$777,E$47)+'СЕТ СН'!$G$9+СВЦЭМ!$D$10+'СЕТ СН'!$G$6-'СЕТ СН'!$G$19</f>
        <v>1460.5972320000001</v>
      </c>
      <c r="F63" s="37">
        <f>SUMIFS(СВЦЭМ!$C$34:$C$777,СВЦЭМ!$A$34:$A$777,$A63,СВЦЭМ!$B$34:$B$777,F$47)+'СЕТ СН'!$G$9+СВЦЭМ!$D$10+'СЕТ СН'!$G$6-'СЕТ СН'!$G$19</f>
        <v>1448.6674880999999</v>
      </c>
      <c r="G63" s="37">
        <f>SUMIFS(СВЦЭМ!$C$34:$C$777,СВЦЭМ!$A$34:$A$777,$A63,СВЦЭМ!$B$34:$B$777,G$47)+'СЕТ СН'!$G$9+СВЦЭМ!$D$10+'СЕТ СН'!$G$6-'СЕТ СН'!$G$19</f>
        <v>1453.80948418</v>
      </c>
      <c r="H63" s="37">
        <f>SUMIFS(СВЦЭМ!$C$34:$C$777,СВЦЭМ!$A$34:$A$777,$A63,СВЦЭМ!$B$34:$B$777,H$47)+'СЕТ СН'!$G$9+СВЦЭМ!$D$10+'СЕТ СН'!$G$6-'СЕТ СН'!$G$19</f>
        <v>1426.4140545600001</v>
      </c>
      <c r="I63" s="37">
        <f>SUMIFS(СВЦЭМ!$C$34:$C$777,СВЦЭМ!$A$34:$A$777,$A63,СВЦЭМ!$B$34:$B$777,I$47)+'СЕТ СН'!$G$9+СВЦЭМ!$D$10+'СЕТ СН'!$G$6-'СЕТ СН'!$G$19</f>
        <v>1333.21111157</v>
      </c>
      <c r="J63" s="37">
        <f>SUMIFS(СВЦЭМ!$C$34:$C$777,СВЦЭМ!$A$34:$A$777,$A63,СВЦЭМ!$B$34:$B$777,J$47)+'СЕТ СН'!$G$9+СВЦЭМ!$D$10+'СЕТ СН'!$G$6-'СЕТ СН'!$G$19</f>
        <v>1222.12667444</v>
      </c>
      <c r="K63" s="37">
        <f>SUMIFS(СВЦЭМ!$C$34:$C$777,СВЦЭМ!$A$34:$A$777,$A63,СВЦЭМ!$B$34:$B$777,K$47)+'СЕТ СН'!$G$9+СВЦЭМ!$D$10+'СЕТ СН'!$G$6-'СЕТ СН'!$G$19</f>
        <v>1119.0465119600001</v>
      </c>
      <c r="L63" s="37">
        <f>SUMIFS(СВЦЭМ!$C$34:$C$777,СВЦЭМ!$A$34:$A$777,$A63,СВЦЭМ!$B$34:$B$777,L$47)+'СЕТ СН'!$G$9+СВЦЭМ!$D$10+'СЕТ СН'!$G$6-'СЕТ СН'!$G$19</f>
        <v>1035.4566663999999</v>
      </c>
      <c r="M63" s="37">
        <f>SUMIFS(СВЦЭМ!$C$34:$C$777,СВЦЭМ!$A$34:$A$777,$A63,СВЦЭМ!$B$34:$B$777,M$47)+'СЕТ СН'!$G$9+СВЦЭМ!$D$10+'СЕТ СН'!$G$6-'СЕТ СН'!$G$19</f>
        <v>983.65165754000009</v>
      </c>
      <c r="N63" s="37">
        <f>SUMIFS(СВЦЭМ!$C$34:$C$777,СВЦЭМ!$A$34:$A$777,$A63,СВЦЭМ!$B$34:$B$777,N$47)+'СЕТ СН'!$G$9+СВЦЭМ!$D$10+'СЕТ СН'!$G$6-'СЕТ СН'!$G$19</f>
        <v>980.90130060000001</v>
      </c>
      <c r="O63" s="37">
        <f>SUMIFS(СВЦЭМ!$C$34:$C$777,СВЦЭМ!$A$34:$A$777,$A63,СВЦЭМ!$B$34:$B$777,O$47)+'СЕТ СН'!$G$9+СВЦЭМ!$D$10+'СЕТ СН'!$G$6-'СЕТ СН'!$G$19</f>
        <v>988.93408819000001</v>
      </c>
      <c r="P63" s="37">
        <f>SUMIFS(СВЦЭМ!$C$34:$C$777,СВЦЭМ!$A$34:$A$777,$A63,СВЦЭМ!$B$34:$B$777,P$47)+'СЕТ СН'!$G$9+СВЦЭМ!$D$10+'СЕТ СН'!$G$6-'СЕТ СН'!$G$19</f>
        <v>995.27464381999994</v>
      </c>
      <c r="Q63" s="37">
        <f>SUMIFS(СВЦЭМ!$C$34:$C$777,СВЦЭМ!$A$34:$A$777,$A63,СВЦЭМ!$B$34:$B$777,Q$47)+'СЕТ СН'!$G$9+СВЦЭМ!$D$10+'СЕТ СН'!$G$6-'СЕТ СН'!$G$19</f>
        <v>998.20266255000001</v>
      </c>
      <c r="R63" s="37">
        <f>SUMIFS(СВЦЭМ!$C$34:$C$777,СВЦЭМ!$A$34:$A$777,$A63,СВЦЭМ!$B$34:$B$777,R$47)+'СЕТ СН'!$G$9+СВЦЭМ!$D$10+'СЕТ СН'!$G$6-'СЕТ СН'!$G$19</f>
        <v>998.11007629000005</v>
      </c>
      <c r="S63" s="37">
        <f>SUMIFS(СВЦЭМ!$C$34:$C$777,СВЦЭМ!$A$34:$A$777,$A63,СВЦЭМ!$B$34:$B$777,S$47)+'СЕТ СН'!$G$9+СВЦЭМ!$D$10+'СЕТ СН'!$G$6-'СЕТ СН'!$G$19</f>
        <v>987.76807321000001</v>
      </c>
      <c r="T63" s="37">
        <f>SUMIFS(СВЦЭМ!$C$34:$C$777,СВЦЭМ!$A$34:$A$777,$A63,СВЦЭМ!$B$34:$B$777,T$47)+'СЕТ СН'!$G$9+СВЦЭМ!$D$10+'СЕТ СН'!$G$6-'СЕТ СН'!$G$19</f>
        <v>966.39401163000002</v>
      </c>
      <c r="U63" s="37">
        <f>SUMIFS(СВЦЭМ!$C$34:$C$777,СВЦЭМ!$A$34:$A$777,$A63,СВЦЭМ!$B$34:$B$777,U$47)+'СЕТ СН'!$G$9+СВЦЭМ!$D$10+'СЕТ СН'!$G$6-'СЕТ СН'!$G$19</f>
        <v>964.03377972999988</v>
      </c>
      <c r="V63" s="37">
        <f>SUMIFS(СВЦЭМ!$C$34:$C$777,СВЦЭМ!$A$34:$A$777,$A63,СВЦЭМ!$B$34:$B$777,V$47)+'СЕТ СН'!$G$9+СВЦЭМ!$D$10+'СЕТ СН'!$G$6-'СЕТ СН'!$G$19</f>
        <v>968.79282222999996</v>
      </c>
      <c r="W63" s="37">
        <f>SUMIFS(СВЦЭМ!$C$34:$C$777,СВЦЭМ!$A$34:$A$777,$A63,СВЦЭМ!$B$34:$B$777,W$47)+'СЕТ СН'!$G$9+СВЦЭМ!$D$10+'СЕТ СН'!$G$6-'СЕТ СН'!$G$19</f>
        <v>982.68351344000007</v>
      </c>
      <c r="X63" s="37">
        <f>SUMIFS(СВЦЭМ!$C$34:$C$777,СВЦЭМ!$A$34:$A$777,$A63,СВЦЭМ!$B$34:$B$777,X$47)+'СЕТ СН'!$G$9+СВЦЭМ!$D$10+'СЕТ СН'!$G$6-'СЕТ СН'!$G$19</f>
        <v>989.23491065000007</v>
      </c>
      <c r="Y63" s="37">
        <f>SUMIFS(СВЦЭМ!$C$34:$C$777,СВЦЭМ!$A$34:$A$777,$A63,СВЦЭМ!$B$34:$B$777,Y$47)+'СЕТ СН'!$G$9+СВЦЭМ!$D$10+'СЕТ СН'!$G$6-'СЕТ СН'!$G$19</f>
        <v>1060.69574074</v>
      </c>
    </row>
    <row r="64" spans="1:25" ht="15.75" x14ac:dyDescent="0.2">
      <c r="A64" s="36">
        <f t="shared" si="1"/>
        <v>43329</v>
      </c>
      <c r="B64" s="37">
        <f>SUMIFS(СВЦЭМ!$C$34:$C$777,СВЦЭМ!$A$34:$A$777,$A64,СВЦЭМ!$B$34:$B$777,B$47)+'СЕТ СН'!$G$9+СВЦЭМ!$D$10+'СЕТ СН'!$G$6-'СЕТ СН'!$G$19</f>
        <v>1138.9615201300001</v>
      </c>
      <c r="C64" s="37">
        <f>SUMIFS(СВЦЭМ!$C$34:$C$777,СВЦЭМ!$A$34:$A$777,$A64,СВЦЭМ!$B$34:$B$777,C$47)+'СЕТ СН'!$G$9+СВЦЭМ!$D$10+'СЕТ СН'!$G$6-'СЕТ СН'!$G$19</f>
        <v>1259.3661726400001</v>
      </c>
      <c r="D64" s="37">
        <f>SUMIFS(СВЦЭМ!$C$34:$C$777,СВЦЭМ!$A$34:$A$777,$A64,СВЦЭМ!$B$34:$B$777,D$47)+'СЕТ СН'!$G$9+СВЦЭМ!$D$10+'СЕТ СН'!$G$6-'СЕТ СН'!$G$19</f>
        <v>1356.90297252</v>
      </c>
      <c r="E64" s="37">
        <f>SUMIFS(СВЦЭМ!$C$34:$C$777,СВЦЭМ!$A$34:$A$777,$A64,СВЦЭМ!$B$34:$B$777,E$47)+'СЕТ СН'!$G$9+СВЦЭМ!$D$10+'СЕТ СН'!$G$6-'СЕТ СН'!$G$19</f>
        <v>1452.1428937999999</v>
      </c>
      <c r="F64" s="37">
        <f>SUMIFS(СВЦЭМ!$C$34:$C$777,СВЦЭМ!$A$34:$A$777,$A64,СВЦЭМ!$B$34:$B$777,F$47)+'СЕТ СН'!$G$9+СВЦЭМ!$D$10+'СЕТ СН'!$G$6-'СЕТ СН'!$G$19</f>
        <v>1439.3523778900001</v>
      </c>
      <c r="G64" s="37">
        <f>SUMIFS(СВЦЭМ!$C$34:$C$777,СВЦЭМ!$A$34:$A$777,$A64,СВЦЭМ!$B$34:$B$777,G$47)+'СЕТ СН'!$G$9+СВЦЭМ!$D$10+'СЕТ СН'!$G$6-'СЕТ СН'!$G$19</f>
        <v>1419.31316388</v>
      </c>
      <c r="H64" s="37">
        <f>SUMIFS(СВЦЭМ!$C$34:$C$777,СВЦЭМ!$A$34:$A$777,$A64,СВЦЭМ!$B$34:$B$777,H$47)+'СЕТ СН'!$G$9+СВЦЭМ!$D$10+'СЕТ СН'!$G$6-'СЕТ СН'!$G$19</f>
        <v>1417.9214223399999</v>
      </c>
      <c r="I64" s="37">
        <f>SUMIFS(СВЦЭМ!$C$34:$C$777,СВЦЭМ!$A$34:$A$777,$A64,СВЦЭМ!$B$34:$B$777,I$47)+'СЕТ СН'!$G$9+СВЦЭМ!$D$10+'СЕТ СН'!$G$6-'СЕТ СН'!$G$19</f>
        <v>1388.6843521400001</v>
      </c>
      <c r="J64" s="37">
        <f>SUMIFS(СВЦЭМ!$C$34:$C$777,СВЦЭМ!$A$34:$A$777,$A64,СВЦЭМ!$B$34:$B$777,J$47)+'СЕТ СН'!$G$9+СВЦЭМ!$D$10+'СЕТ СН'!$G$6-'СЕТ СН'!$G$19</f>
        <v>1250.14259806</v>
      </c>
      <c r="K64" s="37">
        <f>SUMIFS(СВЦЭМ!$C$34:$C$777,СВЦЭМ!$A$34:$A$777,$A64,СВЦЭМ!$B$34:$B$777,K$47)+'СЕТ СН'!$G$9+СВЦЭМ!$D$10+'СЕТ СН'!$G$6-'СЕТ СН'!$G$19</f>
        <v>1154.60535476</v>
      </c>
      <c r="L64" s="37">
        <f>SUMIFS(СВЦЭМ!$C$34:$C$777,СВЦЭМ!$A$34:$A$777,$A64,СВЦЭМ!$B$34:$B$777,L$47)+'СЕТ СН'!$G$9+СВЦЭМ!$D$10+'СЕТ СН'!$G$6-'СЕТ СН'!$G$19</f>
        <v>1049.0189187200001</v>
      </c>
      <c r="M64" s="37">
        <f>SUMIFS(СВЦЭМ!$C$34:$C$777,СВЦЭМ!$A$34:$A$777,$A64,СВЦЭМ!$B$34:$B$777,M$47)+'СЕТ СН'!$G$9+СВЦЭМ!$D$10+'СЕТ СН'!$G$6-'СЕТ СН'!$G$19</f>
        <v>987.76643308999996</v>
      </c>
      <c r="N64" s="37">
        <f>SUMIFS(СВЦЭМ!$C$34:$C$777,СВЦЭМ!$A$34:$A$777,$A64,СВЦЭМ!$B$34:$B$777,N$47)+'СЕТ СН'!$G$9+СВЦЭМ!$D$10+'СЕТ СН'!$G$6-'СЕТ СН'!$G$19</f>
        <v>964.09019153000008</v>
      </c>
      <c r="O64" s="37">
        <f>SUMIFS(СВЦЭМ!$C$34:$C$777,СВЦЭМ!$A$34:$A$777,$A64,СВЦЭМ!$B$34:$B$777,O$47)+'СЕТ СН'!$G$9+СВЦЭМ!$D$10+'СЕТ СН'!$G$6-'СЕТ СН'!$G$19</f>
        <v>971.05047788000002</v>
      </c>
      <c r="P64" s="37">
        <f>SUMIFS(СВЦЭМ!$C$34:$C$777,СВЦЭМ!$A$34:$A$777,$A64,СВЦЭМ!$B$34:$B$777,P$47)+'СЕТ СН'!$G$9+СВЦЭМ!$D$10+'СЕТ СН'!$G$6-'СЕТ СН'!$G$19</f>
        <v>975.68596346999993</v>
      </c>
      <c r="Q64" s="37">
        <f>SUMIFS(СВЦЭМ!$C$34:$C$777,СВЦЭМ!$A$34:$A$777,$A64,СВЦЭМ!$B$34:$B$777,Q$47)+'СЕТ СН'!$G$9+СВЦЭМ!$D$10+'СЕТ СН'!$G$6-'СЕТ СН'!$G$19</f>
        <v>973.35209018</v>
      </c>
      <c r="R64" s="37">
        <f>SUMIFS(СВЦЭМ!$C$34:$C$777,СВЦЭМ!$A$34:$A$777,$A64,СВЦЭМ!$B$34:$B$777,R$47)+'СЕТ СН'!$G$9+СВЦЭМ!$D$10+'СЕТ СН'!$G$6-'СЕТ СН'!$G$19</f>
        <v>968.66735096999992</v>
      </c>
      <c r="S64" s="37">
        <f>SUMIFS(СВЦЭМ!$C$34:$C$777,СВЦЭМ!$A$34:$A$777,$A64,СВЦЭМ!$B$34:$B$777,S$47)+'СЕТ СН'!$G$9+СВЦЭМ!$D$10+'СЕТ СН'!$G$6-'СЕТ СН'!$G$19</f>
        <v>963.30100820999996</v>
      </c>
      <c r="T64" s="37">
        <f>SUMIFS(СВЦЭМ!$C$34:$C$777,СВЦЭМ!$A$34:$A$777,$A64,СВЦЭМ!$B$34:$B$777,T$47)+'СЕТ СН'!$G$9+СВЦЭМ!$D$10+'СЕТ СН'!$G$6-'СЕТ СН'!$G$19</f>
        <v>965.68507653000006</v>
      </c>
      <c r="U64" s="37">
        <f>SUMIFS(СВЦЭМ!$C$34:$C$777,СВЦЭМ!$A$34:$A$777,$A64,СВЦЭМ!$B$34:$B$777,U$47)+'СЕТ СН'!$G$9+СВЦЭМ!$D$10+'СЕТ СН'!$G$6-'СЕТ СН'!$G$19</f>
        <v>978.29804897000008</v>
      </c>
      <c r="V64" s="37">
        <f>SUMIFS(СВЦЭМ!$C$34:$C$777,СВЦЭМ!$A$34:$A$777,$A64,СВЦЭМ!$B$34:$B$777,V$47)+'СЕТ СН'!$G$9+СВЦЭМ!$D$10+'СЕТ СН'!$G$6-'СЕТ СН'!$G$19</f>
        <v>977.76506995</v>
      </c>
      <c r="W64" s="37">
        <f>SUMIFS(СВЦЭМ!$C$34:$C$777,СВЦЭМ!$A$34:$A$777,$A64,СВЦЭМ!$B$34:$B$777,W$47)+'СЕТ СН'!$G$9+СВЦЭМ!$D$10+'СЕТ СН'!$G$6-'СЕТ СН'!$G$19</f>
        <v>987.28867962000004</v>
      </c>
      <c r="X64" s="37">
        <f>SUMIFS(СВЦЭМ!$C$34:$C$777,СВЦЭМ!$A$34:$A$777,$A64,СВЦЭМ!$B$34:$B$777,X$47)+'СЕТ СН'!$G$9+СВЦЭМ!$D$10+'СЕТ СН'!$G$6-'СЕТ СН'!$G$19</f>
        <v>984.62439907999988</v>
      </c>
      <c r="Y64" s="37">
        <f>SUMIFS(СВЦЭМ!$C$34:$C$777,СВЦЭМ!$A$34:$A$777,$A64,СВЦЭМ!$B$34:$B$777,Y$47)+'СЕТ СН'!$G$9+СВЦЭМ!$D$10+'СЕТ СН'!$G$6-'СЕТ СН'!$G$19</f>
        <v>1035.9412663999999</v>
      </c>
    </row>
    <row r="65" spans="1:27" ht="15.75" x14ac:dyDescent="0.2">
      <c r="A65" s="36">
        <f t="shared" si="1"/>
        <v>43330</v>
      </c>
      <c r="B65" s="37">
        <f>SUMIFS(СВЦЭМ!$C$34:$C$777,СВЦЭМ!$A$34:$A$777,$A65,СВЦЭМ!$B$34:$B$777,B$47)+'СЕТ СН'!$G$9+СВЦЭМ!$D$10+'СЕТ СН'!$G$6-'СЕТ СН'!$G$19</f>
        <v>1078.6751140199999</v>
      </c>
      <c r="C65" s="37">
        <f>SUMIFS(СВЦЭМ!$C$34:$C$777,СВЦЭМ!$A$34:$A$777,$A65,СВЦЭМ!$B$34:$B$777,C$47)+'СЕТ СН'!$G$9+СВЦЭМ!$D$10+'СЕТ СН'!$G$6-'СЕТ СН'!$G$19</f>
        <v>1134.8300297600001</v>
      </c>
      <c r="D65" s="37">
        <f>SUMIFS(СВЦЭМ!$C$34:$C$777,СВЦЭМ!$A$34:$A$777,$A65,СВЦЭМ!$B$34:$B$777,D$47)+'СЕТ СН'!$G$9+СВЦЭМ!$D$10+'СЕТ СН'!$G$6-'СЕТ СН'!$G$19</f>
        <v>1231.69776594</v>
      </c>
      <c r="E65" s="37">
        <f>SUMIFS(СВЦЭМ!$C$34:$C$777,СВЦЭМ!$A$34:$A$777,$A65,СВЦЭМ!$B$34:$B$777,E$47)+'СЕТ СН'!$G$9+СВЦЭМ!$D$10+'СЕТ СН'!$G$6-'СЕТ СН'!$G$19</f>
        <v>1329.65151694</v>
      </c>
      <c r="F65" s="37">
        <f>SUMIFS(СВЦЭМ!$C$34:$C$777,СВЦЭМ!$A$34:$A$777,$A65,СВЦЭМ!$B$34:$B$777,F$47)+'СЕТ СН'!$G$9+СВЦЭМ!$D$10+'СЕТ СН'!$G$6-'СЕТ СН'!$G$19</f>
        <v>1339.69245247</v>
      </c>
      <c r="G65" s="37">
        <f>SUMIFS(СВЦЭМ!$C$34:$C$777,СВЦЭМ!$A$34:$A$777,$A65,СВЦЭМ!$B$34:$B$777,G$47)+'СЕТ СН'!$G$9+СВЦЭМ!$D$10+'СЕТ СН'!$G$6-'СЕТ СН'!$G$19</f>
        <v>1328.01149132</v>
      </c>
      <c r="H65" s="37">
        <f>SUMIFS(СВЦЭМ!$C$34:$C$777,СВЦЭМ!$A$34:$A$777,$A65,СВЦЭМ!$B$34:$B$777,H$47)+'СЕТ СН'!$G$9+СВЦЭМ!$D$10+'СЕТ СН'!$G$6-'СЕТ СН'!$G$19</f>
        <v>1303.9018537300001</v>
      </c>
      <c r="I65" s="37">
        <f>SUMIFS(СВЦЭМ!$C$34:$C$777,СВЦЭМ!$A$34:$A$777,$A65,СВЦЭМ!$B$34:$B$777,I$47)+'СЕТ СН'!$G$9+СВЦЭМ!$D$10+'СЕТ СН'!$G$6-'СЕТ СН'!$G$19</f>
        <v>1238.73385981</v>
      </c>
      <c r="J65" s="37">
        <f>SUMIFS(СВЦЭМ!$C$34:$C$777,СВЦЭМ!$A$34:$A$777,$A65,СВЦЭМ!$B$34:$B$777,J$47)+'СЕТ СН'!$G$9+СВЦЭМ!$D$10+'СЕТ СН'!$G$6-'СЕТ СН'!$G$19</f>
        <v>1098.01922455</v>
      </c>
      <c r="K65" s="37">
        <f>SUMIFS(СВЦЭМ!$C$34:$C$777,СВЦЭМ!$A$34:$A$777,$A65,СВЦЭМ!$B$34:$B$777,K$47)+'СЕТ СН'!$G$9+СВЦЭМ!$D$10+'СЕТ СН'!$G$6-'СЕТ СН'!$G$19</f>
        <v>1000.1380750400001</v>
      </c>
      <c r="L65" s="37">
        <f>SUMIFS(СВЦЭМ!$C$34:$C$777,СВЦЭМ!$A$34:$A$777,$A65,СВЦЭМ!$B$34:$B$777,L$47)+'СЕТ СН'!$G$9+СВЦЭМ!$D$10+'СЕТ СН'!$G$6-'СЕТ СН'!$G$19</f>
        <v>920.59957992</v>
      </c>
      <c r="M65" s="37">
        <f>SUMIFS(СВЦЭМ!$C$34:$C$777,СВЦЭМ!$A$34:$A$777,$A65,СВЦЭМ!$B$34:$B$777,M$47)+'СЕТ СН'!$G$9+СВЦЭМ!$D$10+'СЕТ СН'!$G$6-'СЕТ СН'!$G$19</f>
        <v>881.02757194000014</v>
      </c>
      <c r="N65" s="37">
        <f>SUMIFS(СВЦЭМ!$C$34:$C$777,СВЦЭМ!$A$34:$A$777,$A65,СВЦЭМ!$B$34:$B$777,N$47)+'СЕТ СН'!$G$9+СВЦЭМ!$D$10+'СЕТ СН'!$G$6-'СЕТ СН'!$G$19</f>
        <v>866.0489746799999</v>
      </c>
      <c r="O65" s="37">
        <f>SUMIFS(СВЦЭМ!$C$34:$C$777,СВЦЭМ!$A$34:$A$777,$A65,СВЦЭМ!$B$34:$B$777,O$47)+'СЕТ СН'!$G$9+СВЦЭМ!$D$10+'СЕТ СН'!$G$6-'СЕТ СН'!$G$19</f>
        <v>867.19738495000001</v>
      </c>
      <c r="P65" s="37">
        <f>SUMIFS(СВЦЭМ!$C$34:$C$777,СВЦЭМ!$A$34:$A$777,$A65,СВЦЭМ!$B$34:$B$777,P$47)+'СЕТ СН'!$G$9+СВЦЭМ!$D$10+'СЕТ СН'!$G$6-'СЕТ СН'!$G$19</f>
        <v>870.65194197000005</v>
      </c>
      <c r="Q65" s="37">
        <f>SUMIFS(СВЦЭМ!$C$34:$C$777,СВЦЭМ!$A$34:$A$777,$A65,СВЦЭМ!$B$34:$B$777,Q$47)+'СЕТ СН'!$G$9+СВЦЭМ!$D$10+'СЕТ СН'!$G$6-'СЕТ СН'!$G$19</f>
        <v>875.16826295999999</v>
      </c>
      <c r="R65" s="37">
        <f>SUMIFS(СВЦЭМ!$C$34:$C$777,СВЦЭМ!$A$34:$A$777,$A65,СВЦЭМ!$B$34:$B$777,R$47)+'СЕТ СН'!$G$9+СВЦЭМ!$D$10+'СЕТ СН'!$G$6-'СЕТ СН'!$G$19</f>
        <v>912.94595118999996</v>
      </c>
      <c r="S65" s="37">
        <f>SUMIFS(СВЦЭМ!$C$34:$C$777,СВЦЭМ!$A$34:$A$777,$A65,СВЦЭМ!$B$34:$B$777,S$47)+'СЕТ СН'!$G$9+СВЦЭМ!$D$10+'СЕТ СН'!$G$6-'СЕТ СН'!$G$19</f>
        <v>960.68514602999994</v>
      </c>
      <c r="T65" s="37">
        <f>SUMIFS(СВЦЭМ!$C$34:$C$777,СВЦЭМ!$A$34:$A$777,$A65,СВЦЭМ!$B$34:$B$777,T$47)+'СЕТ СН'!$G$9+СВЦЭМ!$D$10+'СЕТ СН'!$G$6-'СЕТ СН'!$G$19</f>
        <v>1005.87796738</v>
      </c>
      <c r="U65" s="37">
        <f>SUMIFS(СВЦЭМ!$C$34:$C$777,СВЦЭМ!$A$34:$A$777,$A65,СВЦЭМ!$B$34:$B$777,U$47)+'СЕТ СН'!$G$9+СВЦЭМ!$D$10+'СЕТ СН'!$G$6-'СЕТ СН'!$G$19</f>
        <v>1059.3492673000001</v>
      </c>
      <c r="V65" s="37">
        <f>SUMIFS(СВЦЭМ!$C$34:$C$777,СВЦЭМ!$A$34:$A$777,$A65,СВЦЭМ!$B$34:$B$777,V$47)+'СЕТ СН'!$G$9+СВЦЭМ!$D$10+'СЕТ СН'!$G$6-'СЕТ СН'!$G$19</f>
        <v>1059.7018208300001</v>
      </c>
      <c r="W65" s="37">
        <f>SUMIFS(СВЦЭМ!$C$34:$C$777,СВЦЭМ!$A$34:$A$777,$A65,СВЦЭМ!$B$34:$B$777,W$47)+'СЕТ СН'!$G$9+СВЦЭМ!$D$10+'СЕТ СН'!$G$6-'СЕТ СН'!$G$19</f>
        <v>1044.3017738399999</v>
      </c>
      <c r="X65" s="37">
        <f>SUMIFS(СВЦЭМ!$C$34:$C$777,СВЦЭМ!$A$34:$A$777,$A65,СВЦЭМ!$B$34:$B$777,X$47)+'СЕТ СН'!$G$9+СВЦЭМ!$D$10+'СЕТ СН'!$G$6-'СЕТ СН'!$G$19</f>
        <v>1083.56278266</v>
      </c>
      <c r="Y65" s="37">
        <f>SUMIFS(СВЦЭМ!$C$34:$C$777,СВЦЭМ!$A$34:$A$777,$A65,СВЦЭМ!$B$34:$B$777,Y$47)+'СЕТ СН'!$G$9+СВЦЭМ!$D$10+'СЕТ СН'!$G$6-'СЕТ СН'!$G$19</f>
        <v>1140.46621209</v>
      </c>
    </row>
    <row r="66" spans="1:27" ht="15.75" x14ac:dyDescent="0.2">
      <c r="A66" s="36">
        <f t="shared" si="1"/>
        <v>43331</v>
      </c>
      <c r="B66" s="37">
        <f>SUMIFS(СВЦЭМ!$C$34:$C$777,СВЦЭМ!$A$34:$A$777,$A66,СВЦЭМ!$B$34:$B$777,B$47)+'СЕТ СН'!$G$9+СВЦЭМ!$D$10+'СЕТ СН'!$G$6-'СЕТ СН'!$G$19</f>
        <v>1238.8343640999999</v>
      </c>
      <c r="C66" s="37">
        <f>SUMIFS(СВЦЭМ!$C$34:$C$777,СВЦЭМ!$A$34:$A$777,$A66,СВЦЭМ!$B$34:$B$777,C$47)+'СЕТ СН'!$G$9+СВЦЭМ!$D$10+'СЕТ СН'!$G$6-'СЕТ СН'!$G$19</f>
        <v>1269.7292797699999</v>
      </c>
      <c r="D66" s="37">
        <f>SUMIFS(СВЦЭМ!$C$34:$C$777,СВЦЭМ!$A$34:$A$777,$A66,СВЦЭМ!$B$34:$B$777,D$47)+'СЕТ СН'!$G$9+СВЦЭМ!$D$10+'СЕТ СН'!$G$6-'СЕТ СН'!$G$19</f>
        <v>1316.0326942900001</v>
      </c>
      <c r="E66" s="37">
        <f>SUMIFS(СВЦЭМ!$C$34:$C$777,СВЦЭМ!$A$34:$A$777,$A66,СВЦЭМ!$B$34:$B$777,E$47)+'СЕТ СН'!$G$9+СВЦЭМ!$D$10+'СЕТ СН'!$G$6-'СЕТ СН'!$G$19</f>
        <v>1341.49925687</v>
      </c>
      <c r="F66" s="37">
        <f>SUMIFS(СВЦЭМ!$C$34:$C$777,СВЦЭМ!$A$34:$A$777,$A66,СВЦЭМ!$B$34:$B$777,F$47)+'СЕТ СН'!$G$9+СВЦЭМ!$D$10+'СЕТ СН'!$G$6-'СЕТ СН'!$G$19</f>
        <v>1302.6549906299999</v>
      </c>
      <c r="G66" s="37">
        <f>SUMIFS(СВЦЭМ!$C$34:$C$777,СВЦЭМ!$A$34:$A$777,$A66,СВЦЭМ!$B$34:$B$777,G$47)+'СЕТ СН'!$G$9+СВЦЭМ!$D$10+'СЕТ СН'!$G$6-'СЕТ СН'!$G$19</f>
        <v>1298.6598494499999</v>
      </c>
      <c r="H66" s="37">
        <f>SUMIFS(СВЦЭМ!$C$34:$C$777,СВЦЭМ!$A$34:$A$777,$A66,СВЦЭМ!$B$34:$B$777,H$47)+'СЕТ СН'!$G$9+СВЦЭМ!$D$10+'СЕТ СН'!$G$6-'СЕТ СН'!$G$19</f>
        <v>1301.08709348</v>
      </c>
      <c r="I66" s="37">
        <f>SUMIFS(СВЦЭМ!$C$34:$C$777,СВЦЭМ!$A$34:$A$777,$A66,СВЦЭМ!$B$34:$B$777,I$47)+'СЕТ СН'!$G$9+СВЦЭМ!$D$10+'СЕТ СН'!$G$6-'СЕТ СН'!$G$19</f>
        <v>1249.10690075</v>
      </c>
      <c r="J66" s="37">
        <f>SUMIFS(СВЦЭМ!$C$34:$C$777,СВЦЭМ!$A$34:$A$777,$A66,СВЦЭМ!$B$34:$B$777,J$47)+'СЕТ СН'!$G$9+СВЦЭМ!$D$10+'СЕТ СН'!$G$6-'СЕТ СН'!$G$19</f>
        <v>1130.4276741399999</v>
      </c>
      <c r="K66" s="37">
        <f>SUMIFS(СВЦЭМ!$C$34:$C$777,СВЦЭМ!$A$34:$A$777,$A66,СВЦЭМ!$B$34:$B$777,K$47)+'СЕТ СН'!$G$9+СВЦЭМ!$D$10+'СЕТ СН'!$G$6-'СЕТ СН'!$G$19</f>
        <v>1074.26695015</v>
      </c>
      <c r="L66" s="37">
        <f>SUMIFS(СВЦЭМ!$C$34:$C$777,СВЦЭМ!$A$34:$A$777,$A66,СВЦЭМ!$B$34:$B$777,L$47)+'СЕТ СН'!$G$9+СВЦЭМ!$D$10+'СЕТ СН'!$G$6-'СЕТ СН'!$G$19</f>
        <v>1043.80817308</v>
      </c>
      <c r="M66" s="37">
        <f>SUMIFS(СВЦЭМ!$C$34:$C$777,СВЦЭМ!$A$34:$A$777,$A66,СВЦЭМ!$B$34:$B$777,M$47)+'СЕТ СН'!$G$9+СВЦЭМ!$D$10+'СЕТ СН'!$G$6-'СЕТ СН'!$G$19</f>
        <v>1050.0102723699999</v>
      </c>
      <c r="N66" s="37">
        <f>SUMIFS(СВЦЭМ!$C$34:$C$777,СВЦЭМ!$A$34:$A$777,$A66,СВЦЭМ!$B$34:$B$777,N$47)+'СЕТ СН'!$G$9+СВЦЭМ!$D$10+'СЕТ СН'!$G$6-'СЕТ СН'!$G$19</f>
        <v>1007.00167919</v>
      </c>
      <c r="O66" s="37">
        <f>SUMIFS(СВЦЭМ!$C$34:$C$777,СВЦЭМ!$A$34:$A$777,$A66,СВЦЭМ!$B$34:$B$777,O$47)+'СЕТ СН'!$G$9+СВЦЭМ!$D$10+'СЕТ СН'!$G$6-'СЕТ СН'!$G$19</f>
        <v>961.43126443999995</v>
      </c>
      <c r="P66" s="37">
        <f>SUMIFS(СВЦЭМ!$C$34:$C$777,СВЦЭМ!$A$34:$A$777,$A66,СВЦЭМ!$B$34:$B$777,P$47)+'СЕТ СН'!$G$9+СВЦЭМ!$D$10+'СЕТ СН'!$G$6-'СЕТ СН'!$G$19</f>
        <v>925.52860615999998</v>
      </c>
      <c r="Q66" s="37">
        <f>SUMIFS(СВЦЭМ!$C$34:$C$777,СВЦЭМ!$A$34:$A$777,$A66,СВЦЭМ!$B$34:$B$777,Q$47)+'СЕТ СН'!$G$9+СВЦЭМ!$D$10+'СЕТ СН'!$G$6-'СЕТ СН'!$G$19</f>
        <v>923.05157755000005</v>
      </c>
      <c r="R66" s="37">
        <f>SUMIFS(СВЦЭМ!$C$34:$C$777,СВЦЭМ!$A$34:$A$777,$A66,СВЦЭМ!$B$34:$B$777,R$47)+'СЕТ СН'!$G$9+СВЦЭМ!$D$10+'СЕТ СН'!$G$6-'СЕТ СН'!$G$19</f>
        <v>950.08383602000004</v>
      </c>
      <c r="S66" s="37">
        <f>SUMIFS(СВЦЭМ!$C$34:$C$777,СВЦЭМ!$A$34:$A$777,$A66,СВЦЭМ!$B$34:$B$777,S$47)+'СЕТ СН'!$G$9+СВЦЭМ!$D$10+'СЕТ СН'!$G$6-'СЕТ СН'!$G$19</f>
        <v>936.70160435000003</v>
      </c>
      <c r="T66" s="37">
        <f>SUMIFS(СВЦЭМ!$C$34:$C$777,СВЦЭМ!$A$34:$A$777,$A66,СВЦЭМ!$B$34:$B$777,T$47)+'СЕТ СН'!$G$9+СВЦЭМ!$D$10+'СЕТ СН'!$G$6-'СЕТ СН'!$G$19</f>
        <v>942.22098426999992</v>
      </c>
      <c r="U66" s="37">
        <f>SUMIFS(СВЦЭМ!$C$34:$C$777,СВЦЭМ!$A$34:$A$777,$A66,СВЦЭМ!$B$34:$B$777,U$47)+'СЕТ СН'!$G$9+СВЦЭМ!$D$10+'СЕТ СН'!$G$6-'СЕТ СН'!$G$19</f>
        <v>951.88831058999995</v>
      </c>
      <c r="V66" s="37">
        <f>SUMIFS(СВЦЭМ!$C$34:$C$777,СВЦЭМ!$A$34:$A$777,$A66,СВЦЭМ!$B$34:$B$777,V$47)+'СЕТ СН'!$G$9+СВЦЭМ!$D$10+'СЕТ СН'!$G$6-'СЕТ СН'!$G$19</f>
        <v>944.06084288000011</v>
      </c>
      <c r="W66" s="37">
        <f>SUMIFS(СВЦЭМ!$C$34:$C$777,СВЦЭМ!$A$34:$A$777,$A66,СВЦЭМ!$B$34:$B$777,W$47)+'СЕТ СН'!$G$9+СВЦЭМ!$D$10+'СЕТ СН'!$G$6-'СЕТ СН'!$G$19</f>
        <v>951.10283550000008</v>
      </c>
      <c r="X66" s="37">
        <f>SUMIFS(СВЦЭМ!$C$34:$C$777,СВЦЭМ!$A$34:$A$777,$A66,СВЦЭМ!$B$34:$B$777,X$47)+'СЕТ СН'!$G$9+СВЦЭМ!$D$10+'СЕТ СН'!$G$6-'СЕТ СН'!$G$19</f>
        <v>967.99787347000006</v>
      </c>
      <c r="Y66" s="37">
        <f>SUMIFS(СВЦЭМ!$C$34:$C$777,СВЦЭМ!$A$34:$A$777,$A66,СВЦЭМ!$B$34:$B$777,Y$47)+'СЕТ СН'!$G$9+СВЦЭМ!$D$10+'СЕТ СН'!$G$6-'СЕТ СН'!$G$19</f>
        <v>1037.91002809</v>
      </c>
    </row>
    <row r="67" spans="1:27" ht="15.75" x14ac:dyDescent="0.2">
      <c r="A67" s="36">
        <f t="shared" si="1"/>
        <v>43332</v>
      </c>
      <c r="B67" s="37">
        <f>SUMIFS(СВЦЭМ!$C$34:$C$777,СВЦЭМ!$A$34:$A$777,$A67,СВЦЭМ!$B$34:$B$777,B$47)+'СЕТ СН'!$G$9+СВЦЭМ!$D$10+'СЕТ СН'!$G$6-'СЕТ СН'!$G$19</f>
        <v>1103.6155899400001</v>
      </c>
      <c r="C67" s="37">
        <f>SUMIFS(СВЦЭМ!$C$34:$C$777,СВЦЭМ!$A$34:$A$777,$A67,СВЦЭМ!$B$34:$B$777,C$47)+'СЕТ СН'!$G$9+СВЦЭМ!$D$10+'СЕТ СН'!$G$6-'СЕТ СН'!$G$19</f>
        <v>1231.98636637</v>
      </c>
      <c r="D67" s="37">
        <f>SUMIFS(СВЦЭМ!$C$34:$C$777,СВЦЭМ!$A$34:$A$777,$A67,СВЦЭМ!$B$34:$B$777,D$47)+'СЕТ СН'!$G$9+СВЦЭМ!$D$10+'СЕТ СН'!$G$6-'СЕТ СН'!$G$19</f>
        <v>1338.05792299</v>
      </c>
      <c r="E67" s="37">
        <f>SUMIFS(СВЦЭМ!$C$34:$C$777,СВЦЭМ!$A$34:$A$777,$A67,СВЦЭМ!$B$34:$B$777,E$47)+'СЕТ СН'!$G$9+СВЦЭМ!$D$10+'СЕТ СН'!$G$6-'СЕТ СН'!$G$19</f>
        <v>1439.8795670300001</v>
      </c>
      <c r="F67" s="37">
        <f>SUMIFS(СВЦЭМ!$C$34:$C$777,СВЦЭМ!$A$34:$A$777,$A67,СВЦЭМ!$B$34:$B$777,F$47)+'СЕТ СН'!$G$9+СВЦЭМ!$D$10+'СЕТ СН'!$G$6-'СЕТ СН'!$G$19</f>
        <v>1436.7132222</v>
      </c>
      <c r="G67" s="37">
        <f>SUMIFS(СВЦЭМ!$C$34:$C$777,СВЦЭМ!$A$34:$A$777,$A67,СВЦЭМ!$B$34:$B$777,G$47)+'СЕТ СН'!$G$9+СВЦЭМ!$D$10+'СЕТ СН'!$G$6-'СЕТ СН'!$G$19</f>
        <v>1407.2286459899999</v>
      </c>
      <c r="H67" s="37">
        <f>SUMIFS(СВЦЭМ!$C$34:$C$777,СВЦЭМ!$A$34:$A$777,$A67,СВЦЭМ!$B$34:$B$777,H$47)+'СЕТ СН'!$G$9+СВЦЭМ!$D$10+'СЕТ СН'!$G$6-'СЕТ СН'!$G$19</f>
        <v>1370.80137356</v>
      </c>
      <c r="I67" s="37">
        <f>SUMIFS(СВЦЭМ!$C$34:$C$777,СВЦЭМ!$A$34:$A$777,$A67,СВЦЭМ!$B$34:$B$777,I$47)+'СЕТ СН'!$G$9+СВЦЭМ!$D$10+'СЕТ СН'!$G$6-'СЕТ СН'!$G$19</f>
        <v>1281.4647732999999</v>
      </c>
      <c r="J67" s="37">
        <f>SUMIFS(СВЦЭМ!$C$34:$C$777,СВЦЭМ!$A$34:$A$777,$A67,СВЦЭМ!$B$34:$B$777,J$47)+'СЕТ СН'!$G$9+СВЦЭМ!$D$10+'СЕТ СН'!$G$6-'СЕТ СН'!$G$19</f>
        <v>1150.50914233</v>
      </c>
      <c r="K67" s="37">
        <f>SUMIFS(СВЦЭМ!$C$34:$C$777,СВЦЭМ!$A$34:$A$777,$A67,СВЦЭМ!$B$34:$B$777,K$47)+'СЕТ СН'!$G$9+СВЦЭМ!$D$10+'СЕТ СН'!$G$6-'СЕТ СН'!$G$19</f>
        <v>1068.78169871</v>
      </c>
      <c r="L67" s="37">
        <f>SUMIFS(СВЦЭМ!$C$34:$C$777,СВЦЭМ!$A$34:$A$777,$A67,СВЦЭМ!$B$34:$B$777,L$47)+'СЕТ СН'!$G$9+СВЦЭМ!$D$10+'СЕТ СН'!$G$6-'СЕТ СН'!$G$19</f>
        <v>984.7166498900001</v>
      </c>
      <c r="M67" s="37">
        <f>SUMIFS(СВЦЭМ!$C$34:$C$777,СВЦЭМ!$A$34:$A$777,$A67,СВЦЭМ!$B$34:$B$777,M$47)+'СЕТ СН'!$G$9+СВЦЭМ!$D$10+'СЕТ СН'!$G$6-'СЕТ СН'!$G$19</f>
        <v>959.30208173999995</v>
      </c>
      <c r="N67" s="37">
        <f>SUMIFS(СВЦЭМ!$C$34:$C$777,СВЦЭМ!$A$34:$A$777,$A67,СВЦЭМ!$B$34:$B$777,N$47)+'СЕТ СН'!$G$9+СВЦЭМ!$D$10+'СЕТ СН'!$G$6-'СЕТ СН'!$G$19</f>
        <v>957.30319809999992</v>
      </c>
      <c r="O67" s="37">
        <f>SUMIFS(СВЦЭМ!$C$34:$C$777,СВЦЭМ!$A$34:$A$777,$A67,СВЦЭМ!$B$34:$B$777,O$47)+'СЕТ СН'!$G$9+СВЦЭМ!$D$10+'СЕТ СН'!$G$6-'СЕТ СН'!$G$19</f>
        <v>956.41381180999997</v>
      </c>
      <c r="P67" s="37">
        <f>SUMIFS(СВЦЭМ!$C$34:$C$777,СВЦЭМ!$A$34:$A$777,$A67,СВЦЭМ!$B$34:$B$777,P$47)+'СЕТ СН'!$G$9+СВЦЭМ!$D$10+'СЕТ СН'!$G$6-'СЕТ СН'!$G$19</f>
        <v>975.32270727000014</v>
      </c>
      <c r="Q67" s="37">
        <f>SUMIFS(СВЦЭМ!$C$34:$C$777,СВЦЭМ!$A$34:$A$777,$A67,СВЦЭМ!$B$34:$B$777,Q$47)+'СЕТ СН'!$G$9+СВЦЭМ!$D$10+'СЕТ СН'!$G$6-'СЕТ СН'!$G$19</f>
        <v>972.51120891000005</v>
      </c>
      <c r="R67" s="37">
        <f>SUMIFS(СВЦЭМ!$C$34:$C$777,СВЦЭМ!$A$34:$A$777,$A67,СВЦЭМ!$B$34:$B$777,R$47)+'СЕТ СН'!$G$9+СВЦЭМ!$D$10+'СЕТ СН'!$G$6-'СЕТ СН'!$G$19</f>
        <v>960.54974586999992</v>
      </c>
      <c r="S67" s="37">
        <f>SUMIFS(СВЦЭМ!$C$34:$C$777,СВЦЭМ!$A$34:$A$777,$A67,СВЦЭМ!$B$34:$B$777,S$47)+'СЕТ СН'!$G$9+СВЦЭМ!$D$10+'СЕТ СН'!$G$6-'СЕТ СН'!$G$19</f>
        <v>975.87511072000007</v>
      </c>
      <c r="T67" s="37">
        <f>SUMIFS(СВЦЭМ!$C$34:$C$777,СВЦЭМ!$A$34:$A$777,$A67,СВЦЭМ!$B$34:$B$777,T$47)+'СЕТ СН'!$G$9+СВЦЭМ!$D$10+'СЕТ СН'!$G$6-'СЕТ СН'!$G$19</f>
        <v>974.11788931000001</v>
      </c>
      <c r="U67" s="37">
        <f>SUMIFS(СВЦЭМ!$C$34:$C$777,СВЦЭМ!$A$34:$A$777,$A67,СВЦЭМ!$B$34:$B$777,U$47)+'СЕТ СН'!$G$9+СВЦЭМ!$D$10+'СЕТ СН'!$G$6-'СЕТ СН'!$G$19</f>
        <v>979.80269485999997</v>
      </c>
      <c r="V67" s="37">
        <f>SUMIFS(СВЦЭМ!$C$34:$C$777,СВЦЭМ!$A$34:$A$777,$A67,СВЦЭМ!$B$34:$B$777,V$47)+'СЕТ СН'!$G$9+СВЦЭМ!$D$10+'СЕТ СН'!$G$6-'СЕТ СН'!$G$19</f>
        <v>986.83651566999993</v>
      </c>
      <c r="W67" s="37">
        <f>SUMIFS(СВЦЭМ!$C$34:$C$777,СВЦЭМ!$A$34:$A$777,$A67,СВЦЭМ!$B$34:$B$777,W$47)+'СЕТ СН'!$G$9+СВЦЭМ!$D$10+'СЕТ СН'!$G$6-'СЕТ СН'!$G$19</f>
        <v>1000.50802103</v>
      </c>
      <c r="X67" s="37">
        <f>SUMIFS(СВЦЭМ!$C$34:$C$777,СВЦЭМ!$A$34:$A$777,$A67,СВЦЭМ!$B$34:$B$777,X$47)+'СЕТ СН'!$G$9+СВЦЭМ!$D$10+'СЕТ СН'!$G$6-'СЕТ СН'!$G$19</f>
        <v>961.79664511999999</v>
      </c>
      <c r="Y67" s="37">
        <f>SUMIFS(СВЦЭМ!$C$34:$C$777,СВЦЭМ!$A$34:$A$777,$A67,СВЦЭМ!$B$34:$B$777,Y$47)+'СЕТ СН'!$G$9+СВЦЭМ!$D$10+'СЕТ СН'!$G$6-'СЕТ СН'!$G$19</f>
        <v>1007.4431123899999</v>
      </c>
    </row>
    <row r="68" spans="1:27" ht="15.75" x14ac:dyDescent="0.2">
      <c r="A68" s="36">
        <f t="shared" si="1"/>
        <v>43333</v>
      </c>
      <c r="B68" s="37">
        <f>SUMIFS(СВЦЭМ!$C$34:$C$777,СВЦЭМ!$A$34:$A$777,$A68,СВЦЭМ!$B$34:$B$777,B$47)+'СЕТ СН'!$G$9+СВЦЭМ!$D$10+'СЕТ СН'!$G$6-'СЕТ СН'!$G$19</f>
        <v>1103.81051045</v>
      </c>
      <c r="C68" s="37">
        <f>SUMIFS(СВЦЭМ!$C$34:$C$777,СВЦЭМ!$A$34:$A$777,$A68,СВЦЭМ!$B$34:$B$777,C$47)+'СЕТ СН'!$G$9+СВЦЭМ!$D$10+'СЕТ СН'!$G$6-'СЕТ СН'!$G$19</f>
        <v>1216.0585975900001</v>
      </c>
      <c r="D68" s="37">
        <f>SUMIFS(СВЦЭМ!$C$34:$C$777,СВЦЭМ!$A$34:$A$777,$A68,СВЦЭМ!$B$34:$B$777,D$47)+'СЕТ СН'!$G$9+СВЦЭМ!$D$10+'СЕТ СН'!$G$6-'СЕТ СН'!$G$19</f>
        <v>1322.5739685200001</v>
      </c>
      <c r="E68" s="37">
        <f>SUMIFS(СВЦЭМ!$C$34:$C$777,СВЦЭМ!$A$34:$A$777,$A68,СВЦЭМ!$B$34:$B$777,E$47)+'СЕТ СН'!$G$9+СВЦЭМ!$D$10+'СЕТ СН'!$G$6-'СЕТ СН'!$G$19</f>
        <v>1431.26924147</v>
      </c>
      <c r="F68" s="37">
        <f>SUMIFS(СВЦЭМ!$C$34:$C$777,СВЦЭМ!$A$34:$A$777,$A68,СВЦЭМ!$B$34:$B$777,F$47)+'СЕТ СН'!$G$9+СВЦЭМ!$D$10+'СЕТ СН'!$G$6-'СЕТ СН'!$G$19</f>
        <v>1441.1150166</v>
      </c>
      <c r="G68" s="37">
        <f>SUMIFS(СВЦЭМ!$C$34:$C$777,СВЦЭМ!$A$34:$A$777,$A68,СВЦЭМ!$B$34:$B$777,G$47)+'СЕТ СН'!$G$9+СВЦЭМ!$D$10+'СЕТ СН'!$G$6-'СЕТ СН'!$G$19</f>
        <v>1427.18544905</v>
      </c>
      <c r="H68" s="37">
        <f>SUMIFS(СВЦЭМ!$C$34:$C$777,СВЦЭМ!$A$34:$A$777,$A68,СВЦЭМ!$B$34:$B$777,H$47)+'СЕТ СН'!$G$9+СВЦЭМ!$D$10+'СЕТ СН'!$G$6-'СЕТ СН'!$G$19</f>
        <v>1437.6653265299999</v>
      </c>
      <c r="I68" s="37">
        <f>SUMIFS(СВЦЭМ!$C$34:$C$777,СВЦЭМ!$A$34:$A$777,$A68,СВЦЭМ!$B$34:$B$777,I$47)+'СЕТ СН'!$G$9+СВЦЭМ!$D$10+'СЕТ СН'!$G$6-'СЕТ СН'!$G$19</f>
        <v>1358.1083737199999</v>
      </c>
      <c r="J68" s="37">
        <f>SUMIFS(СВЦЭМ!$C$34:$C$777,СВЦЭМ!$A$34:$A$777,$A68,СВЦЭМ!$B$34:$B$777,J$47)+'СЕТ СН'!$G$9+СВЦЭМ!$D$10+'СЕТ СН'!$G$6-'СЕТ СН'!$G$19</f>
        <v>1243.6009705399999</v>
      </c>
      <c r="K68" s="37">
        <f>SUMIFS(СВЦЭМ!$C$34:$C$777,СВЦЭМ!$A$34:$A$777,$A68,СВЦЭМ!$B$34:$B$777,K$47)+'СЕТ СН'!$G$9+СВЦЭМ!$D$10+'СЕТ СН'!$G$6-'СЕТ СН'!$G$19</f>
        <v>1138.9651417499999</v>
      </c>
      <c r="L68" s="37">
        <f>SUMIFS(СВЦЭМ!$C$34:$C$777,СВЦЭМ!$A$34:$A$777,$A68,СВЦЭМ!$B$34:$B$777,L$47)+'СЕТ СН'!$G$9+СВЦЭМ!$D$10+'СЕТ СН'!$G$6-'СЕТ СН'!$G$19</f>
        <v>1047.75245159</v>
      </c>
      <c r="M68" s="37">
        <f>SUMIFS(СВЦЭМ!$C$34:$C$777,СВЦЭМ!$A$34:$A$777,$A68,СВЦЭМ!$B$34:$B$777,M$47)+'СЕТ СН'!$G$9+СВЦЭМ!$D$10+'СЕТ СН'!$G$6-'СЕТ СН'!$G$19</f>
        <v>1006.8656537100001</v>
      </c>
      <c r="N68" s="37">
        <f>SUMIFS(СВЦЭМ!$C$34:$C$777,СВЦЭМ!$A$34:$A$777,$A68,СВЦЭМ!$B$34:$B$777,N$47)+'СЕТ СН'!$G$9+СВЦЭМ!$D$10+'СЕТ СН'!$G$6-'СЕТ СН'!$G$19</f>
        <v>1006.33962219</v>
      </c>
      <c r="O68" s="37">
        <f>SUMIFS(СВЦЭМ!$C$34:$C$777,СВЦЭМ!$A$34:$A$777,$A68,СВЦЭМ!$B$34:$B$777,O$47)+'СЕТ СН'!$G$9+СВЦЭМ!$D$10+'СЕТ СН'!$G$6-'СЕТ СН'!$G$19</f>
        <v>1004.1982225199999</v>
      </c>
      <c r="P68" s="37">
        <f>SUMIFS(СВЦЭМ!$C$34:$C$777,СВЦЭМ!$A$34:$A$777,$A68,СВЦЭМ!$B$34:$B$777,P$47)+'СЕТ СН'!$G$9+СВЦЭМ!$D$10+'СЕТ СН'!$G$6-'СЕТ СН'!$G$19</f>
        <v>1011.83845634</v>
      </c>
      <c r="Q68" s="37">
        <f>SUMIFS(СВЦЭМ!$C$34:$C$777,СВЦЭМ!$A$34:$A$777,$A68,СВЦЭМ!$B$34:$B$777,Q$47)+'СЕТ СН'!$G$9+СВЦЭМ!$D$10+'СЕТ СН'!$G$6-'СЕТ СН'!$G$19</f>
        <v>1008.27621774</v>
      </c>
      <c r="R68" s="37">
        <f>SUMIFS(СВЦЭМ!$C$34:$C$777,СВЦЭМ!$A$34:$A$777,$A68,СВЦЭМ!$B$34:$B$777,R$47)+'СЕТ СН'!$G$9+СВЦЭМ!$D$10+'СЕТ СН'!$G$6-'СЕТ СН'!$G$19</f>
        <v>1000.38757149</v>
      </c>
      <c r="S68" s="37">
        <f>SUMIFS(СВЦЭМ!$C$34:$C$777,СВЦЭМ!$A$34:$A$777,$A68,СВЦЭМ!$B$34:$B$777,S$47)+'СЕТ СН'!$G$9+СВЦЭМ!$D$10+'СЕТ СН'!$G$6-'СЕТ СН'!$G$19</f>
        <v>1004.3966173199999</v>
      </c>
      <c r="T68" s="37">
        <f>SUMIFS(СВЦЭМ!$C$34:$C$777,СВЦЭМ!$A$34:$A$777,$A68,СВЦЭМ!$B$34:$B$777,T$47)+'СЕТ СН'!$G$9+СВЦЭМ!$D$10+'СЕТ СН'!$G$6-'СЕТ СН'!$G$19</f>
        <v>1002.22645788</v>
      </c>
      <c r="U68" s="37">
        <f>SUMIFS(СВЦЭМ!$C$34:$C$777,СВЦЭМ!$A$34:$A$777,$A68,СВЦЭМ!$B$34:$B$777,U$47)+'СЕТ СН'!$G$9+СВЦЭМ!$D$10+'СЕТ СН'!$G$6-'СЕТ СН'!$G$19</f>
        <v>1007.9814179699999</v>
      </c>
      <c r="V68" s="37">
        <f>SUMIFS(СВЦЭМ!$C$34:$C$777,СВЦЭМ!$A$34:$A$777,$A68,СВЦЭМ!$B$34:$B$777,V$47)+'СЕТ СН'!$G$9+СВЦЭМ!$D$10+'СЕТ СН'!$G$6-'СЕТ СН'!$G$19</f>
        <v>1008.61187118</v>
      </c>
      <c r="W68" s="37">
        <f>SUMIFS(СВЦЭМ!$C$34:$C$777,СВЦЭМ!$A$34:$A$777,$A68,СВЦЭМ!$B$34:$B$777,W$47)+'СЕТ СН'!$G$9+СВЦЭМ!$D$10+'СЕТ СН'!$G$6-'СЕТ СН'!$G$19</f>
        <v>1008.23593332</v>
      </c>
      <c r="X68" s="37">
        <f>SUMIFS(СВЦЭМ!$C$34:$C$777,СВЦЭМ!$A$34:$A$777,$A68,СВЦЭМ!$B$34:$B$777,X$47)+'СЕТ СН'!$G$9+СВЦЭМ!$D$10+'СЕТ СН'!$G$6-'СЕТ СН'!$G$19</f>
        <v>999.13430547999997</v>
      </c>
      <c r="Y68" s="37">
        <f>SUMIFS(СВЦЭМ!$C$34:$C$777,СВЦЭМ!$A$34:$A$777,$A68,СВЦЭМ!$B$34:$B$777,Y$47)+'СЕТ СН'!$G$9+СВЦЭМ!$D$10+'СЕТ СН'!$G$6-'СЕТ СН'!$G$19</f>
        <v>1031.34575273</v>
      </c>
    </row>
    <row r="69" spans="1:27" ht="15.75" x14ac:dyDescent="0.2">
      <c r="A69" s="36">
        <f t="shared" si="1"/>
        <v>43334</v>
      </c>
      <c r="B69" s="37">
        <f>SUMIFS(СВЦЭМ!$C$34:$C$777,СВЦЭМ!$A$34:$A$777,$A69,СВЦЭМ!$B$34:$B$777,B$47)+'СЕТ СН'!$G$9+СВЦЭМ!$D$10+'СЕТ СН'!$G$6-'СЕТ СН'!$G$19</f>
        <v>1172.3529283299999</v>
      </c>
      <c r="C69" s="37">
        <f>SUMIFS(СВЦЭМ!$C$34:$C$777,СВЦЭМ!$A$34:$A$777,$A69,СВЦЭМ!$B$34:$B$777,C$47)+'СЕТ СН'!$G$9+СВЦЭМ!$D$10+'СЕТ СН'!$G$6-'СЕТ СН'!$G$19</f>
        <v>1306.93746433</v>
      </c>
      <c r="D69" s="37">
        <f>SUMIFS(СВЦЭМ!$C$34:$C$777,СВЦЭМ!$A$34:$A$777,$A69,СВЦЭМ!$B$34:$B$777,D$47)+'СЕТ СН'!$G$9+СВЦЭМ!$D$10+'СЕТ СН'!$G$6-'СЕТ СН'!$G$19</f>
        <v>1397.0776668200001</v>
      </c>
      <c r="E69" s="37">
        <f>SUMIFS(СВЦЭМ!$C$34:$C$777,СВЦЭМ!$A$34:$A$777,$A69,СВЦЭМ!$B$34:$B$777,E$47)+'СЕТ СН'!$G$9+СВЦЭМ!$D$10+'СЕТ СН'!$G$6-'СЕТ СН'!$G$19</f>
        <v>1492.5832396799999</v>
      </c>
      <c r="F69" s="37">
        <f>SUMIFS(СВЦЭМ!$C$34:$C$777,СВЦЭМ!$A$34:$A$777,$A69,СВЦЭМ!$B$34:$B$777,F$47)+'СЕТ СН'!$G$9+СВЦЭМ!$D$10+'СЕТ СН'!$G$6-'СЕТ СН'!$G$19</f>
        <v>1496.1516119099999</v>
      </c>
      <c r="G69" s="37">
        <f>SUMIFS(СВЦЭМ!$C$34:$C$777,СВЦЭМ!$A$34:$A$777,$A69,СВЦЭМ!$B$34:$B$777,G$47)+'СЕТ СН'!$G$9+СВЦЭМ!$D$10+'СЕТ СН'!$G$6-'СЕТ СН'!$G$19</f>
        <v>1486.31121889</v>
      </c>
      <c r="H69" s="37">
        <f>SUMIFS(СВЦЭМ!$C$34:$C$777,СВЦЭМ!$A$34:$A$777,$A69,СВЦЭМ!$B$34:$B$777,H$47)+'СЕТ СН'!$G$9+СВЦЭМ!$D$10+'СЕТ СН'!$G$6-'СЕТ СН'!$G$19</f>
        <v>1420.0732639099999</v>
      </c>
      <c r="I69" s="37">
        <f>SUMIFS(СВЦЭМ!$C$34:$C$777,СВЦЭМ!$A$34:$A$777,$A69,СВЦЭМ!$B$34:$B$777,I$47)+'СЕТ СН'!$G$9+СВЦЭМ!$D$10+'СЕТ СН'!$G$6-'СЕТ СН'!$G$19</f>
        <v>1352.16917648</v>
      </c>
      <c r="J69" s="37">
        <f>SUMIFS(СВЦЭМ!$C$34:$C$777,СВЦЭМ!$A$34:$A$777,$A69,СВЦЭМ!$B$34:$B$777,J$47)+'СЕТ СН'!$G$9+СВЦЭМ!$D$10+'СЕТ СН'!$G$6-'СЕТ СН'!$G$19</f>
        <v>1253.5529493700001</v>
      </c>
      <c r="K69" s="37">
        <f>SUMIFS(СВЦЭМ!$C$34:$C$777,СВЦЭМ!$A$34:$A$777,$A69,СВЦЭМ!$B$34:$B$777,K$47)+'СЕТ СН'!$G$9+СВЦЭМ!$D$10+'СЕТ СН'!$G$6-'СЕТ СН'!$G$19</f>
        <v>1183.7112858099999</v>
      </c>
      <c r="L69" s="37">
        <f>SUMIFS(СВЦЭМ!$C$34:$C$777,СВЦЭМ!$A$34:$A$777,$A69,СВЦЭМ!$B$34:$B$777,L$47)+'СЕТ СН'!$G$9+СВЦЭМ!$D$10+'СЕТ СН'!$G$6-'СЕТ СН'!$G$19</f>
        <v>1112.6495769999999</v>
      </c>
      <c r="M69" s="37">
        <f>SUMIFS(СВЦЭМ!$C$34:$C$777,СВЦЭМ!$A$34:$A$777,$A69,СВЦЭМ!$B$34:$B$777,M$47)+'СЕТ СН'!$G$9+СВЦЭМ!$D$10+'СЕТ СН'!$G$6-'СЕТ СН'!$G$19</f>
        <v>1052.01230751</v>
      </c>
      <c r="N69" s="37">
        <f>SUMIFS(СВЦЭМ!$C$34:$C$777,СВЦЭМ!$A$34:$A$777,$A69,СВЦЭМ!$B$34:$B$777,N$47)+'СЕТ СН'!$G$9+СВЦЭМ!$D$10+'СЕТ СН'!$G$6-'СЕТ СН'!$G$19</f>
        <v>1029.5130408699999</v>
      </c>
      <c r="O69" s="37">
        <f>SUMIFS(СВЦЭМ!$C$34:$C$777,СВЦЭМ!$A$34:$A$777,$A69,СВЦЭМ!$B$34:$B$777,O$47)+'СЕТ СН'!$G$9+СВЦЭМ!$D$10+'СЕТ СН'!$G$6-'СЕТ СН'!$G$19</f>
        <v>1029.7512512799999</v>
      </c>
      <c r="P69" s="37">
        <f>SUMIFS(СВЦЭМ!$C$34:$C$777,СВЦЭМ!$A$34:$A$777,$A69,СВЦЭМ!$B$34:$B$777,P$47)+'СЕТ СН'!$G$9+СВЦЭМ!$D$10+'СЕТ СН'!$G$6-'СЕТ СН'!$G$19</f>
        <v>1033.09455755</v>
      </c>
      <c r="Q69" s="37">
        <f>SUMIFS(СВЦЭМ!$C$34:$C$777,СВЦЭМ!$A$34:$A$777,$A69,СВЦЭМ!$B$34:$B$777,Q$47)+'СЕТ СН'!$G$9+СВЦЭМ!$D$10+'СЕТ СН'!$G$6-'СЕТ СН'!$G$19</f>
        <v>1032.9928142000001</v>
      </c>
      <c r="R69" s="37">
        <f>SUMIFS(СВЦЭМ!$C$34:$C$777,СВЦЭМ!$A$34:$A$777,$A69,СВЦЭМ!$B$34:$B$777,R$47)+'СЕТ СН'!$G$9+СВЦЭМ!$D$10+'СЕТ СН'!$G$6-'СЕТ СН'!$G$19</f>
        <v>1029.1725558800001</v>
      </c>
      <c r="S69" s="37">
        <f>SUMIFS(СВЦЭМ!$C$34:$C$777,СВЦЭМ!$A$34:$A$777,$A69,СВЦЭМ!$B$34:$B$777,S$47)+'СЕТ СН'!$G$9+СВЦЭМ!$D$10+'СЕТ СН'!$G$6-'СЕТ СН'!$G$19</f>
        <v>1030.3585319000001</v>
      </c>
      <c r="T69" s="37">
        <f>SUMIFS(СВЦЭМ!$C$34:$C$777,СВЦЭМ!$A$34:$A$777,$A69,СВЦЭМ!$B$34:$B$777,T$47)+'СЕТ СН'!$G$9+СВЦЭМ!$D$10+'СЕТ СН'!$G$6-'СЕТ СН'!$G$19</f>
        <v>1032.62169905</v>
      </c>
      <c r="U69" s="37">
        <f>SUMIFS(СВЦЭМ!$C$34:$C$777,СВЦЭМ!$A$34:$A$777,$A69,СВЦЭМ!$B$34:$B$777,U$47)+'СЕТ СН'!$G$9+СВЦЭМ!$D$10+'СЕТ СН'!$G$6-'СЕТ СН'!$G$19</f>
        <v>1033.91057802</v>
      </c>
      <c r="V69" s="37">
        <f>SUMIFS(СВЦЭМ!$C$34:$C$777,СВЦЭМ!$A$34:$A$777,$A69,СВЦЭМ!$B$34:$B$777,V$47)+'СЕТ СН'!$G$9+СВЦЭМ!$D$10+'СЕТ СН'!$G$6-'СЕТ СН'!$G$19</f>
        <v>1033.7177207100001</v>
      </c>
      <c r="W69" s="37">
        <f>SUMIFS(СВЦЭМ!$C$34:$C$777,СВЦЭМ!$A$34:$A$777,$A69,СВЦЭМ!$B$34:$B$777,W$47)+'СЕТ СН'!$G$9+СВЦЭМ!$D$10+'СЕТ СН'!$G$6-'СЕТ СН'!$G$19</f>
        <v>1037.8304365900001</v>
      </c>
      <c r="X69" s="37">
        <f>SUMIFS(СВЦЭМ!$C$34:$C$777,СВЦЭМ!$A$34:$A$777,$A69,СВЦЭМ!$B$34:$B$777,X$47)+'СЕТ СН'!$G$9+СВЦЭМ!$D$10+'СЕТ СН'!$G$6-'СЕТ СН'!$G$19</f>
        <v>1022.33844901</v>
      </c>
      <c r="Y69" s="37">
        <f>SUMIFS(СВЦЭМ!$C$34:$C$777,СВЦЭМ!$A$34:$A$777,$A69,СВЦЭМ!$B$34:$B$777,Y$47)+'СЕТ СН'!$G$9+СВЦЭМ!$D$10+'СЕТ СН'!$G$6-'СЕТ СН'!$G$19</f>
        <v>1063.9113867200001</v>
      </c>
    </row>
    <row r="70" spans="1:27" ht="15.75" x14ac:dyDescent="0.2">
      <c r="A70" s="36">
        <f t="shared" si="1"/>
        <v>43335</v>
      </c>
      <c r="B70" s="37">
        <f>SUMIFS(СВЦЭМ!$C$34:$C$777,СВЦЭМ!$A$34:$A$777,$A70,СВЦЭМ!$B$34:$B$777,B$47)+'СЕТ СН'!$G$9+СВЦЭМ!$D$10+'СЕТ СН'!$G$6-'СЕТ СН'!$G$19</f>
        <v>1171.0796192299999</v>
      </c>
      <c r="C70" s="37">
        <f>SUMIFS(СВЦЭМ!$C$34:$C$777,СВЦЭМ!$A$34:$A$777,$A70,СВЦЭМ!$B$34:$B$777,C$47)+'СЕТ СН'!$G$9+СВЦЭМ!$D$10+'СЕТ СН'!$G$6-'СЕТ СН'!$G$19</f>
        <v>1299.5662752400001</v>
      </c>
      <c r="D70" s="37">
        <f>SUMIFS(СВЦЭМ!$C$34:$C$777,СВЦЭМ!$A$34:$A$777,$A70,СВЦЭМ!$B$34:$B$777,D$47)+'СЕТ СН'!$G$9+СВЦЭМ!$D$10+'СЕТ СН'!$G$6-'СЕТ СН'!$G$19</f>
        <v>1411.04933706</v>
      </c>
      <c r="E70" s="37">
        <f>SUMIFS(СВЦЭМ!$C$34:$C$777,СВЦЭМ!$A$34:$A$777,$A70,СВЦЭМ!$B$34:$B$777,E$47)+'СЕТ СН'!$G$9+СВЦЭМ!$D$10+'СЕТ СН'!$G$6-'СЕТ СН'!$G$19</f>
        <v>1478.3915184499999</v>
      </c>
      <c r="F70" s="37">
        <f>SUMIFS(СВЦЭМ!$C$34:$C$777,СВЦЭМ!$A$34:$A$777,$A70,СВЦЭМ!$B$34:$B$777,F$47)+'СЕТ СН'!$G$9+СВЦЭМ!$D$10+'СЕТ СН'!$G$6-'СЕТ СН'!$G$19</f>
        <v>1492.6133812</v>
      </c>
      <c r="G70" s="37">
        <f>SUMIFS(СВЦЭМ!$C$34:$C$777,СВЦЭМ!$A$34:$A$777,$A70,СВЦЭМ!$B$34:$B$777,G$47)+'СЕТ СН'!$G$9+СВЦЭМ!$D$10+'СЕТ СН'!$G$6-'СЕТ СН'!$G$19</f>
        <v>1492.3880120199999</v>
      </c>
      <c r="H70" s="37">
        <f>SUMIFS(СВЦЭМ!$C$34:$C$777,СВЦЭМ!$A$34:$A$777,$A70,СВЦЭМ!$B$34:$B$777,H$47)+'СЕТ СН'!$G$9+СВЦЭМ!$D$10+'СЕТ СН'!$G$6-'СЕТ СН'!$G$19</f>
        <v>1461.60521408</v>
      </c>
      <c r="I70" s="37">
        <f>SUMIFS(СВЦЭМ!$C$34:$C$777,СВЦЭМ!$A$34:$A$777,$A70,СВЦЭМ!$B$34:$B$777,I$47)+'СЕТ СН'!$G$9+СВЦЭМ!$D$10+'СЕТ СН'!$G$6-'СЕТ СН'!$G$19</f>
        <v>1369.6068353999999</v>
      </c>
      <c r="J70" s="37">
        <f>SUMIFS(СВЦЭМ!$C$34:$C$777,СВЦЭМ!$A$34:$A$777,$A70,СВЦЭМ!$B$34:$B$777,J$47)+'СЕТ СН'!$G$9+СВЦЭМ!$D$10+'СЕТ СН'!$G$6-'СЕТ СН'!$G$19</f>
        <v>1236.24347904</v>
      </c>
      <c r="K70" s="37">
        <f>SUMIFS(СВЦЭМ!$C$34:$C$777,СВЦЭМ!$A$34:$A$777,$A70,СВЦЭМ!$B$34:$B$777,K$47)+'СЕТ СН'!$G$9+СВЦЭМ!$D$10+'СЕТ СН'!$G$6-'СЕТ СН'!$G$19</f>
        <v>1177.59462562</v>
      </c>
      <c r="L70" s="37">
        <f>SUMIFS(СВЦЭМ!$C$34:$C$777,СВЦЭМ!$A$34:$A$777,$A70,СВЦЭМ!$B$34:$B$777,L$47)+'СЕТ СН'!$G$9+СВЦЭМ!$D$10+'СЕТ СН'!$G$6-'СЕТ СН'!$G$19</f>
        <v>1107.3022657399999</v>
      </c>
      <c r="M70" s="37">
        <f>SUMIFS(СВЦЭМ!$C$34:$C$777,СВЦЭМ!$A$34:$A$777,$A70,СВЦЭМ!$B$34:$B$777,M$47)+'СЕТ СН'!$G$9+СВЦЭМ!$D$10+'СЕТ СН'!$G$6-'СЕТ СН'!$G$19</f>
        <v>1040.78797592</v>
      </c>
      <c r="N70" s="37">
        <f>SUMIFS(СВЦЭМ!$C$34:$C$777,СВЦЭМ!$A$34:$A$777,$A70,СВЦЭМ!$B$34:$B$777,N$47)+'СЕТ СН'!$G$9+СВЦЭМ!$D$10+'СЕТ СН'!$G$6-'СЕТ СН'!$G$19</f>
        <v>1026.24434148</v>
      </c>
      <c r="O70" s="37">
        <f>SUMIFS(СВЦЭМ!$C$34:$C$777,СВЦЭМ!$A$34:$A$777,$A70,СВЦЭМ!$B$34:$B$777,O$47)+'СЕТ СН'!$G$9+СВЦЭМ!$D$10+'СЕТ СН'!$G$6-'СЕТ СН'!$G$19</f>
        <v>1029.8476512100001</v>
      </c>
      <c r="P70" s="37">
        <f>SUMIFS(СВЦЭМ!$C$34:$C$777,СВЦЭМ!$A$34:$A$777,$A70,СВЦЭМ!$B$34:$B$777,P$47)+'СЕТ СН'!$G$9+СВЦЭМ!$D$10+'СЕТ СН'!$G$6-'СЕТ СН'!$G$19</f>
        <v>1033.85631655</v>
      </c>
      <c r="Q70" s="37">
        <f>SUMIFS(СВЦЭМ!$C$34:$C$777,СВЦЭМ!$A$34:$A$777,$A70,СВЦЭМ!$B$34:$B$777,Q$47)+'СЕТ СН'!$G$9+СВЦЭМ!$D$10+'СЕТ СН'!$G$6-'СЕТ СН'!$G$19</f>
        <v>1033.1597086100001</v>
      </c>
      <c r="R70" s="37">
        <f>SUMIFS(СВЦЭМ!$C$34:$C$777,СВЦЭМ!$A$34:$A$777,$A70,СВЦЭМ!$B$34:$B$777,R$47)+'СЕТ СН'!$G$9+СВЦЭМ!$D$10+'СЕТ СН'!$G$6-'СЕТ СН'!$G$19</f>
        <v>1026.67915991</v>
      </c>
      <c r="S70" s="37">
        <f>SUMIFS(СВЦЭМ!$C$34:$C$777,СВЦЭМ!$A$34:$A$777,$A70,СВЦЭМ!$B$34:$B$777,S$47)+'СЕТ СН'!$G$9+СВЦЭМ!$D$10+'СЕТ СН'!$G$6-'СЕТ СН'!$G$19</f>
        <v>1028.2931446600001</v>
      </c>
      <c r="T70" s="37">
        <f>SUMIFS(СВЦЭМ!$C$34:$C$777,СВЦЭМ!$A$34:$A$777,$A70,СВЦЭМ!$B$34:$B$777,T$47)+'СЕТ СН'!$G$9+СВЦЭМ!$D$10+'СЕТ СН'!$G$6-'СЕТ СН'!$G$19</f>
        <v>1030.4142968599999</v>
      </c>
      <c r="U70" s="37">
        <f>SUMIFS(СВЦЭМ!$C$34:$C$777,СВЦЭМ!$A$34:$A$777,$A70,СВЦЭМ!$B$34:$B$777,U$47)+'СЕТ СН'!$G$9+СВЦЭМ!$D$10+'СЕТ СН'!$G$6-'СЕТ СН'!$G$19</f>
        <v>1032.945442</v>
      </c>
      <c r="V70" s="37">
        <f>SUMIFS(СВЦЭМ!$C$34:$C$777,СВЦЭМ!$A$34:$A$777,$A70,СВЦЭМ!$B$34:$B$777,V$47)+'СЕТ СН'!$G$9+СВЦЭМ!$D$10+'СЕТ СН'!$G$6-'СЕТ СН'!$G$19</f>
        <v>1034.65452768</v>
      </c>
      <c r="W70" s="37">
        <f>SUMIFS(СВЦЭМ!$C$34:$C$777,СВЦЭМ!$A$34:$A$777,$A70,СВЦЭМ!$B$34:$B$777,W$47)+'СЕТ СН'!$G$9+СВЦЭМ!$D$10+'СЕТ СН'!$G$6-'СЕТ СН'!$G$19</f>
        <v>1036.2990248599999</v>
      </c>
      <c r="X70" s="37">
        <f>SUMIFS(СВЦЭМ!$C$34:$C$777,СВЦЭМ!$A$34:$A$777,$A70,СВЦЭМ!$B$34:$B$777,X$47)+'СЕТ СН'!$G$9+СВЦЭМ!$D$10+'СЕТ СН'!$G$6-'СЕТ СН'!$G$19</f>
        <v>1025.2957957200001</v>
      </c>
      <c r="Y70" s="37">
        <f>SUMIFS(СВЦЭМ!$C$34:$C$777,СВЦЭМ!$A$34:$A$777,$A70,СВЦЭМ!$B$34:$B$777,Y$47)+'СЕТ СН'!$G$9+СВЦЭМ!$D$10+'СЕТ СН'!$G$6-'СЕТ СН'!$G$19</f>
        <v>1077.0109418100001</v>
      </c>
    </row>
    <row r="71" spans="1:27" ht="15.75" x14ac:dyDescent="0.2">
      <c r="A71" s="36">
        <f t="shared" si="1"/>
        <v>43336</v>
      </c>
      <c r="B71" s="37">
        <f>SUMIFS(СВЦЭМ!$C$34:$C$777,СВЦЭМ!$A$34:$A$777,$A71,СВЦЭМ!$B$34:$B$777,B$47)+'СЕТ СН'!$G$9+СВЦЭМ!$D$10+'СЕТ СН'!$G$6-'СЕТ СН'!$G$19</f>
        <v>1133.66726851</v>
      </c>
      <c r="C71" s="37">
        <f>SUMIFS(СВЦЭМ!$C$34:$C$777,СВЦЭМ!$A$34:$A$777,$A71,СВЦЭМ!$B$34:$B$777,C$47)+'СЕТ СН'!$G$9+СВЦЭМ!$D$10+'СЕТ СН'!$G$6-'СЕТ СН'!$G$19</f>
        <v>1247.35813712</v>
      </c>
      <c r="D71" s="37">
        <f>SUMIFS(СВЦЭМ!$C$34:$C$777,СВЦЭМ!$A$34:$A$777,$A71,СВЦЭМ!$B$34:$B$777,D$47)+'СЕТ СН'!$G$9+СВЦЭМ!$D$10+'СЕТ СН'!$G$6-'СЕТ СН'!$G$19</f>
        <v>1351.7903765000001</v>
      </c>
      <c r="E71" s="37">
        <f>SUMIFS(СВЦЭМ!$C$34:$C$777,СВЦЭМ!$A$34:$A$777,$A71,СВЦЭМ!$B$34:$B$777,E$47)+'СЕТ СН'!$G$9+СВЦЭМ!$D$10+'СЕТ СН'!$G$6-'СЕТ СН'!$G$19</f>
        <v>1437.1478274200001</v>
      </c>
      <c r="F71" s="37">
        <f>SUMIFS(СВЦЭМ!$C$34:$C$777,СВЦЭМ!$A$34:$A$777,$A71,СВЦЭМ!$B$34:$B$777,F$47)+'СЕТ СН'!$G$9+СВЦЭМ!$D$10+'СЕТ СН'!$G$6-'СЕТ СН'!$G$19</f>
        <v>1438.41353473</v>
      </c>
      <c r="G71" s="37">
        <f>SUMIFS(СВЦЭМ!$C$34:$C$777,СВЦЭМ!$A$34:$A$777,$A71,СВЦЭМ!$B$34:$B$777,G$47)+'СЕТ СН'!$G$9+СВЦЭМ!$D$10+'СЕТ СН'!$G$6-'СЕТ СН'!$G$19</f>
        <v>1438.8740924199999</v>
      </c>
      <c r="H71" s="37">
        <f>SUMIFS(СВЦЭМ!$C$34:$C$777,СВЦЭМ!$A$34:$A$777,$A71,СВЦЭМ!$B$34:$B$777,H$47)+'СЕТ СН'!$G$9+СВЦЭМ!$D$10+'СЕТ СН'!$G$6-'СЕТ СН'!$G$19</f>
        <v>1385.98388342</v>
      </c>
      <c r="I71" s="37">
        <f>SUMIFS(СВЦЭМ!$C$34:$C$777,СВЦЭМ!$A$34:$A$777,$A71,СВЦЭМ!$B$34:$B$777,I$47)+'СЕТ СН'!$G$9+СВЦЭМ!$D$10+'СЕТ СН'!$G$6-'СЕТ СН'!$G$19</f>
        <v>1353.0935114199999</v>
      </c>
      <c r="J71" s="37">
        <f>SUMIFS(СВЦЭМ!$C$34:$C$777,СВЦЭМ!$A$34:$A$777,$A71,СВЦЭМ!$B$34:$B$777,J$47)+'СЕТ СН'!$G$9+СВЦЭМ!$D$10+'СЕТ СН'!$G$6-'СЕТ СН'!$G$19</f>
        <v>1244.35721184</v>
      </c>
      <c r="K71" s="37">
        <f>SUMIFS(СВЦЭМ!$C$34:$C$777,СВЦЭМ!$A$34:$A$777,$A71,СВЦЭМ!$B$34:$B$777,K$47)+'СЕТ СН'!$G$9+СВЦЭМ!$D$10+'СЕТ СН'!$G$6-'СЕТ СН'!$G$19</f>
        <v>1177.3805090999999</v>
      </c>
      <c r="L71" s="37">
        <f>SUMIFS(СВЦЭМ!$C$34:$C$777,СВЦЭМ!$A$34:$A$777,$A71,СВЦЭМ!$B$34:$B$777,L$47)+'СЕТ СН'!$G$9+СВЦЭМ!$D$10+'СЕТ СН'!$G$6-'СЕТ СН'!$G$19</f>
        <v>1095.87310594</v>
      </c>
      <c r="M71" s="37">
        <f>SUMIFS(СВЦЭМ!$C$34:$C$777,СВЦЭМ!$A$34:$A$777,$A71,СВЦЭМ!$B$34:$B$777,M$47)+'СЕТ СН'!$G$9+СВЦЭМ!$D$10+'СЕТ СН'!$G$6-'СЕТ СН'!$G$19</f>
        <v>1026.7834451199999</v>
      </c>
      <c r="N71" s="37">
        <f>SUMIFS(СВЦЭМ!$C$34:$C$777,СВЦЭМ!$A$34:$A$777,$A71,СВЦЭМ!$B$34:$B$777,N$47)+'СЕТ СН'!$G$9+СВЦЭМ!$D$10+'СЕТ СН'!$G$6-'СЕТ СН'!$G$19</f>
        <v>1000.82365512</v>
      </c>
      <c r="O71" s="37">
        <f>SUMIFS(СВЦЭМ!$C$34:$C$777,СВЦЭМ!$A$34:$A$777,$A71,СВЦЭМ!$B$34:$B$777,O$47)+'СЕТ СН'!$G$9+СВЦЭМ!$D$10+'СЕТ СН'!$G$6-'СЕТ СН'!$G$19</f>
        <v>1000.20143315</v>
      </c>
      <c r="P71" s="37">
        <f>SUMIFS(СВЦЭМ!$C$34:$C$777,СВЦЭМ!$A$34:$A$777,$A71,СВЦЭМ!$B$34:$B$777,P$47)+'СЕТ СН'!$G$9+СВЦЭМ!$D$10+'СЕТ СН'!$G$6-'СЕТ СН'!$G$19</f>
        <v>999.74348265000003</v>
      </c>
      <c r="Q71" s="37">
        <f>SUMIFS(СВЦЭМ!$C$34:$C$777,СВЦЭМ!$A$34:$A$777,$A71,СВЦЭМ!$B$34:$B$777,Q$47)+'СЕТ СН'!$G$9+СВЦЭМ!$D$10+'СЕТ СН'!$G$6-'СЕТ СН'!$G$19</f>
        <v>1000.3967051100001</v>
      </c>
      <c r="R71" s="37">
        <f>SUMIFS(СВЦЭМ!$C$34:$C$777,СВЦЭМ!$A$34:$A$777,$A71,СВЦЭМ!$B$34:$B$777,R$47)+'СЕТ СН'!$G$9+СВЦЭМ!$D$10+'СЕТ СН'!$G$6-'СЕТ СН'!$G$19</f>
        <v>994.81828481000002</v>
      </c>
      <c r="S71" s="37">
        <f>SUMIFS(СВЦЭМ!$C$34:$C$777,СВЦЭМ!$A$34:$A$777,$A71,СВЦЭМ!$B$34:$B$777,S$47)+'СЕТ СН'!$G$9+СВЦЭМ!$D$10+'СЕТ СН'!$G$6-'СЕТ СН'!$G$19</f>
        <v>1003.4381288500001</v>
      </c>
      <c r="T71" s="37">
        <f>SUMIFS(СВЦЭМ!$C$34:$C$777,СВЦЭМ!$A$34:$A$777,$A71,СВЦЭМ!$B$34:$B$777,T$47)+'СЕТ СН'!$G$9+СВЦЭМ!$D$10+'СЕТ СН'!$G$6-'СЕТ СН'!$G$19</f>
        <v>1003.4142377999999</v>
      </c>
      <c r="U71" s="37">
        <f>SUMIFS(СВЦЭМ!$C$34:$C$777,СВЦЭМ!$A$34:$A$777,$A71,СВЦЭМ!$B$34:$B$777,U$47)+'СЕТ СН'!$G$9+СВЦЭМ!$D$10+'СЕТ СН'!$G$6-'СЕТ СН'!$G$19</f>
        <v>1005.00479262</v>
      </c>
      <c r="V71" s="37">
        <f>SUMIFS(СВЦЭМ!$C$34:$C$777,СВЦЭМ!$A$34:$A$777,$A71,СВЦЭМ!$B$34:$B$777,V$47)+'СЕТ СН'!$G$9+СВЦЭМ!$D$10+'СЕТ СН'!$G$6-'СЕТ СН'!$G$19</f>
        <v>1013.58426779</v>
      </c>
      <c r="W71" s="37">
        <f>SUMIFS(СВЦЭМ!$C$34:$C$777,СВЦЭМ!$A$34:$A$777,$A71,СВЦЭМ!$B$34:$B$777,W$47)+'СЕТ СН'!$G$9+СВЦЭМ!$D$10+'СЕТ СН'!$G$6-'СЕТ СН'!$G$19</f>
        <v>1018.87787968</v>
      </c>
      <c r="X71" s="37">
        <f>SUMIFS(СВЦЭМ!$C$34:$C$777,СВЦЭМ!$A$34:$A$777,$A71,СВЦЭМ!$B$34:$B$777,X$47)+'СЕТ СН'!$G$9+СВЦЭМ!$D$10+'СЕТ СН'!$G$6-'СЕТ СН'!$G$19</f>
        <v>1002.5747645599999</v>
      </c>
      <c r="Y71" s="37">
        <f>SUMIFS(СВЦЭМ!$C$34:$C$777,СВЦЭМ!$A$34:$A$777,$A71,СВЦЭМ!$B$34:$B$777,Y$47)+'СЕТ СН'!$G$9+СВЦЭМ!$D$10+'СЕТ СН'!$G$6-'СЕТ СН'!$G$19</f>
        <v>1035.7300478300001</v>
      </c>
    </row>
    <row r="72" spans="1:27" ht="15.75" x14ac:dyDescent="0.2">
      <c r="A72" s="36">
        <f t="shared" si="1"/>
        <v>43337</v>
      </c>
      <c r="B72" s="37">
        <f>SUMIFS(СВЦЭМ!$C$34:$C$777,СВЦЭМ!$A$34:$A$777,$A72,СВЦЭМ!$B$34:$B$777,B$47)+'СЕТ СН'!$G$9+СВЦЭМ!$D$10+'СЕТ СН'!$G$6-'СЕТ СН'!$G$19</f>
        <v>1106.84847545</v>
      </c>
      <c r="C72" s="37">
        <f>SUMIFS(СВЦЭМ!$C$34:$C$777,СВЦЭМ!$A$34:$A$777,$A72,СВЦЭМ!$B$34:$B$777,C$47)+'СЕТ СН'!$G$9+СВЦЭМ!$D$10+'СЕТ СН'!$G$6-'СЕТ СН'!$G$19</f>
        <v>1229.3919938199999</v>
      </c>
      <c r="D72" s="37">
        <f>SUMIFS(СВЦЭМ!$C$34:$C$777,СВЦЭМ!$A$34:$A$777,$A72,СВЦЭМ!$B$34:$B$777,D$47)+'СЕТ СН'!$G$9+СВЦЭМ!$D$10+'СЕТ СН'!$G$6-'СЕТ СН'!$G$19</f>
        <v>1331.9091698499999</v>
      </c>
      <c r="E72" s="37">
        <f>SUMIFS(СВЦЭМ!$C$34:$C$777,СВЦЭМ!$A$34:$A$777,$A72,СВЦЭМ!$B$34:$B$777,E$47)+'СЕТ СН'!$G$9+СВЦЭМ!$D$10+'СЕТ СН'!$G$6-'СЕТ СН'!$G$19</f>
        <v>1436.4681383500001</v>
      </c>
      <c r="F72" s="37">
        <f>SUMIFS(СВЦЭМ!$C$34:$C$777,СВЦЭМ!$A$34:$A$777,$A72,СВЦЭМ!$B$34:$B$777,F$47)+'СЕТ СН'!$G$9+СВЦЭМ!$D$10+'СЕТ СН'!$G$6-'СЕТ СН'!$G$19</f>
        <v>1439.8975517700001</v>
      </c>
      <c r="G72" s="37">
        <f>SUMIFS(СВЦЭМ!$C$34:$C$777,СВЦЭМ!$A$34:$A$777,$A72,СВЦЭМ!$B$34:$B$777,G$47)+'СЕТ СН'!$G$9+СВЦЭМ!$D$10+'СЕТ СН'!$G$6-'СЕТ СН'!$G$19</f>
        <v>1439.4694887400001</v>
      </c>
      <c r="H72" s="37">
        <f>SUMIFS(СВЦЭМ!$C$34:$C$777,СВЦЭМ!$A$34:$A$777,$A72,СВЦЭМ!$B$34:$B$777,H$47)+'СЕТ СН'!$G$9+СВЦЭМ!$D$10+'СЕТ СН'!$G$6-'СЕТ СН'!$G$19</f>
        <v>1437.71464653</v>
      </c>
      <c r="I72" s="37">
        <f>SUMIFS(СВЦЭМ!$C$34:$C$777,СВЦЭМ!$A$34:$A$777,$A72,СВЦЭМ!$B$34:$B$777,I$47)+'СЕТ СН'!$G$9+СВЦЭМ!$D$10+'СЕТ СН'!$G$6-'СЕТ СН'!$G$19</f>
        <v>1407.1384470400001</v>
      </c>
      <c r="J72" s="37">
        <f>SUMIFS(СВЦЭМ!$C$34:$C$777,СВЦЭМ!$A$34:$A$777,$A72,СВЦЭМ!$B$34:$B$777,J$47)+'СЕТ СН'!$G$9+СВЦЭМ!$D$10+'СЕТ СН'!$G$6-'СЕТ СН'!$G$19</f>
        <v>1255.8647369299999</v>
      </c>
      <c r="K72" s="37">
        <f>SUMIFS(СВЦЭМ!$C$34:$C$777,СВЦЭМ!$A$34:$A$777,$A72,СВЦЭМ!$B$34:$B$777,K$47)+'СЕТ СН'!$G$9+СВЦЭМ!$D$10+'СЕТ СН'!$G$6-'СЕТ СН'!$G$19</f>
        <v>1125.7583137500001</v>
      </c>
      <c r="L72" s="37">
        <f>SUMIFS(СВЦЭМ!$C$34:$C$777,СВЦЭМ!$A$34:$A$777,$A72,СВЦЭМ!$B$34:$B$777,L$47)+'СЕТ СН'!$G$9+СВЦЭМ!$D$10+'СЕТ СН'!$G$6-'СЕТ СН'!$G$19</f>
        <v>1037.1630309699999</v>
      </c>
      <c r="M72" s="37">
        <f>SUMIFS(СВЦЭМ!$C$34:$C$777,СВЦЭМ!$A$34:$A$777,$A72,СВЦЭМ!$B$34:$B$777,M$47)+'СЕТ СН'!$G$9+СВЦЭМ!$D$10+'СЕТ СН'!$G$6-'СЕТ СН'!$G$19</f>
        <v>998.43224656000007</v>
      </c>
      <c r="N72" s="37">
        <f>SUMIFS(СВЦЭМ!$C$34:$C$777,СВЦЭМ!$A$34:$A$777,$A72,СВЦЭМ!$B$34:$B$777,N$47)+'СЕТ СН'!$G$9+СВЦЭМ!$D$10+'СЕТ СН'!$G$6-'СЕТ СН'!$G$19</f>
        <v>983.00463080999998</v>
      </c>
      <c r="O72" s="37">
        <f>SUMIFS(СВЦЭМ!$C$34:$C$777,СВЦЭМ!$A$34:$A$777,$A72,СВЦЭМ!$B$34:$B$777,O$47)+'СЕТ СН'!$G$9+СВЦЭМ!$D$10+'СЕТ СН'!$G$6-'СЕТ СН'!$G$19</f>
        <v>984.59260480000012</v>
      </c>
      <c r="P72" s="37">
        <f>SUMIFS(СВЦЭМ!$C$34:$C$777,СВЦЭМ!$A$34:$A$777,$A72,СВЦЭМ!$B$34:$B$777,P$47)+'СЕТ СН'!$G$9+СВЦЭМ!$D$10+'СЕТ СН'!$G$6-'СЕТ СН'!$G$19</f>
        <v>985.01284078000003</v>
      </c>
      <c r="Q72" s="37">
        <f>SUMIFS(СВЦЭМ!$C$34:$C$777,СВЦЭМ!$A$34:$A$777,$A72,СВЦЭМ!$B$34:$B$777,Q$47)+'СЕТ СН'!$G$9+СВЦЭМ!$D$10+'СЕТ СН'!$G$6-'СЕТ СН'!$G$19</f>
        <v>987.55861879999998</v>
      </c>
      <c r="R72" s="37">
        <f>SUMIFS(СВЦЭМ!$C$34:$C$777,СВЦЭМ!$A$34:$A$777,$A72,СВЦЭМ!$B$34:$B$777,R$47)+'СЕТ СН'!$G$9+СВЦЭМ!$D$10+'СЕТ СН'!$G$6-'СЕТ СН'!$G$19</f>
        <v>984.17019364999987</v>
      </c>
      <c r="S72" s="37">
        <f>SUMIFS(СВЦЭМ!$C$34:$C$777,СВЦЭМ!$A$34:$A$777,$A72,СВЦЭМ!$B$34:$B$777,S$47)+'СЕТ СН'!$G$9+СВЦЭМ!$D$10+'СЕТ СН'!$G$6-'СЕТ СН'!$G$19</f>
        <v>987.28205780999997</v>
      </c>
      <c r="T72" s="37">
        <f>SUMIFS(СВЦЭМ!$C$34:$C$777,СВЦЭМ!$A$34:$A$777,$A72,СВЦЭМ!$B$34:$B$777,T$47)+'СЕТ СН'!$G$9+СВЦЭМ!$D$10+'СЕТ СН'!$G$6-'СЕТ СН'!$G$19</f>
        <v>986.43014145000006</v>
      </c>
      <c r="U72" s="37">
        <f>SUMIFS(СВЦЭМ!$C$34:$C$777,СВЦЭМ!$A$34:$A$777,$A72,СВЦЭМ!$B$34:$B$777,U$47)+'СЕТ СН'!$G$9+СВЦЭМ!$D$10+'СЕТ СН'!$G$6-'СЕТ СН'!$G$19</f>
        <v>985.80301514999996</v>
      </c>
      <c r="V72" s="37">
        <f>SUMIFS(СВЦЭМ!$C$34:$C$777,СВЦЭМ!$A$34:$A$777,$A72,СВЦЭМ!$B$34:$B$777,V$47)+'СЕТ СН'!$G$9+СВЦЭМ!$D$10+'СЕТ СН'!$G$6-'СЕТ СН'!$G$19</f>
        <v>983.21187660999999</v>
      </c>
      <c r="W72" s="37">
        <f>SUMIFS(СВЦЭМ!$C$34:$C$777,СВЦЭМ!$A$34:$A$777,$A72,СВЦЭМ!$B$34:$B$777,W$47)+'СЕТ СН'!$G$9+СВЦЭМ!$D$10+'СЕТ СН'!$G$6-'СЕТ СН'!$G$19</f>
        <v>987.48007050000001</v>
      </c>
      <c r="X72" s="37">
        <f>SUMIFS(СВЦЭМ!$C$34:$C$777,СВЦЭМ!$A$34:$A$777,$A72,СВЦЭМ!$B$34:$B$777,X$47)+'СЕТ СН'!$G$9+СВЦЭМ!$D$10+'СЕТ СН'!$G$6-'СЕТ СН'!$G$19</f>
        <v>989.62381464999999</v>
      </c>
      <c r="Y72" s="37">
        <f>SUMIFS(СВЦЭМ!$C$34:$C$777,СВЦЭМ!$A$34:$A$777,$A72,СВЦЭМ!$B$34:$B$777,Y$47)+'СЕТ СН'!$G$9+СВЦЭМ!$D$10+'СЕТ СН'!$G$6-'СЕТ СН'!$G$19</f>
        <v>1033.47491653</v>
      </c>
    </row>
    <row r="73" spans="1:27" ht="15.75" x14ac:dyDescent="0.2">
      <c r="A73" s="36">
        <f t="shared" si="1"/>
        <v>43338</v>
      </c>
      <c r="B73" s="37">
        <f>SUMIFS(СВЦЭМ!$C$34:$C$777,СВЦЭМ!$A$34:$A$777,$A73,СВЦЭМ!$B$34:$B$777,B$47)+'СЕТ СН'!$G$9+СВЦЭМ!$D$10+'СЕТ СН'!$G$6-'СЕТ СН'!$G$19</f>
        <v>1143.68574844</v>
      </c>
      <c r="C73" s="37">
        <f>SUMIFS(СВЦЭМ!$C$34:$C$777,СВЦЭМ!$A$34:$A$777,$A73,СВЦЭМ!$B$34:$B$777,C$47)+'СЕТ СН'!$G$9+СВЦЭМ!$D$10+'СЕТ СН'!$G$6-'СЕТ СН'!$G$19</f>
        <v>1274.11484221</v>
      </c>
      <c r="D73" s="37">
        <f>SUMIFS(СВЦЭМ!$C$34:$C$777,СВЦЭМ!$A$34:$A$777,$A73,СВЦЭМ!$B$34:$B$777,D$47)+'СЕТ СН'!$G$9+СВЦЭМ!$D$10+'СЕТ СН'!$G$6-'СЕТ СН'!$G$19</f>
        <v>1393.8862071900001</v>
      </c>
      <c r="E73" s="37">
        <f>SUMIFS(СВЦЭМ!$C$34:$C$777,СВЦЭМ!$A$34:$A$777,$A73,СВЦЭМ!$B$34:$B$777,E$47)+'СЕТ СН'!$G$9+СВЦЭМ!$D$10+'СЕТ СН'!$G$6-'СЕТ СН'!$G$19</f>
        <v>1523.23389851</v>
      </c>
      <c r="F73" s="37">
        <f>SUMIFS(СВЦЭМ!$C$34:$C$777,СВЦЭМ!$A$34:$A$777,$A73,СВЦЭМ!$B$34:$B$777,F$47)+'СЕТ СН'!$G$9+СВЦЭМ!$D$10+'СЕТ СН'!$G$6-'СЕТ СН'!$G$19</f>
        <v>1533.30169323</v>
      </c>
      <c r="G73" s="37">
        <f>SUMIFS(СВЦЭМ!$C$34:$C$777,СВЦЭМ!$A$34:$A$777,$A73,СВЦЭМ!$B$34:$B$777,G$47)+'СЕТ СН'!$G$9+СВЦЭМ!$D$10+'СЕТ СН'!$G$6-'СЕТ СН'!$G$19</f>
        <v>1501.9920748899999</v>
      </c>
      <c r="H73" s="37">
        <f>SUMIFS(СВЦЭМ!$C$34:$C$777,СВЦЭМ!$A$34:$A$777,$A73,СВЦЭМ!$B$34:$B$777,H$47)+'СЕТ СН'!$G$9+СВЦЭМ!$D$10+'СЕТ СН'!$G$6-'СЕТ СН'!$G$19</f>
        <v>1475.7367449000001</v>
      </c>
      <c r="I73" s="37">
        <f>SUMIFS(СВЦЭМ!$C$34:$C$777,СВЦЭМ!$A$34:$A$777,$A73,СВЦЭМ!$B$34:$B$777,I$47)+'СЕТ СН'!$G$9+СВЦЭМ!$D$10+'СЕТ СН'!$G$6-'СЕТ СН'!$G$19</f>
        <v>1429.8885517199999</v>
      </c>
      <c r="J73" s="37">
        <f>SUMIFS(СВЦЭМ!$C$34:$C$777,СВЦЭМ!$A$34:$A$777,$A73,СВЦЭМ!$B$34:$B$777,J$47)+'СЕТ СН'!$G$9+СВЦЭМ!$D$10+'СЕТ СН'!$G$6-'СЕТ СН'!$G$19</f>
        <v>1251.17169408</v>
      </c>
      <c r="K73" s="37">
        <f>SUMIFS(СВЦЭМ!$C$34:$C$777,СВЦЭМ!$A$34:$A$777,$A73,СВЦЭМ!$B$34:$B$777,K$47)+'СЕТ СН'!$G$9+СВЦЭМ!$D$10+'СЕТ СН'!$G$6-'СЕТ СН'!$G$19</f>
        <v>1128.42800023</v>
      </c>
      <c r="L73" s="37">
        <f>SUMIFS(СВЦЭМ!$C$34:$C$777,СВЦЭМ!$A$34:$A$777,$A73,СВЦЭМ!$B$34:$B$777,L$47)+'СЕТ СН'!$G$9+СВЦЭМ!$D$10+'СЕТ СН'!$G$6-'СЕТ СН'!$G$19</f>
        <v>1032.4795305299999</v>
      </c>
      <c r="M73" s="37">
        <f>SUMIFS(СВЦЭМ!$C$34:$C$777,СВЦЭМ!$A$34:$A$777,$A73,СВЦЭМ!$B$34:$B$777,M$47)+'СЕТ СН'!$G$9+СВЦЭМ!$D$10+'СЕТ СН'!$G$6-'СЕТ СН'!$G$19</f>
        <v>974.89299660000006</v>
      </c>
      <c r="N73" s="37">
        <f>SUMIFS(СВЦЭМ!$C$34:$C$777,СВЦЭМ!$A$34:$A$777,$A73,СВЦЭМ!$B$34:$B$777,N$47)+'СЕТ СН'!$G$9+СВЦЭМ!$D$10+'СЕТ СН'!$G$6-'СЕТ СН'!$G$19</f>
        <v>959.67821535000007</v>
      </c>
      <c r="O73" s="37">
        <f>SUMIFS(СВЦЭМ!$C$34:$C$777,СВЦЭМ!$A$34:$A$777,$A73,СВЦЭМ!$B$34:$B$777,O$47)+'СЕТ СН'!$G$9+СВЦЭМ!$D$10+'СЕТ СН'!$G$6-'СЕТ СН'!$G$19</f>
        <v>967.08453946000009</v>
      </c>
      <c r="P73" s="37">
        <f>SUMIFS(СВЦЭМ!$C$34:$C$777,СВЦЭМ!$A$34:$A$777,$A73,СВЦЭМ!$B$34:$B$777,P$47)+'СЕТ СН'!$G$9+СВЦЭМ!$D$10+'СЕТ СН'!$G$6-'СЕТ СН'!$G$19</f>
        <v>966.96549567000011</v>
      </c>
      <c r="Q73" s="37">
        <f>SUMIFS(СВЦЭМ!$C$34:$C$777,СВЦЭМ!$A$34:$A$777,$A73,СВЦЭМ!$B$34:$B$777,Q$47)+'СЕТ СН'!$G$9+СВЦЭМ!$D$10+'СЕТ СН'!$G$6-'СЕТ СН'!$G$19</f>
        <v>969.08548552999991</v>
      </c>
      <c r="R73" s="37">
        <f>SUMIFS(СВЦЭМ!$C$34:$C$777,СВЦЭМ!$A$34:$A$777,$A73,СВЦЭМ!$B$34:$B$777,R$47)+'СЕТ СН'!$G$9+СВЦЭМ!$D$10+'СЕТ СН'!$G$6-'СЕТ СН'!$G$19</f>
        <v>968.94055288000004</v>
      </c>
      <c r="S73" s="37">
        <f>SUMIFS(СВЦЭМ!$C$34:$C$777,СВЦЭМ!$A$34:$A$777,$A73,СВЦЭМ!$B$34:$B$777,S$47)+'СЕТ СН'!$G$9+СВЦЭМ!$D$10+'СЕТ СН'!$G$6-'СЕТ СН'!$G$19</f>
        <v>968.02919272000008</v>
      </c>
      <c r="T73" s="37">
        <f>SUMIFS(СВЦЭМ!$C$34:$C$777,СВЦЭМ!$A$34:$A$777,$A73,СВЦЭМ!$B$34:$B$777,T$47)+'СЕТ СН'!$G$9+СВЦЭМ!$D$10+'СЕТ СН'!$G$6-'СЕТ СН'!$G$19</f>
        <v>967.56469947999994</v>
      </c>
      <c r="U73" s="37">
        <f>SUMIFS(СВЦЭМ!$C$34:$C$777,СВЦЭМ!$A$34:$A$777,$A73,СВЦЭМ!$B$34:$B$777,U$47)+'СЕТ СН'!$G$9+СВЦЭМ!$D$10+'СЕТ СН'!$G$6-'СЕТ СН'!$G$19</f>
        <v>972.16136469000003</v>
      </c>
      <c r="V73" s="37">
        <f>SUMIFS(СВЦЭМ!$C$34:$C$777,СВЦЭМ!$A$34:$A$777,$A73,СВЦЭМ!$B$34:$B$777,V$47)+'СЕТ СН'!$G$9+СВЦЭМ!$D$10+'СЕТ СН'!$G$6-'СЕТ СН'!$G$19</f>
        <v>979.46763173999989</v>
      </c>
      <c r="W73" s="37">
        <f>SUMIFS(СВЦЭМ!$C$34:$C$777,СВЦЭМ!$A$34:$A$777,$A73,СВЦЭМ!$B$34:$B$777,W$47)+'СЕТ СН'!$G$9+СВЦЭМ!$D$10+'СЕТ СН'!$G$6-'СЕТ СН'!$G$19</f>
        <v>988.28139024000006</v>
      </c>
      <c r="X73" s="37">
        <f>SUMIFS(СВЦЭМ!$C$34:$C$777,СВЦЭМ!$A$34:$A$777,$A73,СВЦЭМ!$B$34:$B$777,X$47)+'СЕТ СН'!$G$9+СВЦЭМ!$D$10+'СЕТ СН'!$G$6-'СЕТ СН'!$G$19</f>
        <v>965.03707542000006</v>
      </c>
      <c r="Y73" s="37">
        <f>SUMIFS(СВЦЭМ!$C$34:$C$777,СВЦЭМ!$A$34:$A$777,$A73,СВЦЭМ!$B$34:$B$777,Y$47)+'СЕТ СН'!$G$9+СВЦЭМ!$D$10+'СЕТ СН'!$G$6-'СЕТ СН'!$G$19</f>
        <v>1023.58590123</v>
      </c>
    </row>
    <row r="74" spans="1:27" ht="15.75" x14ac:dyDescent="0.2">
      <c r="A74" s="36">
        <f t="shared" si="1"/>
        <v>43339</v>
      </c>
      <c r="B74" s="37">
        <f>SUMIFS(СВЦЭМ!$C$34:$C$777,СВЦЭМ!$A$34:$A$777,$A74,СВЦЭМ!$B$34:$B$777,B$47)+'СЕТ СН'!$G$9+СВЦЭМ!$D$10+'СЕТ СН'!$G$6-'СЕТ СН'!$G$19</f>
        <v>1142.8599623800001</v>
      </c>
      <c r="C74" s="37">
        <f>SUMIFS(СВЦЭМ!$C$34:$C$777,СВЦЭМ!$A$34:$A$777,$A74,СВЦЭМ!$B$34:$B$777,C$47)+'СЕТ СН'!$G$9+СВЦЭМ!$D$10+'СЕТ СН'!$G$6-'СЕТ СН'!$G$19</f>
        <v>1276.3785488400001</v>
      </c>
      <c r="D74" s="37">
        <f>SUMIFS(СВЦЭМ!$C$34:$C$777,СВЦЭМ!$A$34:$A$777,$A74,СВЦЭМ!$B$34:$B$777,D$47)+'СЕТ СН'!$G$9+СВЦЭМ!$D$10+'СЕТ СН'!$G$6-'СЕТ СН'!$G$19</f>
        <v>1386.2943532300001</v>
      </c>
      <c r="E74" s="37">
        <f>SUMIFS(СВЦЭМ!$C$34:$C$777,СВЦЭМ!$A$34:$A$777,$A74,СВЦЭМ!$B$34:$B$777,E$47)+'СЕТ СН'!$G$9+СВЦЭМ!$D$10+'СЕТ СН'!$G$6-'СЕТ СН'!$G$19</f>
        <v>1495.6572525199999</v>
      </c>
      <c r="F74" s="37">
        <f>SUMIFS(СВЦЭМ!$C$34:$C$777,СВЦЭМ!$A$34:$A$777,$A74,СВЦЭМ!$B$34:$B$777,F$47)+'СЕТ СН'!$G$9+СВЦЭМ!$D$10+'СЕТ СН'!$G$6-'СЕТ СН'!$G$19</f>
        <v>1493.15708941</v>
      </c>
      <c r="G74" s="37">
        <f>SUMIFS(СВЦЭМ!$C$34:$C$777,СВЦЭМ!$A$34:$A$777,$A74,СВЦЭМ!$B$34:$B$777,G$47)+'СЕТ СН'!$G$9+СВЦЭМ!$D$10+'СЕТ СН'!$G$6-'СЕТ СН'!$G$19</f>
        <v>1478.8937052399999</v>
      </c>
      <c r="H74" s="37">
        <f>SUMIFS(СВЦЭМ!$C$34:$C$777,СВЦЭМ!$A$34:$A$777,$A74,СВЦЭМ!$B$34:$B$777,H$47)+'СЕТ СН'!$G$9+СВЦЭМ!$D$10+'СЕТ СН'!$G$6-'СЕТ СН'!$G$19</f>
        <v>1435.2481181800001</v>
      </c>
      <c r="I74" s="37">
        <f>SUMIFS(СВЦЭМ!$C$34:$C$777,СВЦЭМ!$A$34:$A$777,$A74,СВЦЭМ!$B$34:$B$777,I$47)+'СЕТ СН'!$G$9+СВЦЭМ!$D$10+'СЕТ СН'!$G$6-'СЕТ СН'!$G$19</f>
        <v>1387.96360987</v>
      </c>
      <c r="J74" s="37">
        <f>SUMIFS(СВЦЭМ!$C$34:$C$777,СВЦЭМ!$A$34:$A$777,$A74,СВЦЭМ!$B$34:$B$777,J$47)+'СЕТ СН'!$G$9+СВЦЭМ!$D$10+'СЕТ СН'!$G$6-'СЕТ СН'!$G$19</f>
        <v>1266.8566722400001</v>
      </c>
      <c r="K74" s="37">
        <f>SUMIFS(СВЦЭМ!$C$34:$C$777,СВЦЭМ!$A$34:$A$777,$A74,СВЦЭМ!$B$34:$B$777,K$47)+'СЕТ СН'!$G$9+СВЦЭМ!$D$10+'СЕТ СН'!$G$6-'СЕТ СН'!$G$19</f>
        <v>1177.11049673</v>
      </c>
      <c r="L74" s="37">
        <f>SUMIFS(СВЦЭМ!$C$34:$C$777,СВЦЭМ!$A$34:$A$777,$A74,СВЦЭМ!$B$34:$B$777,L$47)+'СЕТ СН'!$G$9+СВЦЭМ!$D$10+'СЕТ СН'!$G$6-'СЕТ СН'!$G$19</f>
        <v>1104.3259595899999</v>
      </c>
      <c r="M74" s="37">
        <f>SUMIFS(СВЦЭМ!$C$34:$C$777,СВЦЭМ!$A$34:$A$777,$A74,СВЦЭМ!$B$34:$B$777,M$47)+'СЕТ СН'!$G$9+СВЦЭМ!$D$10+'СЕТ СН'!$G$6-'СЕТ СН'!$G$19</f>
        <v>1041.8044266300001</v>
      </c>
      <c r="N74" s="37">
        <f>SUMIFS(СВЦЭМ!$C$34:$C$777,СВЦЭМ!$A$34:$A$777,$A74,СВЦЭМ!$B$34:$B$777,N$47)+'СЕТ СН'!$G$9+СВЦЭМ!$D$10+'СЕТ СН'!$G$6-'СЕТ СН'!$G$19</f>
        <v>1014.63261515</v>
      </c>
      <c r="O74" s="37">
        <f>SUMIFS(СВЦЭМ!$C$34:$C$777,СВЦЭМ!$A$34:$A$777,$A74,СВЦЭМ!$B$34:$B$777,O$47)+'СЕТ СН'!$G$9+СВЦЭМ!$D$10+'СЕТ СН'!$G$6-'СЕТ СН'!$G$19</f>
        <v>1017.3843297799999</v>
      </c>
      <c r="P74" s="37">
        <f>SUMIFS(СВЦЭМ!$C$34:$C$777,СВЦЭМ!$A$34:$A$777,$A74,СВЦЭМ!$B$34:$B$777,P$47)+'СЕТ СН'!$G$9+СВЦЭМ!$D$10+'СЕТ СН'!$G$6-'СЕТ СН'!$G$19</f>
        <v>1023.1729473800001</v>
      </c>
      <c r="Q74" s="37">
        <f>SUMIFS(СВЦЭМ!$C$34:$C$777,СВЦЭМ!$A$34:$A$777,$A74,СВЦЭМ!$B$34:$B$777,Q$47)+'СЕТ СН'!$G$9+СВЦЭМ!$D$10+'СЕТ СН'!$G$6-'СЕТ СН'!$G$19</f>
        <v>1017.1189860100001</v>
      </c>
      <c r="R74" s="37">
        <f>SUMIFS(СВЦЭМ!$C$34:$C$777,СВЦЭМ!$A$34:$A$777,$A74,СВЦЭМ!$B$34:$B$777,R$47)+'СЕТ СН'!$G$9+СВЦЭМ!$D$10+'СЕТ СН'!$G$6-'СЕТ СН'!$G$19</f>
        <v>1016.20474964</v>
      </c>
      <c r="S74" s="37">
        <f>SUMIFS(СВЦЭМ!$C$34:$C$777,СВЦЭМ!$A$34:$A$777,$A74,СВЦЭМ!$B$34:$B$777,S$47)+'СЕТ СН'!$G$9+СВЦЭМ!$D$10+'СЕТ СН'!$G$6-'СЕТ СН'!$G$19</f>
        <v>1016.7132293100001</v>
      </c>
      <c r="T74" s="37">
        <f>SUMIFS(СВЦЭМ!$C$34:$C$777,СВЦЭМ!$A$34:$A$777,$A74,СВЦЭМ!$B$34:$B$777,T$47)+'СЕТ СН'!$G$9+СВЦЭМ!$D$10+'СЕТ СН'!$G$6-'СЕТ СН'!$G$19</f>
        <v>1022.3064920300001</v>
      </c>
      <c r="U74" s="37">
        <f>SUMIFS(СВЦЭМ!$C$34:$C$777,СВЦЭМ!$A$34:$A$777,$A74,СВЦЭМ!$B$34:$B$777,U$47)+'СЕТ СН'!$G$9+СВЦЭМ!$D$10+'СЕТ СН'!$G$6-'СЕТ СН'!$G$19</f>
        <v>1024.0697487699999</v>
      </c>
      <c r="V74" s="37">
        <f>SUMIFS(СВЦЭМ!$C$34:$C$777,СВЦЭМ!$A$34:$A$777,$A74,СВЦЭМ!$B$34:$B$777,V$47)+'СЕТ СН'!$G$9+СВЦЭМ!$D$10+'СЕТ СН'!$G$6-'СЕТ СН'!$G$19</f>
        <v>1035.5041979099999</v>
      </c>
      <c r="W74" s="37">
        <f>SUMIFS(СВЦЭМ!$C$34:$C$777,СВЦЭМ!$A$34:$A$777,$A74,СВЦЭМ!$B$34:$B$777,W$47)+'СЕТ СН'!$G$9+СВЦЭМ!$D$10+'СЕТ СН'!$G$6-'СЕТ СН'!$G$19</f>
        <v>1035.54165564</v>
      </c>
      <c r="X74" s="37">
        <f>SUMIFS(СВЦЭМ!$C$34:$C$777,СВЦЭМ!$A$34:$A$777,$A74,СВЦЭМ!$B$34:$B$777,X$47)+'СЕТ СН'!$G$9+СВЦЭМ!$D$10+'СЕТ СН'!$G$6-'СЕТ СН'!$G$19</f>
        <v>1014.28294934</v>
      </c>
      <c r="Y74" s="37">
        <f>SUMIFS(СВЦЭМ!$C$34:$C$777,СВЦЭМ!$A$34:$A$777,$A74,СВЦЭМ!$B$34:$B$777,Y$47)+'СЕТ СН'!$G$9+СВЦЭМ!$D$10+'СЕТ СН'!$G$6-'СЕТ СН'!$G$19</f>
        <v>1049.3836534</v>
      </c>
    </row>
    <row r="75" spans="1:27" ht="15.75" x14ac:dyDescent="0.2">
      <c r="A75" s="36">
        <f t="shared" si="1"/>
        <v>43340</v>
      </c>
      <c r="B75" s="37">
        <f>SUMIFS(СВЦЭМ!$C$34:$C$777,СВЦЭМ!$A$34:$A$777,$A75,СВЦЭМ!$B$34:$B$777,B$47)+'СЕТ СН'!$G$9+СВЦЭМ!$D$10+'СЕТ СН'!$G$6-'СЕТ СН'!$G$19</f>
        <v>1159.6002383499999</v>
      </c>
      <c r="C75" s="37">
        <f>SUMIFS(СВЦЭМ!$C$34:$C$777,СВЦЭМ!$A$34:$A$777,$A75,СВЦЭМ!$B$34:$B$777,C$47)+'СЕТ СН'!$G$9+СВЦЭМ!$D$10+'СЕТ СН'!$G$6-'СЕТ СН'!$G$19</f>
        <v>1292.2347796900001</v>
      </c>
      <c r="D75" s="37">
        <f>SUMIFS(СВЦЭМ!$C$34:$C$777,СВЦЭМ!$A$34:$A$777,$A75,СВЦЭМ!$B$34:$B$777,D$47)+'СЕТ СН'!$G$9+СВЦЭМ!$D$10+'СЕТ СН'!$G$6-'СЕТ СН'!$G$19</f>
        <v>1421.14507112</v>
      </c>
      <c r="E75" s="37">
        <f>SUMIFS(СВЦЭМ!$C$34:$C$777,СВЦЭМ!$A$34:$A$777,$A75,СВЦЭМ!$B$34:$B$777,E$47)+'СЕТ СН'!$G$9+СВЦЭМ!$D$10+'СЕТ СН'!$G$6-'СЕТ СН'!$G$19</f>
        <v>1509.5866686500001</v>
      </c>
      <c r="F75" s="37">
        <f>SUMIFS(СВЦЭМ!$C$34:$C$777,СВЦЭМ!$A$34:$A$777,$A75,СВЦЭМ!$B$34:$B$777,F$47)+'СЕТ СН'!$G$9+СВЦЭМ!$D$10+'СЕТ СН'!$G$6-'СЕТ СН'!$G$19</f>
        <v>1516.8909194300002</v>
      </c>
      <c r="G75" s="37">
        <f>SUMIFS(СВЦЭМ!$C$34:$C$777,СВЦЭМ!$A$34:$A$777,$A75,СВЦЭМ!$B$34:$B$777,G$47)+'СЕТ СН'!$G$9+СВЦЭМ!$D$10+'СЕТ СН'!$G$6-'СЕТ СН'!$G$19</f>
        <v>1479.89302703</v>
      </c>
      <c r="H75" s="37">
        <f>SUMIFS(СВЦЭМ!$C$34:$C$777,СВЦЭМ!$A$34:$A$777,$A75,СВЦЭМ!$B$34:$B$777,H$47)+'СЕТ СН'!$G$9+СВЦЭМ!$D$10+'СЕТ СН'!$G$6-'СЕТ СН'!$G$19</f>
        <v>1458.11658865</v>
      </c>
      <c r="I75" s="37">
        <f>SUMIFS(СВЦЭМ!$C$34:$C$777,СВЦЭМ!$A$34:$A$777,$A75,СВЦЭМ!$B$34:$B$777,I$47)+'СЕТ СН'!$G$9+СВЦЭМ!$D$10+'СЕТ СН'!$G$6-'СЕТ СН'!$G$19</f>
        <v>1383.9339059900001</v>
      </c>
      <c r="J75" s="37">
        <f>SUMIFS(СВЦЭМ!$C$34:$C$777,СВЦЭМ!$A$34:$A$777,$A75,СВЦЭМ!$B$34:$B$777,J$47)+'СЕТ СН'!$G$9+СВЦЭМ!$D$10+'СЕТ СН'!$G$6-'СЕТ СН'!$G$19</f>
        <v>1250.7336467800001</v>
      </c>
      <c r="K75" s="37">
        <f>SUMIFS(СВЦЭМ!$C$34:$C$777,СВЦЭМ!$A$34:$A$777,$A75,СВЦЭМ!$B$34:$B$777,K$47)+'СЕТ СН'!$G$9+СВЦЭМ!$D$10+'СЕТ СН'!$G$6-'СЕТ СН'!$G$19</f>
        <v>1173.14511629</v>
      </c>
      <c r="L75" s="37">
        <f>SUMIFS(СВЦЭМ!$C$34:$C$777,СВЦЭМ!$A$34:$A$777,$A75,СВЦЭМ!$B$34:$B$777,L$47)+'СЕТ СН'!$G$9+СВЦЭМ!$D$10+'СЕТ СН'!$G$6-'СЕТ СН'!$G$19</f>
        <v>1117.2165521100001</v>
      </c>
      <c r="M75" s="37">
        <f>SUMIFS(СВЦЭМ!$C$34:$C$777,СВЦЭМ!$A$34:$A$777,$A75,СВЦЭМ!$B$34:$B$777,M$47)+'СЕТ СН'!$G$9+СВЦЭМ!$D$10+'СЕТ СН'!$G$6-'СЕТ СН'!$G$19</f>
        <v>1044.83878796</v>
      </c>
      <c r="N75" s="37">
        <f>SUMIFS(СВЦЭМ!$C$34:$C$777,СВЦЭМ!$A$34:$A$777,$A75,СВЦЭМ!$B$34:$B$777,N$47)+'СЕТ СН'!$G$9+СВЦЭМ!$D$10+'СЕТ СН'!$G$6-'СЕТ СН'!$G$19</f>
        <v>1033.0358000399999</v>
      </c>
      <c r="O75" s="37">
        <f>SUMIFS(СВЦЭМ!$C$34:$C$777,СВЦЭМ!$A$34:$A$777,$A75,СВЦЭМ!$B$34:$B$777,O$47)+'СЕТ СН'!$G$9+СВЦЭМ!$D$10+'СЕТ СН'!$G$6-'СЕТ СН'!$G$19</f>
        <v>1036.7702537600001</v>
      </c>
      <c r="P75" s="37">
        <f>SUMIFS(СВЦЭМ!$C$34:$C$777,СВЦЭМ!$A$34:$A$777,$A75,СВЦЭМ!$B$34:$B$777,P$47)+'СЕТ СН'!$G$9+СВЦЭМ!$D$10+'СЕТ СН'!$G$6-'СЕТ СН'!$G$19</f>
        <v>1032.4841375200001</v>
      </c>
      <c r="Q75" s="37">
        <f>SUMIFS(СВЦЭМ!$C$34:$C$777,СВЦЭМ!$A$34:$A$777,$A75,СВЦЭМ!$B$34:$B$777,Q$47)+'СЕТ СН'!$G$9+СВЦЭМ!$D$10+'СЕТ СН'!$G$6-'СЕТ СН'!$G$19</f>
        <v>1031.6512352100001</v>
      </c>
      <c r="R75" s="37">
        <f>SUMIFS(СВЦЭМ!$C$34:$C$777,СВЦЭМ!$A$34:$A$777,$A75,СВЦЭМ!$B$34:$B$777,R$47)+'СЕТ СН'!$G$9+СВЦЭМ!$D$10+'СЕТ СН'!$G$6-'СЕТ СН'!$G$19</f>
        <v>1030.1158544</v>
      </c>
      <c r="S75" s="37">
        <f>SUMIFS(СВЦЭМ!$C$34:$C$777,СВЦЭМ!$A$34:$A$777,$A75,СВЦЭМ!$B$34:$B$777,S$47)+'СЕТ СН'!$G$9+СВЦЭМ!$D$10+'СЕТ СН'!$G$6-'СЕТ СН'!$G$19</f>
        <v>1022.9897041300001</v>
      </c>
      <c r="T75" s="37">
        <f>SUMIFS(СВЦЭМ!$C$34:$C$777,СВЦЭМ!$A$34:$A$777,$A75,СВЦЭМ!$B$34:$B$777,T$47)+'СЕТ СН'!$G$9+СВЦЭМ!$D$10+'СЕТ СН'!$G$6-'СЕТ СН'!$G$19</f>
        <v>1017.34692453</v>
      </c>
      <c r="U75" s="37">
        <f>SUMIFS(СВЦЭМ!$C$34:$C$777,СВЦЭМ!$A$34:$A$777,$A75,СВЦЭМ!$B$34:$B$777,U$47)+'СЕТ СН'!$G$9+СВЦЭМ!$D$10+'СЕТ СН'!$G$6-'СЕТ СН'!$G$19</f>
        <v>1013.5260005800001</v>
      </c>
      <c r="V75" s="37">
        <f>SUMIFS(СВЦЭМ!$C$34:$C$777,СВЦЭМ!$A$34:$A$777,$A75,СВЦЭМ!$B$34:$B$777,V$47)+'СЕТ СН'!$G$9+СВЦЭМ!$D$10+'СЕТ СН'!$G$6-'СЕТ СН'!$G$19</f>
        <v>1033.6691549899999</v>
      </c>
      <c r="W75" s="37">
        <f>SUMIFS(СВЦЭМ!$C$34:$C$777,СВЦЭМ!$A$34:$A$777,$A75,СВЦЭМ!$B$34:$B$777,W$47)+'СЕТ СН'!$G$9+СВЦЭМ!$D$10+'СЕТ СН'!$G$6-'СЕТ СН'!$G$19</f>
        <v>1031.85440004</v>
      </c>
      <c r="X75" s="37">
        <f>SUMIFS(СВЦЭМ!$C$34:$C$777,СВЦЭМ!$A$34:$A$777,$A75,СВЦЭМ!$B$34:$B$777,X$47)+'СЕТ СН'!$G$9+СВЦЭМ!$D$10+'СЕТ СН'!$G$6-'СЕТ СН'!$G$19</f>
        <v>1018.1929688</v>
      </c>
      <c r="Y75" s="37">
        <f>SUMIFS(СВЦЭМ!$C$34:$C$777,СВЦЭМ!$A$34:$A$777,$A75,СВЦЭМ!$B$34:$B$777,Y$47)+'СЕТ СН'!$G$9+СВЦЭМ!$D$10+'СЕТ СН'!$G$6-'СЕТ СН'!$G$19</f>
        <v>1069.99311693</v>
      </c>
    </row>
    <row r="76" spans="1:27" ht="15.75" x14ac:dyDescent="0.2">
      <c r="A76" s="36">
        <f t="shared" si="1"/>
        <v>43341</v>
      </c>
      <c r="B76" s="37">
        <f>SUMIFS(СВЦЭМ!$C$34:$C$777,СВЦЭМ!$A$34:$A$777,$A76,СВЦЭМ!$B$34:$B$777,B$47)+'СЕТ СН'!$G$9+СВЦЭМ!$D$10+'СЕТ СН'!$G$6-'СЕТ СН'!$G$19</f>
        <v>1236.5661878599999</v>
      </c>
      <c r="C76" s="37">
        <f>SUMIFS(СВЦЭМ!$C$34:$C$777,СВЦЭМ!$A$34:$A$777,$A76,СВЦЭМ!$B$34:$B$777,C$47)+'СЕТ СН'!$G$9+СВЦЭМ!$D$10+'СЕТ СН'!$G$6-'СЕТ СН'!$G$19</f>
        <v>1381.6154326400001</v>
      </c>
      <c r="D76" s="37">
        <f>SUMIFS(СВЦЭМ!$C$34:$C$777,СВЦЭМ!$A$34:$A$777,$A76,СВЦЭМ!$B$34:$B$777,D$47)+'СЕТ СН'!$G$9+СВЦЭМ!$D$10+'СЕТ СН'!$G$6-'СЕТ СН'!$G$19</f>
        <v>1477.26140986</v>
      </c>
      <c r="E76" s="37">
        <f>SUMIFS(СВЦЭМ!$C$34:$C$777,СВЦЭМ!$A$34:$A$777,$A76,СВЦЭМ!$B$34:$B$777,E$47)+'СЕТ СН'!$G$9+СВЦЭМ!$D$10+'СЕТ СН'!$G$6-'СЕТ СН'!$G$19</f>
        <v>1597.2154449700001</v>
      </c>
      <c r="F76" s="37">
        <f>SUMIFS(СВЦЭМ!$C$34:$C$777,СВЦЭМ!$A$34:$A$777,$A76,СВЦЭМ!$B$34:$B$777,F$47)+'СЕТ СН'!$G$9+СВЦЭМ!$D$10+'СЕТ СН'!$G$6-'СЕТ СН'!$G$19</f>
        <v>1591.7934029200001</v>
      </c>
      <c r="G76" s="37">
        <f>SUMIFS(СВЦЭМ!$C$34:$C$777,СВЦЭМ!$A$34:$A$777,$A76,СВЦЭМ!$B$34:$B$777,G$47)+'СЕТ СН'!$G$9+СВЦЭМ!$D$10+'СЕТ СН'!$G$6-'СЕТ СН'!$G$19</f>
        <v>1599.60453689</v>
      </c>
      <c r="H76" s="37">
        <f>SUMIFS(СВЦЭМ!$C$34:$C$777,СВЦЭМ!$A$34:$A$777,$A76,СВЦЭМ!$B$34:$B$777,H$47)+'СЕТ СН'!$G$9+СВЦЭМ!$D$10+'СЕТ СН'!$G$6-'СЕТ СН'!$G$19</f>
        <v>1624.0428918300004</v>
      </c>
      <c r="I76" s="37">
        <f>SUMIFS(СВЦЭМ!$C$34:$C$777,СВЦЭМ!$A$34:$A$777,$A76,СВЦЭМ!$B$34:$B$777,I$47)+'СЕТ СН'!$G$9+СВЦЭМ!$D$10+'СЕТ СН'!$G$6-'СЕТ СН'!$G$19</f>
        <v>1607.2140746100004</v>
      </c>
      <c r="J76" s="37">
        <f>SUMIFS(СВЦЭМ!$C$34:$C$777,СВЦЭМ!$A$34:$A$777,$A76,СВЦЭМ!$B$34:$B$777,J$47)+'СЕТ СН'!$G$9+СВЦЭМ!$D$10+'СЕТ СН'!$G$6-'СЕТ СН'!$G$19</f>
        <v>1442.59246039</v>
      </c>
      <c r="K76" s="37">
        <f>SUMIFS(СВЦЭМ!$C$34:$C$777,СВЦЭМ!$A$34:$A$777,$A76,СВЦЭМ!$B$34:$B$777,K$47)+'СЕТ СН'!$G$9+СВЦЭМ!$D$10+'СЕТ СН'!$G$6-'СЕТ СН'!$G$19</f>
        <v>1347.4828630300001</v>
      </c>
      <c r="L76" s="37">
        <f>SUMIFS(СВЦЭМ!$C$34:$C$777,СВЦЭМ!$A$34:$A$777,$A76,СВЦЭМ!$B$34:$B$777,L$47)+'СЕТ СН'!$G$9+СВЦЭМ!$D$10+'СЕТ СН'!$G$6-'СЕТ СН'!$G$19</f>
        <v>1260.2225849700001</v>
      </c>
      <c r="M76" s="37">
        <f>SUMIFS(СВЦЭМ!$C$34:$C$777,СВЦЭМ!$A$34:$A$777,$A76,СВЦЭМ!$B$34:$B$777,M$47)+'СЕТ СН'!$G$9+СВЦЭМ!$D$10+'СЕТ СН'!$G$6-'СЕТ СН'!$G$19</f>
        <v>1187.17517959</v>
      </c>
      <c r="N76" s="37">
        <f>SUMIFS(СВЦЭМ!$C$34:$C$777,СВЦЭМ!$A$34:$A$777,$A76,СВЦЭМ!$B$34:$B$777,N$47)+'СЕТ СН'!$G$9+СВЦЭМ!$D$10+'СЕТ СН'!$G$6-'СЕТ СН'!$G$19</f>
        <v>1159.2729878600001</v>
      </c>
      <c r="O76" s="37">
        <f>SUMIFS(СВЦЭМ!$C$34:$C$777,СВЦЭМ!$A$34:$A$777,$A76,СВЦЭМ!$B$34:$B$777,O$47)+'СЕТ СН'!$G$9+СВЦЭМ!$D$10+'СЕТ СН'!$G$6-'СЕТ СН'!$G$19</f>
        <v>1161.90175494</v>
      </c>
      <c r="P76" s="37">
        <f>SUMIFS(СВЦЭМ!$C$34:$C$777,СВЦЭМ!$A$34:$A$777,$A76,СВЦЭМ!$B$34:$B$777,P$47)+'СЕТ СН'!$G$9+СВЦЭМ!$D$10+'СЕТ СН'!$G$6-'СЕТ СН'!$G$19</f>
        <v>1155.9611906299999</v>
      </c>
      <c r="Q76" s="37">
        <f>SUMIFS(СВЦЭМ!$C$34:$C$777,СВЦЭМ!$A$34:$A$777,$A76,СВЦЭМ!$B$34:$B$777,Q$47)+'СЕТ СН'!$G$9+СВЦЭМ!$D$10+'СЕТ СН'!$G$6-'СЕТ СН'!$G$19</f>
        <v>1153.08098034</v>
      </c>
      <c r="R76" s="37">
        <f>SUMIFS(СВЦЭМ!$C$34:$C$777,СВЦЭМ!$A$34:$A$777,$A76,СВЦЭМ!$B$34:$B$777,R$47)+'СЕТ СН'!$G$9+СВЦЭМ!$D$10+'СЕТ СН'!$G$6-'СЕТ СН'!$G$19</f>
        <v>1156.1591376599999</v>
      </c>
      <c r="S76" s="37">
        <f>SUMIFS(СВЦЭМ!$C$34:$C$777,СВЦЭМ!$A$34:$A$777,$A76,СВЦЭМ!$B$34:$B$777,S$47)+'СЕТ СН'!$G$9+СВЦЭМ!$D$10+'СЕТ СН'!$G$6-'СЕТ СН'!$G$19</f>
        <v>1172.18938265</v>
      </c>
      <c r="T76" s="37">
        <f>SUMIFS(СВЦЭМ!$C$34:$C$777,СВЦЭМ!$A$34:$A$777,$A76,СВЦЭМ!$B$34:$B$777,T$47)+'СЕТ СН'!$G$9+СВЦЭМ!$D$10+'СЕТ СН'!$G$6-'СЕТ СН'!$G$19</f>
        <v>1175.74360759</v>
      </c>
      <c r="U76" s="37">
        <f>SUMIFS(СВЦЭМ!$C$34:$C$777,СВЦЭМ!$A$34:$A$777,$A76,СВЦЭМ!$B$34:$B$777,U$47)+'СЕТ СН'!$G$9+СВЦЭМ!$D$10+'СЕТ СН'!$G$6-'СЕТ СН'!$G$19</f>
        <v>1173.8412681100001</v>
      </c>
      <c r="V76" s="37">
        <f>SUMIFS(СВЦЭМ!$C$34:$C$777,СВЦЭМ!$A$34:$A$777,$A76,СВЦЭМ!$B$34:$B$777,V$47)+'СЕТ СН'!$G$9+СВЦЭМ!$D$10+'СЕТ СН'!$G$6-'СЕТ СН'!$G$19</f>
        <v>1157.6285763200001</v>
      </c>
      <c r="W76" s="37">
        <f>SUMIFS(СВЦЭМ!$C$34:$C$777,СВЦЭМ!$A$34:$A$777,$A76,СВЦЭМ!$B$34:$B$777,W$47)+'СЕТ СН'!$G$9+СВЦЭМ!$D$10+'СЕТ СН'!$G$6-'СЕТ СН'!$G$19</f>
        <v>1158.6930371599999</v>
      </c>
      <c r="X76" s="37">
        <f>SUMIFS(СВЦЭМ!$C$34:$C$777,СВЦЭМ!$A$34:$A$777,$A76,СВЦЭМ!$B$34:$B$777,X$47)+'СЕТ СН'!$G$9+СВЦЭМ!$D$10+'СЕТ СН'!$G$6-'СЕТ СН'!$G$19</f>
        <v>1179.0680683999999</v>
      </c>
      <c r="Y76" s="37">
        <f>SUMIFS(СВЦЭМ!$C$34:$C$777,СВЦЭМ!$A$34:$A$777,$A76,СВЦЭМ!$B$34:$B$777,Y$47)+'СЕТ СН'!$G$9+СВЦЭМ!$D$10+'СЕТ СН'!$G$6-'СЕТ СН'!$G$19</f>
        <v>1263.26783948</v>
      </c>
    </row>
    <row r="77" spans="1:27" ht="15.75" x14ac:dyDescent="0.2">
      <c r="A77" s="36">
        <f t="shared" si="1"/>
        <v>43342</v>
      </c>
      <c r="B77" s="37">
        <f>SUMIFS(СВЦЭМ!$C$34:$C$777,СВЦЭМ!$A$34:$A$777,$A77,СВЦЭМ!$B$34:$B$777,B$47)+'СЕТ СН'!$G$9+СВЦЭМ!$D$10+'СЕТ СН'!$G$6-'СЕТ СН'!$G$19</f>
        <v>1340.65415218</v>
      </c>
      <c r="C77" s="37">
        <f>SUMIFS(СВЦЭМ!$C$34:$C$777,СВЦЭМ!$A$34:$A$777,$A77,СВЦЭМ!$B$34:$B$777,C$47)+'СЕТ СН'!$G$9+СВЦЭМ!$D$10+'СЕТ СН'!$G$6-'СЕТ СН'!$G$19</f>
        <v>1469.6841133099999</v>
      </c>
      <c r="D77" s="37">
        <f>SUMIFS(СВЦЭМ!$C$34:$C$777,СВЦЭМ!$A$34:$A$777,$A77,СВЦЭМ!$B$34:$B$777,D$47)+'СЕТ СН'!$G$9+СВЦЭМ!$D$10+'СЕТ СН'!$G$6-'СЕТ СН'!$G$19</f>
        <v>1579.1871344800002</v>
      </c>
      <c r="E77" s="37">
        <f>SUMIFS(СВЦЭМ!$C$34:$C$777,СВЦЭМ!$A$34:$A$777,$A77,СВЦЭМ!$B$34:$B$777,E$47)+'СЕТ СН'!$G$9+СВЦЭМ!$D$10+'СЕТ СН'!$G$6-'СЕТ СН'!$G$19</f>
        <v>1605.3909097400001</v>
      </c>
      <c r="F77" s="37">
        <f>SUMIFS(СВЦЭМ!$C$34:$C$777,СВЦЭМ!$A$34:$A$777,$A77,СВЦЭМ!$B$34:$B$777,F$47)+'СЕТ СН'!$G$9+СВЦЭМ!$D$10+'СЕТ СН'!$G$6-'СЕТ СН'!$G$19</f>
        <v>1600.93846003</v>
      </c>
      <c r="G77" s="37">
        <f>SUMIFS(СВЦЭМ!$C$34:$C$777,СВЦЭМ!$A$34:$A$777,$A77,СВЦЭМ!$B$34:$B$777,G$47)+'СЕТ СН'!$G$9+СВЦЭМ!$D$10+'СЕТ СН'!$G$6-'СЕТ СН'!$G$19</f>
        <v>1609.69235574</v>
      </c>
      <c r="H77" s="37">
        <f>SUMIFS(СВЦЭМ!$C$34:$C$777,СВЦЭМ!$A$34:$A$777,$A77,СВЦЭМ!$B$34:$B$777,H$47)+'СЕТ СН'!$G$9+СВЦЭМ!$D$10+'СЕТ СН'!$G$6-'СЕТ СН'!$G$19</f>
        <v>1634.2717363199999</v>
      </c>
      <c r="I77" s="37">
        <f>SUMIFS(СВЦЭМ!$C$34:$C$777,СВЦЭМ!$A$34:$A$777,$A77,СВЦЭМ!$B$34:$B$777,I$47)+'СЕТ СН'!$G$9+СВЦЭМ!$D$10+'СЕТ СН'!$G$6-'СЕТ СН'!$G$19</f>
        <v>1610.58372181</v>
      </c>
      <c r="J77" s="37">
        <f>SUMIFS(СВЦЭМ!$C$34:$C$777,СВЦЭМ!$A$34:$A$777,$A77,СВЦЭМ!$B$34:$B$777,J$47)+'СЕТ СН'!$G$9+СВЦЭМ!$D$10+'СЕТ СН'!$G$6-'СЕТ СН'!$G$19</f>
        <v>1444.5548466</v>
      </c>
      <c r="K77" s="37">
        <f>SUMIFS(СВЦЭМ!$C$34:$C$777,СВЦЭМ!$A$34:$A$777,$A77,СВЦЭМ!$B$34:$B$777,K$47)+'СЕТ СН'!$G$9+СВЦЭМ!$D$10+'СЕТ СН'!$G$6-'СЕТ СН'!$G$19</f>
        <v>1322.7724897400001</v>
      </c>
      <c r="L77" s="37">
        <f>SUMIFS(СВЦЭМ!$C$34:$C$777,СВЦЭМ!$A$34:$A$777,$A77,СВЦЭМ!$B$34:$B$777,L$47)+'СЕТ СН'!$G$9+СВЦЭМ!$D$10+'СЕТ СН'!$G$6-'СЕТ СН'!$G$19</f>
        <v>1228.16995931</v>
      </c>
      <c r="M77" s="37">
        <f>SUMIFS(СВЦЭМ!$C$34:$C$777,СВЦЭМ!$A$34:$A$777,$A77,СВЦЭМ!$B$34:$B$777,M$47)+'СЕТ СН'!$G$9+СВЦЭМ!$D$10+'СЕТ СН'!$G$6-'СЕТ СН'!$G$19</f>
        <v>1157.77842493</v>
      </c>
      <c r="N77" s="37">
        <f>SUMIFS(СВЦЭМ!$C$34:$C$777,СВЦЭМ!$A$34:$A$777,$A77,СВЦЭМ!$B$34:$B$777,N$47)+'СЕТ СН'!$G$9+СВЦЭМ!$D$10+'СЕТ СН'!$G$6-'СЕТ СН'!$G$19</f>
        <v>1138.4573806599999</v>
      </c>
      <c r="O77" s="37">
        <f>SUMIFS(СВЦЭМ!$C$34:$C$777,СВЦЭМ!$A$34:$A$777,$A77,СВЦЭМ!$B$34:$B$777,O$47)+'СЕТ СН'!$G$9+СВЦЭМ!$D$10+'СЕТ СН'!$G$6-'СЕТ СН'!$G$19</f>
        <v>1140.59361949</v>
      </c>
      <c r="P77" s="37">
        <f>SUMIFS(СВЦЭМ!$C$34:$C$777,СВЦЭМ!$A$34:$A$777,$A77,СВЦЭМ!$B$34:$B$777,P$47)+'СЕТ СН'!$G$9+СВЦЭМ!$D$10+'СЕТ СН'!$G$6-'СЕТ СН'!$G$19</f>
        <v>1140.7013259099999</v>
      </c>
      <c r="Q77" s="37">
        <f>SUMIFS(СВЦЭМ!$C$34:$C$777,СВЦЭМ!$A$34:$A$777,$A77,СВЦЭМ!$B$34:$B$777,Q$47)+'СЕТ СН'!$G$9+СВЦЭМ!$D$10+'СЕТ СН'!$G$6-'СЕТ СН'!$G$19</f>
        <v>1139.0127590300001</v>
      </c>
      <c r="R77" s="37">
        <f>SUMIFS(СВЦЭМ!$C$34:$C$777,СВЦЭМ!$A$34:$A$777,$A77,СВЦЭМ!$B$34:$B$777,R$47)+'СЕТ СН'!$G$9+СВЦЭМ!$D$10+'СЕТ СН'!$G$6-'СЕТ СН'!$G$19</f>
        <v>1148.30702944</v>
      </c>
      <c r="S77" s="37">
        <f>SUMIFS(СВЦЭМ!$C$34:$C$777,СВЦЭМ!$A$34:$A$777,$A77,СВЦЭМ!$B$34:$B$777,S$47)+'СЕТ СН'!$G$9+СВЦЭМ!$D$10+'СЕТ СН'!$G$6-'СЕТ СН'!$G$19</f>
        <v>1132.3374981300001</v>
      </c>
      <c r="T77" s="37">
        <f>SUMIFS(СВЦЭМ!$C$34:$C$777,СВЦЭМ!$A$34:$A$777,$A77,СВЦЭМ!$B$34:$B$777,T$47)+'СЕТ СН'!$G$9+СВЦЭМ!$D$10+'СЕТ СН'!$G$6-'СЕТ СН'!$G$19</f>
        <v>1132.47497277</v>
      </c>
      <c r="U77" s="37">
        <f>SUMIFS(СВЦЭМ!$C$34:$C$777,СВЦЭМ!$A$34:$A$777,$A77,СВЦЭМ!$B$34:$B$777,U$47)+'СЕТ СН'!$G$9+СВЦЭМ!$D$10+'СЕТ СН'!$G$6-'СЕТ СН'!$G$19</f>
        <v>1139.6581991600001</v>
      </c>
      <c r="V77" s="37">
        <f>SUMIFS(СВЦЭМ!$C$34:$C$777,СВЦЭМ!$A$34:$A$777,$A77,СВЦЭМ!$B$34:$B$777,V$47)+'СЕТ СН'!$G$9+СВЦЭМ!$D$10+'СЕТ СН'!$G$6-'СЕТ СН'!$G$19</f>
        <v>1130.8309127299999</v>
      </c>
      <c r="W77" s="37">
        <f>SUMIFS(СВЦЭМ!$C$34:$C$777,СВЦЭМ!$A$34:$A$777,$A77,СВЦЭМ!$B$34:$B$777,W$47)+'СЕТ СН'!$G$9+СВЦЭМ!$D$10+'СЕТ СН'!$G$6-'СЕТ СН'!$G$19</f>
        <v>1132.49319001</v>
      </c>
      <c r="X77" s="37">
        <f>SUMIFS(СВЦЭМ!$C$34:$C$777,СВЦЭМ!$A$34:$A$777,$A77,СВЦЭМ!$B$34:$B$777,X$47)+'СЕТ СН'!$G$9+СВЦЭМ!$D$10+'СЕТ СН'!$G$6-'СЕТ СН'!$G$19</f>
        <v>1160.0712318999999</v>
      </c>
      <c r="Y77" s="37">
        <f>SUMIFS(СВЦЭМ!$C$34:$C$777,СВЦЭМ!$A$34:$A$777,$A77,СВЦЭМ!$B$34:$B$777,Y$47)+'СЕТ СН'!$G$9+СВЦЭМ!$D$10+'СЕТ СН'!$G$6-'СЕТ СН'!$G$19</f>
        <v>1234.0726087099999</v>
      </c>
      <c r="AA77" s="38"/>
    </row>
    <row r="78" spans="1:27" ht="15.75" x14ac:dyDescent="0.2">
      <c r="A78" s="36">
        <f t="shared" si="1"/>
        <v>43343</v>
      </c>
      <c r="B78" s="37">
        <f>SUMIFS(СВЦЭМ!$C$34:$C$777,СВЦЭМ!$A$34:$A$777,$A78,СВЦЭМ!$B$34:$B$777,B$47)+'СЕТ СН'!$G$9+СВЦЭМ!$D$10+'СЕТ СН'!$G$6-'СЕТ СН'!$G$19</f>
        <v>1324.8181614099999</v>
      </c>
      <c r="C78" s="37">
        <f>SUMIFS(СВЦЭМ!$C$34:$C$777,СВЦЭМ!$A$34:$A$777,$A78,СВЦЭМ!$B$34:$B$777,C$47)+'СЕТ СН'!$G$9+СВЦЭМ!$D$10+'СЕТ СН'!$G$6-'СЕТ СН'!$G$19</f>
        <v>1474.4614866899999</v>
      </c>
      <c r="D78" s="37">
        <f>SUMIFS(СВЦЭМ!$C$34:$C$777,СВЦЭМ!$A$34:$A$777,$A78,СВЦЭМ!$B$34:$B$777,D$47)+'СЕТ СН'!$G$9+СВЦЭМ!$D$10+'СЕТ СН'!$G$6-'СЕТ СН'!$G$19</f>
        <v>1571.20222506</v>
      </c>
      <c r="E78" s="37">
        <f>SUMIFS(СВЦЭМ!$C$34:$C$777,СВЦЭМ!$A$34:$A$777,$A78,СВЦЭМ!$B$34:$B$777,E$47)+'СЕТ СН'!$G$9+СВЦЭМ!$D$10+'СЕТ СН'!$G$6-'СЕТ СН'!$G$19</f>
        <v>1609.9541524000001</v>
      </c>
      <c r="F78" s="37">
        <f>SUMIFS(СВЦЭМ!$C$34:$C$777,СВЦЭМ!$A$34:$A$777,$A78,СВЦЭМ!$B$34:$B$777,F$47)+'СЕТ СН'!$G$9+СВЦЭМ!$D$10+'СЕТ СН'!$G$6-'СЕТ СН'!$G$19</f>
        <v>1606.88431498</v>
      </c>
      <c r="G78" s="37">
        <f>SUMIFS(СВЦЭМ!$C$34:$C$777,СВЦЭМ!$A$34:$A$777,$A78,СВЦЭМ!$B$34:$B$777,G$47)+'СЕТ СН'!$G$9+СВЦЭМ!$D$10+'СЕТ СН'!$G$6-'СЕТ СН'!$G$19</f>
        <v>1614.02464783</v>
      </c>
      <c r="H78" s="37">
        <f>SUMIFS(СВЦЭМ!$C$34:$C$777,СВЦЭМ!$A$34:$A$777,$A78,СВЦЭМ!$B$34:$B$777,H$47)+'СЕТ СН'!$G$9+СВЦЭМ!$D$10+'СЕТ СН'!$G$6-'СЕТ СН'!$G$19</f>
        <v>1633.6924373900001</v>
      </c>
      <c r="I78" s="37">
        <f>SUMIFS(СВЦЭМ!$C$34:$C$777,СВЦЭМ!$A$34:$A$777,$A78,СВЦЭМ!$B$34:$B$777,I$47)+'СЕТ СН'!$G$9+СВЦЭМ!$D$10+'СЕТ СН'!$G$6-'СЕТ СН'!$G$19</f>
        <v>1573.74102367</v>
      </c>
      <c r="J78" s="37">
        <f>SUMIFS(СВЦЭМ!$C$34:$C$777,СВЦЭМ!$A$34:$A$777,$A78,СВЦЭМ!$B$34:$B$777,J$47)+'СЕТ СН'!$G$9+СВЦЭМ!$D$10+'СЕТ СН'!$G$6-'СЕТ СН'!$G$19</f>
        <v>1405.9279140799999</v>
      </c>
      <c r="K78" s="37">
        <f>SUMIFS(СВЦЭМ!$C$34:$C$777,СВЦЭМ!$A$34:$A$777,$A78,СВЦЭМ!$B$34:$B$777,K$47)+'СЕТ СН'!$G$9+СВЦЭМ!$D$10+'СЕТ СН'!$G$6-'СЕТ СН'!$G$19</f>
        <v>1302.9202390400001</v>
      </c>
      <c r="L78" s="37">
        <f>SUMIFS(СВЦЭМ!$C$34:$C$777,СВЦЭМ!$A$34:$A$777,$A78,СВЦЭМ!$B$34:$B$777,L$47)+'СЕТ СН'!$G$9+СВЦЭМ!$D$10+'СЕТ СН'!$G$6-'СЕТ СН'!$G$19</f>
        <v>1216.1326452799999</v>
      </c>
      <c r="M78" s="37">
        <f>SUMIFS(СВЦЭМ!$C$34:$C$777,СВЦЭМ!$A$34:$A$777,$A78,СВЦЭМ!$B$34:$B$777,M$47)+'СЕТ СН'!$G$9+СВЦЭМ!$D$10+'СЕТ СН'!$G$6-'СЕТ СН'!$G$19</f>
        <v>1142.7894261500001</v>
      </c>
      <c r="N78" s="37">
        <f>SUMIFS(СВЦЭМ!$C$34:$C$777,СВЦЭМ!$A$34:$A$777,$A78,СВЦЭМ!$B$34:$B$777,N$47)+'СЕТ СН'!$G$9+СВЦЭМ!$D$10+'СЕТ СН'!$G$6-'СЕТ СН'!$G$19</f>
        <v>1122.39825344</v>
      </c>
      <c r="O78" s="37">
        <f>SUMIFS(СВЦЭМ!$C$34:$C$777,СВЦЭМ!$A$34:$A$777,$A78,СВЦЭМ!$B$34:$B$777,O$47)+'СЕТ СН'!$G$9+СВЦЭМ!$D$10+'СЕТ СН'!$G$6-'СЕТ СН'!$G$19</f>
        <v>1118.76002081</v>
      </c>
      <c r="P78" s="37">
        <f>SUMIFS(СВЦЭМ!$C$34:$C$777,СВЦЭМ!$A$34:$A$777,$A78,СВЦЭМ!$B$34:$B$777,P$47)+'СЕТ СН'!$G$9+СВЦЭМ!$D$10+'СЕТ СН'!$G$6-'СЕТ СН'!$G$19</f>
        <v>1115.5783688199999</v>
      </c>
      <c r="Q78" s="37">
        <f>SUMIFS(СВЦЭМ!$C$34:$C$777,СВЦЭМ!$A$34:$A$777,$A78,СВЦЭМ!$B$34:$B$777,Q$47)+'СЕТ СН'!$G$9+СВЦЭМ!$D$10+'СЕТ СН'!$G$6-'СЕТ СН'!$G$19</f>
        <v>1125.31275052</v>
      </c>
      <c r="R78" s="37">
        <f>SUMIFS(СВЦЭМ!$C$34:$C$777,СВЦЭМ!$A$34:$A$777,$A78,СВЦЭМ!$B$34:$B$777,R$47)+'СЕТ СН'!$G$9+СВЦЭМ!$D$10+'СЕТ СН'!$G$6-'СЕТ СН'!$G$19</f>
        <v>1121.9419964000001</v>
      </c>
      <c r="S78" s="37">
        <f>SUMIFS(СВЦЭМ!$C$34:$C$777,СВЦЭМ!$A$34:$A$777,$A78,СВЦЭМ!$B$34:$B$777,S$47)+'СЕТ СН'!$G$9+СВЦЭМ!$D$10+'СЕТ СН'!$G$6-'СЕТ СН'!$G$19</f>
        <v>1118.5024214800001</v>
      </c>
      <c r="T78" s="37">
        <f>SUMIFS(СВЦЭМ!$C$34:$C$777,СВЦЭМ!$A$34:$A$777,$A78,СВЦЭМ!$B$34:$B$777,T$47)+'СЕТ СН'!$G$9+СВЦЭМ!$D$10+'СЕТ СН'!$G$6-'СЕТ СН'!$G$19</f>
        <v>1116.0732627800001</v>
      </c>
      <c r="U78" s="37">
        <f>SUMIFS(СВЦЭМ!$C$34:$C$777,СВЦЭМ!$A$34:$A$777,$A78,СВЦЭМ!$B$34:$B$777,U$47)+'СЕТ СН'!$G$9+СВЦЭМ!$D$10+'СЕТ СН'!$G$6-'СЕТ СН'!$G$19</f>
        <v>1112.3517750599999</v>
      </c>
      <c r="V78" s="37">
        <f>SUMIFS(СВЦЭМ!$C$34:$C$777,СВЦЭМ!$A$34:$A$777,$A78,СВЦЭМ!$B$34:$B$777,V$47)+'СЕТ СН'!$G$9+СВЦЭМ!$D$10+'СЕТ СН'!$G$6-'СЕТ СН'!$G$19</f>
        <v>1092.31853391</v>
      </c>
      <c r="W78" s="37">
        <f>SUMIFS(СВЦЭМ!$C$34:$C$777,СВЦЭМ!$A$34:$A$777,$A78,СВЦЭМ!$B$34:$B$777,W$47)+'СЕТ СН'!$G$9+СВЦЭМ!$D$10+'СЕТ СН'!$G$6-'СЕТ СН'!$G$19</f>
        <v>1081.3554867600001</v>
      </c>
      <c r="X78" s="37">
        <f>SUMIFS(СВЦЭМ!$C$34:$C$777,СВЦЭМ!$A$34:$A$777,$A78,СВЦЭМ!$B$34:$B$777,X$47)+'СЕТ СН'!$G$9+СВЦЭМ!$D$10+'СЕТ СН'!$G$6-'СЕТ СН'!$G$19</f>
        <v>1116.19806498</v>
      </c>
      <c r="Y78" s="37">
        <f>SUMIFS(СВЦЭМ!$C$34:$C$777,СВЦЭМ!$A$34:$A$777,$A78,СВЦЭМ!$B$34:$B$777,Y$47)+'СЕТ СН'!$G$9+СВЦЭМ!$D$10+'СЕТ СН'!$G$6-'СЕТ СН'!$G$19</f>
        <v>1193.0761203100001</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01.08.2018</v>
      </c>
      <c r="B84" s="37">
        <f>SUMIFS(СВЦЭМ!$C$34:$C$777,СВЦЭМ!$A$34:$A$777,$A84,СВЦЭМ!$B$34:$B$777,B$83)+'СЕТ СН'!$H$9+СВЦЭМ!$D$10+'СЕТ СН'!$H$6-'СЕТ СН'!$H$19</f>
        <v>1182.6100222800001</v>
      </c>
      <c r="C84" s="37">
        <f>SUMIFS(СВЦЭМ!$C$34:$C$777,СВЦЭМ!$A$34:$A$777,$A84,СВЦЭМ!$B$34:$B$777,C$83)+'СЕТ СН'!$H$9+СВЦЭМ!$D$10+'СЕТ СН'!$H$6-'СЕТ СН'!$H$19</f>
        <v>1232.07620103</v>
      </c>
      <c r="D84" s="37">
        <f>SUMIFS(СВЦЭМ!$C$34:$C$777,СВЦЭМ!$A$34:$A$777,$A84,СВЦЭМ!$B$34:$B$777,D$83)+'СЕТ СН'!$H$9+СВЦЭМ!$D$10+'СЕТ СН'!$H$6-'СЕТ СН'!$H$19</f>
        <v>1347.61959099</v>
      </c>
      <c r="E84" s="37">
        <f>SUMIFS(СВЦЭМ!$C$34:$C$777,СВЦЭМ!$A$34:$A$777,$A84,СВЦЭМ!$B$34:$B$777,E$83)+'СЕТ СН'!$H$9+СВЦЭМ!$D$10+'СЕТ СН'!$H$6-'СЕТ СН'!$H$19</f>
        <v>1500.4106647600001</v>
      </c>
      <c r="F84" s="37">
        <f>SUMIFS(СВЦЭМ!$C$34:$C$777,СВЦЭМ!$A$34:$A$777,$A84,СВЦЭМ!$B$34:$B$777,F$83)+'СЕТ СН'!$H$9+СВЦЭМ!$D$10+'СЕТ СН'!$H$6-'СЕТ СН'!$H$19</f>
        <v>1582.4680108</v>
      </c>
      <c r="G84" s="37">
        <f>SUMIFS(СВЦЭМ!$C$34:$C$777,СВЦЭМ!$A$34:$A$777,$A84,СВЦЭМ!$B$34:$B$777,G$83)+'СЕТ СН'!$H$9+СВЦЭМ!$D$10+'СЕТ СН'!$H$6-'СЕТ СН'!$H$19</f>
        <v>1575.8447874600001</v>
      </c>
      <c r="H84" s="37">
        <f>SUMIFS(СВЦЭМ!$C$34:$C$777,СВЦЭМ!$A$34:$A$777,$A84,СВЦЭМ!$B$34:$B$777,H$83)+'СЕТ СН'!$H$9+СВЦЭМ!$D$10+'СЕТ СН'!$H$6-'СЕТ СН'!$H$19</f>
        <v>1472.57097458</v>
      </c>
      <c r="I84" s="37">
        <f>SUMIFS(СВЦЭМ!$C$34:$C$777,СВЦЭМ!$A$34:$A$777,$A84,СВЦЭМ!$B$34:$B$777,I$83)+'СЕТ СН'!$H$9+СВЦЭМ!$D$10+'СЕТ СН'!$H$6-'СЕТ СН'!$H$19</f>
        <v>1423.2363266899999</v>
      </c>
      <c r="J84" s="37">
        <f>SUMIFS(СВЦЭМ!$C$34:$C$777,СВЦЭМ!$A$34:$A$777,$A84,СВЦЭМ!$B$34:$B$777,J$83)+'СЕТ СН'!$H$9+СВЦЭМ!$D$10+'СЕТ СН'!$H$6-'СЕТ СН'!$H$19</f>
        <v>1260.39140451</v>
      </c>
      <c r="K84" s="37">
        <f>SUMIFS(СВЦЭМ!$C$34:$C$777,СВЦЭМ!$A$34:$A$777,$A84,СВЦЭМ!$B$34:$B$777,K$83)+'СЕТ СН'!$H$9+СВЦЭМ!$D$10+'СЕТ СН'!$H$6-'СЕТ СН'!$H$19</f>
        <v>1165.2598446900001</v>
      </c>
      <c r="L84" s="37">
        <f>SUMIFS(СВЦЭМ!$C$34:$C$777,СВЦЭМ!$A$34:$A$777,$A84,СВЦЭМ!$B$34:$B$777,L$83)+'СЕТ СН'!$H$9+СВЦЭМ!$D$10+'СЕТ СН'!$H$6-'СЕТ СН'!$H$19</f>
        <v>1083.8847741100001</v>
      </c>
      <c r="M84" s="37">
        <f>SUMIFS(СВЦЭМ!$C$34:$C$777,СВЦЭМ!$A$34:$A$777,$A84,СВЦЭМ!$B$34:$B$777,M$83)+'СЕТ СН'!$H$9+СВЦЭМ!$D$10+'СЕТ СН'!$H$6-'СЕТ СН'!$H$19</f>
        <v>1028.7393954500001</v>
      </c>
      <c r="N84" s="37">
        <f>SUMIFS(СВЦЭМ!$C$34:$C$777,СВЦЭМ!$A$34:$A$777,$A84,СВЦЭМ!$B$34:$B$777,N$83)+'СЕТ СН'!$H$9+СВЦЭМ!$D$10+'СЕТ СН'!$H$6-'СЕТ СН'!$H$19</f>
        <v>1021.6017032100001</v>
      </c>
      <c r="O84" s="37">
        <f>SUMIFS(СВЦЭМ!$C$34:$C$777,СВЦЭМ!$A$34:$A$777,$A84,СВЦЭМ!$B$34:$B$777,O$83)+'СЕТ СН'!$H$9+СВЦЭМ!$D$10+'СЕТ СН'!$H$6-'СЕТ СН'!$H$19</f>
        <v>1021.0024183099999</v>
      </c>
      <c r="P84" s="37">
        <f>SUMIFS(СВЦЭМ!$C$34:$C$777,СВЦЭМ!$A$34:$A$777,$A84,СВЦЭМ!$B$34:$B$777,P$83)+'СЕТ СН'!$H$9+СВЦЭМ!$D$10+'СЕТ СН'!$H$6-'СЕТ СН'!$H$19</f>
        <v>1022.73415669</v>
      </c>
      <c r="Q84" s="37">
        <f>SUMIFS(СВЦЭМ!$C$34:$C$777,СВЦЭМ!$A$34:$A$777,$A84,СВЦЭМ!$B$34:$B$777,Q$83)+'СЕТ СН'!$H$9+СВЦЭМ!$D$10+'СЕТ СН'!$H$6-'СЕТ СН'!$H$19</f>
        <v>1025.50081866</v>
      </c>
      <c r="R84" s="37">
        <f>SUMIFS(СВЦЭМ!$C$34:$C$777,СВЦЭМ!$A$34:$A$777,$A84,СВЦЭМ!$B$34:$B$777,R$83)+'СЕТ СН'!$H$9+СВЦЭМ!$D$10+'СЕТ СН'!$H$6-'СЕТ СН'!$H$19</f>
        <v>1026.7078557100001</v>
      </c>
      <c r="S84" s="37">
        <f>SUMIFS(СВЦЭМ!$C$34:$C$777,СВЦЭМ!$A$34:$A$777,$A84,СВЦЭМ!$B$34:$B$777,S$83)+'СЕТ СН'!$H$9+СВЦЭМ!$D$10+'СЕТ СН'!$H$6-'СЕТ СН'!$H$19</f>
        <v>1024.2617459100002</v>
      </c>
      <c r="T84" s="37">
        <f>SUMIFS(СВЦЭМ!$C$34:$C$777,СВЦЭМ!$A$34:$A$777,$A84,СВЦЭМ!$B$34:$B$777,T$83)+'СЕТ СН'!$H$9+СВЦЭМ!$D$10+'СЕТ СН'!$H$6-'СЕТ СН'!$H$19</f>
        <v>1019.6489614900001</v>
      </c>
      <c r="U84" s="37">
        <f>SUMIFS(СВЦЭМ!$C$34:$C$777,СВЦЭМ!$A$34:$A$777,$A84,СВЦЭМ!$B$34:$B$777,U$83)+'СЕТ СН'!$H$9+СВЦЭМ!$D$10+'СЕТ СН'!$H$6-'СЕТ СН'!$H$19</f>
        <v>1013.4961790699999</v>
      </c>
      <c r="V84" s="37">
        <f>SUMIFS(СВЦЭМ!$C$34:$C$777,СВЦЭМ!$A$34:$A$777,$A84,СВЦЭМ!$B$34:$B$777,V$83)+'СЕТ СН'!$H$9+СВЦЭМ!$D$10+'СЕТ СН'!$H$6-'СЕТ СН'!$H$19</f>
        <v>1006.1568454799999</v>
      </c>
      <c r="W84" s="37">
        <f>SUMIFS(СВЦЭМ!$C$34:$C$777,СВЦЭМ!$A$34:$A$777,$A84,СВЦЭМ!$B$34:$B$777,W$83)+'СЕТ СН'!$H$9+СВЦЭМ!$D$10+'СЕТ СН'!$H$6-'СЕТ СН'!$H$19</f>
        <v>1052.77644906</v>
      </c>
      <c r="X84" s="37">
        <f>SUMIFS(СВЦЭМ!$C$34:$C$777,СВЦЭМ!$A$34:$A$777,$A84,СВЦЭМ!$B$34:$B$777,X$83)+'СЕТ СН'!$H$9+СВЦЭМ!$D$10+'СЕТ СН'!$H$6-'СЕТ СН'!$H$19</f>
        <v>1066.42817046</v>
      </c>
      <c r="Y84" s="37">
        <f>SUMIFS(СВЦЭМ!$C$34:$C$777,СВЦЭМ!$A$34:$A$777,$A84,СВЦЭМ!$B$34:$B$777,Y$83)+'СЕТ СН'!$H$9+СВЦЭМ!$D$10+'СЕТ СН'!$H$6-'СЕТ СН'!$H$19</f>
        <v>1109.6561956600001</v>
      </c>
    </row>
    <row r="85" spans="1:25" ht="15.75" x14ac:dyDescent="0.2">
      <c r="A85" s="36">
        <f>A84+1</f>
        <v>43314</v>
      </c>
      <c r="B85" s="37">
        <f>SUMIFS(СВЦЭМ!$C$34:$C$777,СВЦЭМ!$A$34:$A$777,$A85,СВЦЭМ!$B$34:$B$777,B$83)+'СЕТ СН'!$H$9+СВЦЭМ!$D$10+'СЕТ СН'!$H$6-'СЕТ СН'!$H$19</f>
        <v>1245.37257746</v>
      </c>
      <c r="C85" s="37">
        <f>SUMIFS(СВЦЭМ!$C$34:$C$777,СВЦЭМ!$A$34:$A$777,$A85,СВЦЭМ!$B$34:$B$777,C$83)+'СЕТ СН'!$H$9+СВЦЭМ!$D$10+'СЕТ СН'!$H$6-'СЕТ СН'!$H$19</f>
        <v>1398.6786061</v>
      </c>
      <c r="D85" s="37">
        <f>SUMIFS(СВЦЭМ!$C$34:$C$777,СВЦЭМ!$A$34:$A$777,$A85,СВЦЭМ!$B$34:$B$777,D$83)+'СЕТ СН'!$H$9+СВЦЭМ!$D$10+'СЕТ СН'!$H$6-'СЕТ СН'!$H$19</f>
        <v>1517.0188211700001</v>
      </c>
      <c r="E85" s="37">
        <f>SUMIFS(СВЦЭМ!$C$34:$C$777,СВЦЭМ!$A$34:$A$777,$A85,СВЦЭМ!$B$34:$B$777,E$83)+'СЕТ СН'!$H$9+СВЦЭМ!$D$10+'СЕТ СН'!$H$6-'СЕТ СН'!$H$19</f>
        <v>1627.44011791</v>
      </c>
      <c r="F85" s="37">
        <f>SUMIFS(СВЦЭМ!$C$34:$C$777,СВЦЭМ!$A$34:$A$777,$A85,СВЦЭМ!$B$34:$B$777,F$83)+'СЕТ СН'!$H$9+СВЦЭМ!$D$10+'СЕТ СН'!$H$6-'СЕТ СН'!$H$19</f>
        <v>1625.7624457700003</v>
      </c>
      <c r="G85" s="37">
        <f>SUMIFS(СВЦЭМ!$C$34:$C$777,СВЦЭМ!$A$34:$A$777,$A85,СВЦЭМ!$B$34:$B$777,G$83)+'СЕТ СН'!$H$9+СВЦЭМ!$D$10+'СЕТ СН'!$H$6-'СЕТ СН'!$H$19</f>
        <v>1612.6761578699998</v>
      </c>
      <c r="H85" s="37">
        <f>SUMIFS(СВЦЭМ!$C$34:$C$777,СВЦЭМ!$A$34:$A$777,$A85,СВЦЭМ!$B$34:$B$777,H$83)+'СЕТ СН'!$H$9+СВЦЭМ!$D$10+'СЕТ СН'!$H$6-'СЕТ СН'!$H$19</f>
        <v>1568.34126969</v>
      </c>
      <c r="I85" s="37">
        <f>SUMIFS(СВЦЭМ!$C$34:$C$777,СВЦЭМ!$A$34:$A$777,$A85,СВЦЭМ!$B$34:$B$777,I$83)+'СЕТ СН'!$H$9+СВЦЭМ!$D$10+'СЕТ СН'!$H$6-'СЕТ СН'!$H$19</f>
        <v>1455.4972407299999</v>
      </c>
      <c r="J85" s="37">
        <f>SUMIFS(СВЦЭМ!$C$34:$C$777,СВЦЭМ!$A$34:$A$777,$A85,СВЦЭМ!$B$34:$B$777,J$83)+'СЕТ СН'!$H$9+СВЦЭМ!$D$10+'СЕТ СН'!$H$6-'СЕТ СН'!$H$19</f>
        <v>1291.1500973500001</v>
      </c>
      <c r="K85" s="37">
        <f>SUMIFS(СВЦЭМ!$C$34:$C$777,СВЦЭМ!$A$34:$A$777,$A85,СВЦЭМ!$B$34:$B$777,K$83)+'СЕТ СН'!$H$9+СВЦЭМ!$D$10+'СЕТ СН'!$H$6-'СЕТ СН'!$H$19</f>
        <v>1158.9856578000001</v>
      </c>
      <c r="L85" s="37">
        <f>SUMIFS(СВЦЭМ!$C$34:$C$777,СВЦЭМ!$A$34:$A$777,$A85,СВЦЭМ!$B$34:$B$777,L$83)+'СЕТ СН'!$H$9+СВЦЭМ!$D$10+'СЕТ СН'!$H$6-'СЕТ СН'!$H$19</f>
        <v>1080.7679065500001</v>
      </c>
      <c r="M85" s="37">
        <f>SUMIFS(СВЦЭМ!$C$34:$C$777,СВЦЭМ!$A$34:$A$777,$A85,СВЦЭМ!$B$34:$B$777,M$83)+'СЕТ СН'!$H$9+СВЦЭМ!$D$10+'СЕТ СН'!$H$6-'СЕТ СН'!$H$19</f>
        <v>1034.4033953100002</v>
      </c>
      <c r="N85" s="37">
        <f>SUMIFS(СВЦЭМ!$C$34:$C$777,СВЦЭМ!$A$34:$A$777,$A85,СВЦЭМ!$B$34:$B$777,N$83)+'СЕТ СН'!$H$9+СВЦЭМ!$D$10+'СЕТ СН'!$H$6-'СЕТ СН'!$H$19</f>
        <v>1022.96038</v>
      </c>
      <c r="O85" s="37">
        <f>SUMIFS(СВЦЭМ!$C$34:$C$777,СВЦЭМ!$A$34:$A$777,$A85,СВЦЭМ!$B$34:$B$777,O$83)+'СЕТ СН'!$H$9+СВЦЭМ!$D$10+'СЕТ СН'!$H$6-'СЕТ СН'!$H$19</f>
        <v>1038.3802861700001</v>
      </c>
      <c r="P85" s="37">
        <f>SUMIFS(СВЦЭМ!$C$34:$C$777,СВЦЭМ!$A$34:$A$777,$A85,СВЦЭМ!$B$34:$B$777,P$83)+'СЕТ СН'!$H$9+СВЦЭМ!$D$10+'СЕТ СН'!$H$6-'СЕТ СН'!$H$19</f>
        <v>1025.3951181299999</v>
      </c>
      <c r="Q85" s="37">
        <f>SUMIFS(СВЦЭМ!$C$34:$C$777,СВЦЭМ!$A$34:$A$777,$A85,СВЦЭМ!$B$34:$B$777,Q$83)+'СЕТ СН'!$H$9+СВЦЭМ!$D$10+'СЕТ СН'!$H$6-'СЕТ СН'!$H$19</f>
        <v>1024.96289766</v>
      </c>
      <c r="R85" s="37">
        <f>SUMIFS(СВЦЭМ!$C$34:$C$777,СВЦЭМ!$A$34:$A$777,$A85,СВЦЭМ!$B$34:$B$777,R$83)+'СЕТ СН'!$H$9+СВЦЭМ!$D$10+'СЕТ СН'!$H$6-'СЕТ СН'!$H$19</f>
        <v>1027.97880992</v>
      </c>
      <c r="S85" s="37">
        <f>SUMIFS(СВЦЭМ!$C$34:$C$777,СВЦЭМ!$A$34:$A$777,$A85,СВЦЭМ!$B$34:$B$777,S$83)+'СЕТ СН'!$H$9+СВЦЭМ!$D$10+'СЕТ СН'!$H$6-'СЕТ СН'!$H$19</f>
        <v>1022.81207627</v>
      </c>
      <c r="T85" s="37">
        <f>SUMIFS(СВЦЭМ!$C$34:$C$777,СВЦЭМ!$A$34:$A$777,$A85,СВЦЭМ!$B$34:$B$777,T$83)+'СЕТ СН'!$H$9+СВЦЭМ!$D$10+'СЕТ СН'!$H$6-'СЕТ СН'!$H$19</f>
        <v>1010.1355879100001</v>
      </c>
      <c r="U85" s="37">
        <f>SUMIFS(СВЦЭМ!$C$34:$C$777,СВЦЭМ!$A$34:$A$777,$A85,СВЦЭМ!$B$34:$B$777,U$83)+'СЕТ СН'!$H$9+СВЦЭМ!$D$10+'СЕТ СН'!$H$6-'СЕТ СН'!$H$19</f>
        <v>1016.50270286</v>
      </c>
      <c r="V85" s="37">
        <f>SUMIFS(СВЦЭМ!$C$34:$C$777,СВЦЭМ!$A$34:$A$777,$A85,СВЦЭМ!$B$34:$B$777,V$83)+'СЕТ СН'!$H$9+СВЦЭМ!$D$10+'СЕТ СН'!$H$6-'СЕТ СН'!$H$19</f>
        <v>1009.22291632</v>
      </c>
      <c r="W85" s="37">
        <f>SUMIFS(СВЦЭМ!$C$34:$C$777,СВЦЭМ!$A$34:$A$777,$A85,СВЦЭМ!$B$34:$B$777,W$83)+'СЕТ СН'!$H$9+СВЦЭМ!$D$10+'СЕТ СН'!$H$6-'СЕТ СН'!$H$19</f>
        <v>1012.5047341899999</v>
      </c>
      <c r="X85" s="37">
        <f>SUMIFS(СВЦЭМ!$C$34:$C$777,СВЦЭМ!$A$34:$A$777,$A85,СВЦЭМ!$B$34:$B$777,X$83)+'СЕТ СН'!$H$9+СВЦЭМ!$D$10+'СЕТ СН'!$H$6-'СЕТ СН'!$H$19</f>
        <v>1031.1142365200001</v>
      </c>
      <c r="Y85" s="37">
        <f>SUMIFS(СВЦЭМ!$C$34:$C$777,СВЦЭМ!$A$34:$A$777,$A85,СВЦЭМ!$B$34:$B$777,Y$83)+'СЕТ СН'!$H$9+СВЦЭМ!$D$10+'СЕТ СН'!$H$6-'СЕТ СН'!$H$19</f>
        <v>1107.3315034899999</v>
      </c>
    </row>
    <row r="86" spans="1:25" ht="15.75" x14ac:dyDescent="0.2">
      <c r="A86" s="36">
        <f t="shared" ref="A86:A114" si="2">A85+1</f>
        <v>43315</v>
      </c>
      <c r="B86" s="37">
        <f>SUMIFS(СВЦЭМ!$C$34:$C$777,СВЦЭМ!$A$34:$A$777,$A86,СВЦЭМ!$B$34:$B$777,B$83)+'СЕТ СН'!$H$9+СВЦЭМ!$D$10+'СЕТ СН'!$H$6-'СЕТ СН'!$H$19</f>
        <v>1201.47376218</v>
      </c>
      <c r="C86" s="37">
        <f>SUMIFS(СВЦЭМ!$C$34:$C$777,СВЦЭМ!$A$34:$A$777,$A86,СВЦЭМ!$B$34:$B$777,C$83)+'СЕТ СН'!$H$9+СВЦЭМ!$D$10+'СЕТ СН'!$H$6-'СЕТ СН'!$H$19</f>
        <v>1341.0420814900001</v>
      </c>
      <c r="D86" s="37">
        <f>SUMIFS(СВЦЭМ!$C$34:$C$777,СВЦЭМ!$A$34:$A$777,$A86,СВЦЭМ!$B$34:$B$777,D$83)+'СЕТ СН'!$H$9+СВЦЭМ!$D$10+'СЕТ СН'!$H$6-'СЕТ СН'!$H$19</f>
        <v>1455.4412896900001</v>
      </c>
      <c r="E86" s="37">
        <f>SUMIFS(СВЦЭМ!$C$34:$C$777,СВЦЭМ!$A$34:$A$777,$A86,СВЦЭМ!$B$34:$B$777,E$83)+'СЕТ СН'!$H$9+СВЦЭМ!$D$10+'СЕТ СН'!$H$6-'СЕТ СН'!$H$19</f>
        <v>1561.94200518</v>
      </c>
      <c r="F86" s="37">
        <f>SUMIFS(СВЦЭМ!$C$34:$C$777,СВЦЭМ!$A$34:$A$777,$A86,СВЦЭМ!$B$34:$B$777,F$83)+'СЕТ СН'!$H$9+СВЦЭМ!$D$10+'СЕТ СН'!$H$6-'СЕТ СН'!$H$19</f>
        <v>1562.8269059200002</v>
      </c>
      <c r="G86" s="37">
        <f>SUMIFS(СВЦЭМ!$C$34:$C$777,СВЦЭМ!$A$34:$A$777,$A86,СВЦЭМ!$B$34:$B$777,G$83)+'СЕТ СН'!$H$9+СВЦЭМ!$D$10+'СЕТ СН'!$H$6-'СЕТ СН'!$H$19</f>
        <v>1529.5175066100001</v>
      </c>
      <c r="H86" s="37">
        <f>SUMIFS(СВЦЭМ!$C$34:$C$777,СВЦЭМ!$A$34:$A$777,$A86,СВЦЭМ!$B$34:$B$777,H$83)+'СЕТ СН'!$H$9+СВЦЭМ!$D$10+'СЕТ СН'!$H$6-'СЕТ СН'!$H$19</f>
        <v>1490.9531912</v>
      </c>
      <c r="I86" s="37">
        <f>SUMIFS(СВЦЭМ!$C$34:$C$777,СВЦЭМ!$A$34:$A$777,$A86,СВЦЭМ!$B$34:$B$777,I$83)+'СЕТ СН'!$H$9+СВЦЭМ!$D$10+'СЕТ СН'!$H$6-'СЕТ СН'!$H$19</f>
        <v>1373.4924798</v>
      </c>
      <c r="J86" s="37">
        <f>SUMIFS(СВЦЭМ!$C$34:$C$777,СВЦЭМ!$A$34:$A$777,$A86,СВЦЭМ!$B$34:$B$777,J$83)+'СЕТ СН'!$H$9+СВЦЭМ!$D$10+'СЕТ СН'!$H$6-'СЕТ СН'!$H$19</f>
        <v>1288.71144127</v>
      </c>
      <c r="K86" s="37">
        <f>SUMIFS(СВЦЭМ!$C$34:$C$777,СВЦЭМ!$A$34:$A$777,$A86,СВЦЭМ!$B$34:$B$777,K$83)+'СЕТ СН'!$H$9+СВЦЭМ!$D$10+'СЕТ СН'!$H$6-'СЕТ СН'!$H$19</f>
        <v>1203.6463704400001</v>
      </c>
      <c r="L86" s="37">
        <f>SUMIFS(СВЦЭМ!$C$34:$C$777,СВЦЭМ!$A$34:$A$777,$A86,СВЦЭМ!$B$34:$B$777,L$83)+'СЕТ СН'!$H$9+СВЦЭМ!$D$10+'СЕТ СН'!$H$6-'СЕТ СН'!$H$19</f>
        <v>1114.47950044</v>
      </c>
      <c r="M86" s="37">
        <f>SUMIFS(СВЦЭМ!$C$34:$C$777,СВЦЭМ!$A$34:$A$777,$A86,СВЦЭМ!$B$34:$B$777,M$83)+'СЕТ СН'!$H$9+СВЦЭМ!$D$10+'СЕТ СН'!$H$6-'СЕТ СН'!$H$19</f>
        <v>1063.00402723</v>
      </c>
      <c r="N86" s="37">
        <f>SUMIFS(СВЦЭМ!$C$34:$C$777,СВЦЭМ!$A$34:$A$777,$A86,СВЦЭМ!$B$34:$B$777,N$83)+'СЕТ СН'!$H$9+СВЦЭМ!$D$10+'СЕТ СН'!$H$6-'СЕТ СН'!$H$19</f>
        <v>1050.7936370500001</v>
      </c>
      <c r="O86" s="37">
        <f>SUMIFS(СВЦЭМ!$C$34:$C$777,СВЦЭМ!$A$34:$A$777,$A86,СВЦЭМ!$B$34:$B$777,O$83)+'СЕТ СН'!$H$9+СВЦЭМ!$D$10+'СЕТ СН'!$H$6-'СЕТ СН'!$H$19</f>
        <v>1060.10542298</v>
      </c>
      <c r="P86" s="37">
        <f>SUMIFS(СВЦЭМ!$C$34:$C$777,СВЦЭМ!$A$34:$A$777,$A86,СВЦЭМ!$B$34:$B$777,P$83)+'СЕТ СН'!$H$9+СВЦЭМ!$D$10+'СЕТ СН'!$H$6-'СЕТ СН'!$H$19</f>
        <v>1056.2217049999999</v>
      </c>
      <c r="Q86" s="37">
        <f>SUMIFS(СВЦЭМ!$C$34:$C$777,СВЦЭМ!$A$34:$A$777,$A86,СВЦЭМ!$B$34:$B$777,Q$83)+'СЕТ СН'!$H$9+СВЦЭМ!$D$10+'СЕТ СН'!$H$6-'СЕТ СН'!$H$19</f>
        <v>1050.3077633099999</v>
      </c>
      <c r="R86" s="37">
        <f>SUMIFS(СВЦЭМ!$C$34:$C$777,СВЦЭМ!$A$34:$A$777,$A86,СВЦЭМ!$B$34:$B$777,R$83)+'СЕТ СН'!$H$9+СВЦЭМ!$D$10+'СЕТ СН'!$H$6-'СЕТ СН'!$H$19</f>
        <v>1041.4017070499999</v>
      </c>
      <c r="S86" s="37">
        <f>SUMIFS(СВЦЭМ!$C$34:$C$777,СВЦЭМ!$A$34:$A$777,$A86,СВЦЭМ!$B$34:$B$777,S$83)+'СЕТ СН'!$H$9+СВЦЭМ!$D$10+'СЕТ СН'!$H$6-'СЕТ СН'!$H$19</f>
        <v>1048.0134057600001</v>
      </c>
      <c r="T86" s="37">
        <f>SUMIFS(СВЦЭМ!$C$34:$C$777,СВЦЭМ!$A$34:$A$777,$A86,СВЦЭМ!$B$34:$B$777,T$83)+'СЕТ СН'!$H$9+СВЦЭМ!$D$10+'СЕТ СН'!$H$6-'СЕТ СН'!$H$19</f>
        <v>1047.70455236</v>
      </c>
      <c r="U86" s="37">
        <f>SUMIFS(СВЦЭМ!$C$34:$C$777,СВЦЭМ!$A$34:$A$777,$A86,СВЦЭМ!$B$34:$B$777,U$83)+'СЕТ СН'!$H$9+СВЦЭМ!$D$10+'СЕТ СН'!$H$6-'СЕТ СН'!$H$19</f>
        <v>1043.68277246</v>
      </c>
      <c r="V86" s="37">
        <f>SUMIFS(СВЦЭМ!$C$34:$C$777,СВЦЭМ!$A$34:$A$777,$A86,СВЦЭМ!$B$34:$B$777,V$83)+'СЕТ СН'!$H$9+СВЦЭМ!$D$10+'СЕТ СН'!$H$6-'СЕТ СН'!$H$19</f>
        <v>1032.70246954</v>
      </c>
      <c r="W86" s="37">
        <f>SUMIFS(СВЦЭМ!$C$34:$C$777,СВЦЭМ!$A$34:$A$777,$A86,СВЦЭМ!$B$34:$B$777,W$83)+'СЕТ СН'!$H$9+СВЦЭМ!$D$10+'СЕТ СН'!$H$6-'СЕТ СН'!$H$19</f>
        <v>1023.1746316200001</v>
      </c>
      <c r="X86" s="37">
        <f>SUMIFS(СВЦЭМ!$C$34:$C$777,СВЦЭМ!$A$34:$A$777,$A86,СВЦЭМ!$B$34:$B$777,X$83)+'СЕТ СН'!$H$9+СВЦЭМ!$D$10+'СЕТ СН'!$H$6-'СЕТ СН'!$H$19</f>
        <v>1041.5499469599999</v>
      </c>
      <c r="Y86" s="37">
        <f>SUMIFS(СВЦЭМ!$C$34:$C$777,СВЦЭМ!$A$34:$A$777,$A86,СВЦЭМ!$B$34:$B$777,Y$83)+'СЕТ СН'!$H$9+СВЦЭМ!$D$10+'СЕТ СН'!$H$6-'СЕТ СН'!$H$19</f>
        <v>1105.53072185</v>
      </c>
    </row>
    <row r="87" spans="1:25" ht="15.75" x14ac:dyDescent="0.2">
      <c r="A87" s="36">
        <f t="shared" si="2"/>
        <v>43316</v>
      </c>
      <c r="B87" s="37">
        <f>SUMIFS(СВЦЭМ!$C$34:$C$777,СВЦЭМ!$A$34:$A$777,$A87,СВЦЭМ!$B$34:$B$777,B$83)+'СЕТ СН'!$H$9+СВЦЭМ!$D$10+'СЕТ СН'!$H$6-'СЕТ СН'!$H$19</f>
        <v>1237.6437563300001</v>
      </c>
      <c r="C87" s="37">
        <f>SUMIFS(СВЦЭМ!$C$34:$C$777,СВЦЭМ!$A$34:$A$777,$A87,СВЦЭМ!$B$34:$B$777,C$83)+'СЕТ СН'!$H$9+СВЦЭМ!$D$10+'СЕТ СН'!$H$6-'СЕТ СН'!$H$19</f>
        <v>1334.3892455</v>
      </c>
      <c r="D87" s="37">
        <f>SUMIFS(СВЦЭМ!$C$34:$C$777,СВЦЭМ!$A$34:$A$777,$A87,СВЦЭМ!$B$34:$B$777,D$83)+'СЕТ СН'!$H$9+СВЦЭМ!$D$10+'СЕТ СН'!$H$6-'СЕТ СН'!$H$19</f>
        <v>1420.08619456</v>
      </c>
      <c r="E87" s="37">
        <f>SUMIFS(СВЦЭМ!$C$34:$C$777,СВЦЭМ!$A$34:$A$777,$A87,СВЦЭМ!$B$34:$B$777,E$83)+'СЕТ СН'!$H$9+СВЦЭМ!$D$10+'СЕТ СН'!$H$6-'СЕТ СН'!$H$19</f>
        <v>1535.2109969600001</v>
      </c>
      <c r="F87" s="37">
        <f>SUMIFS(СВЦЭМ!$C$34:$C$777,СВЦЭМ!$A$34:$A$777,$A87,СВЦЭМ!$B$34:$B$777,F$83)+'СЕТ СН'!$H$9+СВЦЭМ!$D$10+'СЕТ СН'!$H$6-'СЕТ СН'!$H$19</f>
        <v>1536.9087387900001</v>
      </c>
      <c r="G87" s="37">
        <f>SUMIFS(СВЦЭМ!$C$34:$C$777,СВЦЭМ!$A$34:$A$777,$A87,СВЦЭМ!$B$34:$B$777,G$83)+'СЕТ СН'!$H$9+СВЦЭМ!$D$10+'СЕТ СН'!$H$6-'СЕТ СН'!$H$19</f>
        <v>1516.52868586</v>
      </c>
      <c r="H87" s="37">
        <f>SUMIFS(СВЦЭМ!$C$34:$C$777,СВЦЭМ!$A$34:$A$777,$A87,СВЦЭМ!$B$34:$B$777,H$83)+'СЕТ СН'!$H$9+СВЦЭМ!$D$10+'СЕТ СН'!$H$6-'СЕТ СН'!$H$19</f>
        <v>1474.7094946300001</v>
      </c>
      <c r="I87" s="37">
        <f>SUMIFS(СВЦЭМ!$C$34:$C$777,СВЦЭМ!$A$34:$A$777,$A87,СВЦЭМ!$B$34:$B$777,I$83)+'СЕТ СН'!$H$9+СВЦЭМ!$D$10+'СЕТ СН'!$H$6-'СЕТ СН'!$H$19</f>
        <v>1446.3839141600001</v>
      </c>
      <c r="J87" s="37">
        <f>SUMIFS(СВЦЭМ!$C$34:$C$777,СВЦЭМ!$A$34:$A$777,$A87,СВЦЭМ!$B$34:$B$777,J$83)+'СЕТ СН'!$H$9+СВЦЭМ!$D$10+'СЕТ СН'!$H$6-'СЕТ СН'!$H$19</f>
        <v>1288.27851472</v>
      </c>
      <c r="K87" s="37">
        <f>SUMIFS(СВЦЭМ!$C$34:$C$777,СВЦЭМ!$A$34:$A$777,$A87,СВЦЭМ!$B$34:$B$777,K$83)+'СЕТ СН'!$H$9+СВЦЭМ!$D$10+'СЕТ СН'!$H$6-'СЕТ СН'!$H$19</f>
        <v>1175.7610228600001</v>
      </c>
      <c r="L87" s="37">
        <f>SUMIFS(СВЦЭМ!$C$34:$C$777,СВЦЭМ!$A$34:$A$777,$A87,СВЦЭМ!$B$34:$B$777,L$83)+'СЕТ СН'!$H$9+СВЦЭМ!$D$10+'СЕТ СН'!$H$6-'СЕТ СН'!$H$19</f>
        <v>1057.1341416299999</v>
      </c>
      <c r="M87" s="37">
        <f>SUMIFS(СВЦЭМ!$C$34:$C$777,СВЦЭМ!$A$34:$A$777,$A87,СВЦЭМ!$B$34:$B$777,M$83)+'СЕТ СН'!$H$9+СВЦЭМ!$D$10+'СЕТ СН'!$H$6-'СЕТ СН'!$H$19</f>
        <v>1007.1551529799999</v>
      </c>
      <c r="N87" s="37">
        <f>SUMIFS(СВЦЭМ!$C$34:$C$777,СВЦЭМ!$A$34:$A$777,$A87,СВЦЭМ!$B$34:$B$777,N$83)+'СЕТ СН'!$H$9+СВЦЭМ!$D$10+'СЕТ СН'!$H$6-'СЕТ СН'!$H$19</f>
        <v>1008.4827227800001</v>
      </c>
      <c r="O87" s="37">
        <f>SUMIFS(СВЦЭМ!$C$34:$C$777,СВЦЭМ!$A$34:$A$777,$A87,СВЦЭМ!$B$34:$B$777,O$83)+'СЕТ СН'!$H$9+СВЦЭМ!$D$10+'СЕТ СН'!$H$6-'СЕТ СН'!$H$19</f>
        <v>1011.6242681600002</v>
      </c>
      <c r="P87" s="37">
        <f>SUMIFS(СВЦЭМ!$C$34:$C$777,СВЦЭМ!$A$34:$A$777,$A87,СВЦЭМ!$B$34:$B$777,P$83)+'СЕТ СН'!$H$9+СВЦЭМ!$D$10+'СЕТ СН'!$H$6-'СЕТ СН'!$H$19</f>
        <v>1019.00986782</v>
      </c>
      <c r="Q87" s="37">
        <f>SUMIFS(СВЦЭМ!$C$34:$C$777,СВЦЭМ!$A$34:$A$777,$A87,СВЦЭМ!$B$34:$B$777,Q$83)+'СЕТ СН'!$H$9+СВЦЭМ!$D$10+'СЕТ СН'!$H$6-'СЕТ СН'!$H$19</f>
        <v>1017.46719631</v>
      </c>
      <c r="R87" s="37">
        <f>SUMIFS(СВЦЭМ!$C$34:$C$777,СВЦЭМ!$A$34:$A$777,$A87,СВЦЭМ!$B$34:$B$777,R$83)+'СЕТ СН'!$H$9+СВЦЭМ!$D$10+'СЕТ СН'!$H$6-'СЕТ СН'!$H$19</f>
        <v>1011.8445790600001</v>
      </c>
      <c r="S87" s="37">
        <f>SUMIFS(СВЦЭМ!$C$34:$C$777,СВЦЭМ!$A$34:$A$777,$A87,СВЦЭМ!$B$34:$B$777,S$83)+'СЕТ СН'!$H$9+СВЦЭМ!$D$10+'СЕТ СН'!$H$6-'СЕТ СН'!$H$19</f>
        <v>1008.4409713700002</v>
      </c>
      <c r="T87" s="37">
        <f>SUMIFS(СВЦЭМ!$C$34:$C$777,СВЦЭМ!$A$34:$A$777,$A87,СВЦЭМ!$B$34:$B$777,T$83)+'СЕТ СН'!$H$9+СВЦЭМ!$D$10+'СЕТ СН'!$H$6-'СЕТ СН'!$H$19</f>
        <v>1005.1043761000001</v>
      </c>
      <c r="U87" s="37">
        <f>SUMIFS(СВЦЭМ!$C$34:$C$777,СВЦЭМ!$A$34:$A$777,$A87,СВЦЭМ!$B$34:$B$777,U$83)+'СЕТ СН'!$H$9+СВЦЭМ!$D$10+'СЕТ СН'!$H$6-'СЕТ СН'!$H$19</f>
        <v>1015.41639562</v>
      </c>
      <c r="V87" s="37">
        <f>SUMIFS(СВЦЭМ!$C$34:$C$777,СВЦЭМ!$A$34:$A$777,$A87,СВЦЭМ!$B$34:$B$777,V$83)+'СЕТ СН'!$H$9+СВЦЭМ!$D$10+'СЕТ СН'!$H$6-'СЕТ СН'!$H$19</f>
        <v>1006.66847934</v>
      </c>
      <c r="W87" s="37">
        <f>SUMIFS(СВЦЭМ!$C$34:$C$777,СВЦЭМ!$A$34:$A$777,$A87,СВЦЭМ!$B$34:$B$777,W$83)+'СЕТ СН'!$H$9+СВЦЭМ!$D$10+'СЕТ СН'!$H$6-'СЕТ СН'!$H$19</f>
        <v>1003.92686097</v>
      </c>
      <c r="X87" s="37">
        <f>SUMIFS(СВЦЭМ!$C$34:$C$777,СВЦЭМ!$A$34:$A$777,$A87,СВЦЭМ!$B$34:$B$777,X$83)+'СЕТ СН'!$H$9+СВЦЭМ!$D$10+'СЕТ СН'!$H$6-'СЕТ СН'!$H$19</f>
        <v>1013.19732125</v>
      </c>
      <c r="Y87" s="37">
        <f>SUMIFS(СВЦЭМ!$C$34:$C$777,СВЦЭМ!$A$34:$A$777,$A87,СВЦЭМ!$B$34:$B$777,Y$83)+'СЕТ СН'!$H$9+СВЦЭМ!$D$10+'СЕТ СН'!$H$6-'СЕТ СН'!$H$19</f>
        <v>1057.2913321600001</v>
      </c>
    </row>
    <row r="88" spans="1:25" ht="15.75" x14ac:dyDescent="0.2">
      <c r="A88" s="36">
        <f t="shared" si="2"/>
        <v>43317</v>
      </c>
      <c r="B88" s="37">
        <f>SUMIFS(СВЦЭМ!$C$34:$C$777,СВЦЭМ!$A$34:$A$777,$A88,СВЦЭМ!$B$34:$B$777,B$83)+'СЕТ СН'!$H$9+СВЦЭМ!$D$10+'СЕТ СН'!$H$6-'СЕТ СН'!$H$19</f>
        <v>1130.5319852600001</v>
      </c>
      <c r="C88" s="37">
        <f>SUMIFS(СВЦЭМ!$C$34:$C$777,СВЦЭМ!$A$34:$A$777,$A88,СВЦЭМ!$B$34:$B$777,C$83)+'СЕТ СН'!$H$9+СВЦЭМ!$D$10+'СЕТ СН'!$H$6-'СЕТ СН'!$H$19</f>
        <v>1250.2401548800001</v>
      </c>
      <c r="D88" s="37">
        <f>SUMIFS(СВЦЭМ!$C$34:$C$777,СВЦЭМ!$A$34:$A$777,$A88,СВЦЭМ!$B$34:$B$777,D$83)+'СЕТ СН'!$H$9+СВЦЭМ!$D$10+'СЕТ СН'!$H$6-'СЕТ СН'!$H$19</f>
        <v>1356.07985635</v>
      </c>
      <c r="E88" s="37">
        <f>SUMIFS(СВЦЭМ!$C$34:$C$777,СВЦЭМ!$A$34:$A$777,$A88,СВЦЭМ!$B$34:$B$777,E$83)+'СЕТ СН'!$H$9+СВЦЭМ!$D$10+'СЕТ СН'!$H$6-'СЕТ СН'!$H$19</f>
        <v>1440.53318672</v>
      </c>
      <c r="F88" s="37">
        <f>SUMIFS(СВЦЭМ!$C$34:$C$777,СВЦЭМ!$A$34:$A$777,$A88,СВЦЭМ!$B$34:$B$777,F$83)+'СЕТ СН'!$H$9+СВЦЭМ!$D$10+'СЕТ СН'!$H$6-'СЕТ СН'!$H$19</f>
        <v>1438.94288843</v>
      </c>
      <c r="G88" s="37">
        <f>SUMIFS(СВЦЭМ!$C$34:$C$777,СВЦЭМ!$A$34:$A$777,$A88,СВЦЭМ!$B$34:$B$777,G$83)+'СЕТ СН'!$H$9+СВЦЭМ!$D$10+'СЕТ СН'!$H$6-'СЕТ СН'!$H$19</f>
        <v>1463.6703762900001</v>
      </c>
      <c r="H88" s="37">
        <f>SUMIFS(СВЦЭМ!$C$34:$C$777,СВЦЭМ!$A$34:$A$777,$A88,СВЦЭМ!$B$34:$B$777,H$83)+'СЕТ СН'!$H$9+СВЦЭМ!$D$10+'СЕТ СН'!$H$6-'СЕТ СН'!$H$19</f>
        <v>1473.97803692</v>
      </c>
      <c r="I88" s="37">
        <f>SUMIFS(СВЦЭМ!$C$34:$C$777,СВЦЭМ!$A$34:$A$777,$A88,СВЦЭМ!$B$34:$B$777,I$83)+'СЕТ СН'!$H$9+СВЦЭМ!$D$10+'СЕТ СН'!$H$6-'СЕТ СН'!$H$19</f>
        <v>1437.3835798</v>
      </c>
      <c r="J88" s="37">
        <f>SUMIFS(СВЦЭМ!$C$34:$C$777,СВЦЭМ!$A$34:$A$777,$A88,СВЦЭМ!$B$34:$B$777,J$83)+'СЕТ СН'!$H$9+СВЦЭМ!$D$10+'СЕТ СН'!$H$6-'СЕТ СН'!$H$19</f>
        <v>1293.19067595</v>
      </c>
      <c r="K88" s="37">
        <f>SUMIFS(СВЦЭМ!$C$34:$C$777,СВЦЭМ!$A$34:$A$777,$A88,СВЦЭМ!$B$34:$B$777,K$83)+'СЕТ СН'!$H$9+СВЦЭМ!$D$10+'СЕТ СН'!$H$6-'СЕТ СН'!$H$19</f>
        <v>1172.8853206599999</v>
      </c>
      <c r="L88" s="37">
        <f>SUMIFS(СВЦЭМ!$C$34:$C$777,СВЦЭМ!$A$34:$A$777,$A88,СВЦЭМ!$B$34:$B$777,L$83)+'СЕТ СН'!$H$9+СВЦЭМ!$D$10+'СЕТ СН'!$H$6-'СЕТ СН'!$H$19</f>
        <v>1118.63012506</v>
      </c>
      <c r="M88" s="37">
        <f>SUMIFS(СВЦЭМ!$C$34:$C$777,СВЦЭМ!$A$34:$A$777,$A88,СВЦЭМ!$B$34:$B$777,M$83)+'СЕТ СН'!$H$9+СВЦЭМ!$D$10+'СЕТ СН'!$H$6-'СЕТ СН'!$H$19</f>
        <v>1086.56636409</v>
      </c>
      <c r="N88" s="37">
        <f>SUMIFS(СВЦЭМ!$C$34:$C$777,СВЦЭМ!$A$34:$A$777,$A88,СВЦЭМ!$B$34:$B$777,N$83)+'СЕТ СН'!$H$9+СВЦЭМ!$D$10+'СЕТ СН'!$H$6-'СЕТ СН'!$H$19</f>
        <v>1081.0942819100001</v>
      </c>
      <c r="O88" s="37">
        <f>SUMIFS(СВЦЭМ!$C$34:$C$777,СВЦЭМ!$A$34:$A$777,$A88,СВЦЭМ!$B$34:$B$777,O$83)+'СЕТ СН'!$H$9+СВЦЭМ!$D$10+'СЕТ СН'!$H$6-'СЕТ СН'!$H$19</f>
        <v>1057.10578603</v>
      </c>
      <c r="P88" s="37">
        <f>SUMIFS(СВЦЭМ!$C$34:$C$777,СВЦЭМ!$A$34:$A$777,$A88,СВЦЭМ!$B$34:$B$777,P$83)+'СЕТ СН'!$H$9+СВЦЭМ!$D$10+'СЕТ СН'!$H$6-'СЕТ СН'!$H$19</f>
        <v>1016.8751037699999</v>
      </c>
      <c r="Q88" s="37">
        <f>SUMIFS(СВЦЭМ!$C$34:$C$777,СВЦЭМ!$A$34:$A$777,$A88,СВЦЭМ!$B$34:$B$777,Q$83)+'СЕТ СН'!$H$9+СВЦЭМ!$D$10+'СЕТ СН'!$H$6-'СЕТ СН'!$H$19</f>
        <v>1030.2460096300001</v>
      </c>
      <c r="R88" s="37">
        <f>SUMIFS(СВЦЭМ!$C$34:$C$777,СВЦЭМ!$A$34:$A$777,$A88,СВЦЭМ!$B$34:$B$777,R$83)+'СЕТ СН'!$H$9+СВЦЭМ!$D$10+'СЕТ СН'!$H$6-'СЕТ СН'!$H$19</f>
        <v>1026.53072924</v>
      </c>
      <c r="S88" s="37">
        <f>SUMIFS(СВЦЭМ!$C$34:$C$777,СВЦЭМ!$A$34:$A$777,$A88,СВЦЭМ!$B$34:$B$777,S$83)+'СЕТ СН'!$H$9+СВЦЭМ!$D$10+'СЕТ СН'!$H$6-'СЕТ СН'!$H$19</f>
        <v>1022.4895619399999</v>
      </c>
      <c r="T88" s="37">
        <f>SUMIFS(СВЦЭМ!$C$34:$C$777,СВЦЭМ!$A$34:$A$777,$A88,СВЦЭМ!$B$34:$B$777,T$83)+'СЕТ СН'!$H$9+СВЦЭМ!$D$10+'СЕТ СН'!$H$6-'СЕТ СН'!$H$19</f>
        <v>1011.92189192</v>
      </c>
      <c r="U88" s="37">
        <f>SUMIFS(СВЦЭМ!$C$34:$C$777,СВЦЭМ!$A$34:$A$777,$A88,СВЦЭМ!$B$34:$B$777,U$83)+'СЕТ СН'!$H$9+СВЦЭМ!$D$10+'СЕТ СН'!$H$6-'СЕТ СН'!$H$19</f>
        <v>1014.2782259600001</v>
      </c>
      <c r="V88" s="37">
        <f>SUMIFS(СВЦЭМ!$C$34:$C$777,СВЦЭМ!$A$34:$A$777,$A88,СВЦЭМ!$B$34:$B$777,V$83)+'СЕТ СН'!$H$9+СВЦЭМ!$D$10+'СЕТ СН'!$H$6-'СЕТ СН'!$H$19</f>
        <v>1000.8344366199999</v>
      </c>
      <c r="W88" s="37">
        <f>SUMIFS(СВЦЭМ!$C$34:$C$777,СВЦЭМ!$A$34:$A$777,$A88,СВЦЭМ!$B$34:$B$777,W$83)+'СЕТ СН'!$H$9+СВЦЭМ!$D$10+'СЕТ СН'!$H$6-'СЕТ СН'!$H$19</f>
        <v>993.4882087200001</v>
      </c>
      <c r="X88" s="37">
        <f>SUMIFS(СВЦЭМ!$C$34:$C$777,СВЦЭМ!$A$34:$A$777,$A88,СВЦЭМ!$B$34:$B$777,X$83)+'СЕТ СН'!$H$9+СВЦЭМ!$D$10+'СЕТ СН'!$H$6-'СЕТ СН'!$H$19</f>
        <v>1008.15561316</v>
      </c>
      <c r="Y88" s="37">
        <f>SUMIFS(СВЦЭМ!$C$34:$C$777,СВЦЭМ!$A$34:$A$777,$A88,СВЦЭМ!$B$34:$B$777,Y$83)+'СЕТ СН'!$H$9+СВЦЭМ!$D$10+'СЕТ СН'!$H$6-'СЕТ СН'!$H$19</f>
        <v>1044.1417048600001</v>
      </c>
    </row>
    <row r="89" spans="1:25" ht="15.75" x14ac:dyDescent="0.2">
      <c r="A89" s="36">
        <f t="shared" si="2"/>
        <v>43318</v>
      </c>
      <c r="B89" s="37">
        <f>SUMIFS(СВЦЭМ!$C$34:$C$777,СВЦЭМ!$A$34:$A$777,$A89,СВЦЭМ!$B$34:$B$777,B$83)+'СЕТ СН'!$H$9+СВЦЭМ!$D$10+'СЕТ СН'!$H$6-'СЕТ СН'!$H$19</f>
        <v>1133.2444124000001</v>
      </c>
      <c r="C89" s="37">
        <f>SUMIFS(СВЦЭМ!$C$34:$C$777,СВЦЭМ!$A$34:$A$777,$A89,СВЦЭМ!$B$34:$B$777,C$83)+'СЕТ СН'!$H$9+СВЦЭМ!$D$10+'СЕТ СН'!$H$6-'СЕТ СН'!$H$19</f>
        <v>1232.6708108400001</v>
      </c>
      <c r="D89" s="37">
        <f>SUMIFS(СВЦЭМ!$C$34:$C$777,СВЦЭМ!$A$34:$A$777,$A89,СВЦЭМ!$B$34:$B$777,D$83)+'СЕТ СН'!$H$9+СВЦЭМ!$D$10+'СЕТ СН'!$H$6-'СЕТ СН'!$H$19</f>
        <v>1341.85506227</v>
      </c>
      <c r="E89" s="37">
        <f>SUMIFS(СВЦЭМ!$C$34:$C$777,СВЦЭМ!$A$34:$A$777,$A89,СВЦЭМ!$B$34:$B$777,E$83)+'СЕТ СН'!$H$9+СВЦЭМ!$D$10+'СЕТ СН'!$H$6-'СЕТ СН'!$H$19</f>
        <v>1451.13615015</v>
      </c>
      <c r="F89" s="37">
        <f>SUMIFS(СВЦЭМ!$C$34:$C$777,СВЦЭМ!$A$34:$A$777,$A89,СВЦЭМ!$B$34:$B$777,F$83)+'СЕТ СН'!$H$9+СВЦЭМ!$D$10+'СЕТ СН'!$H$6-'СЕТ СН'!$H$19</f>
        <v>1442.2470253900001</v>
      </c>
      <c r="G89" s="37">
        <f>SUMIFS(СВЦЭМ!$C$34:$C$777,СВЦЭМ!$A$34:$A$777,$A89,СВЦЭМ!$B$34:$B$777,G$83)+'СЕТ СН'!$H$9+СВЦЭМ!$D$10+'СЕТ СН'!$H$6-'СЕТ СН'!$H$19</f>
        <v>1454.19929299</v>
      </c>
      <c r="H89" s="37">
        <f>SUMIFS(СВЦЭМ!$C$34:$C$777,СВЦЭМ!$A$34:$A$777,$A89,СВЦЭМ!$B$34:$B$777,H$83)+'СЕТ СН'!$H$9+СВЦЭМ!$D$10+'СЕТ СН'!$H$6-'СЕТ СН'!$H$19</f>
        <v>1467.2343261799999</v>
      </c>
      <c r="I89" s="37">
        <f>SUMIFS(СВЦЭМ!$C$34:$C$777,СВЦЭМ!$A$34:$A$777,$A89,СВЦЭМ!$B$34:$B$777,I$83)+'СЕТ СН'!$H$9+СВЦЭМ!$D$10+'СЕТ СН'!$H$6-'СЕТ СН'!$H$19</f>
        <v>1448.1580366000001</v>
      </c>
      <c r="J89" s="37">
        <f>SUMIFS(СВЦЭМ!$C$34:$C$777,СВЦЭМ!$A$34:$A$777,$A89,СВЦЭМ!$B$34:$B$777,J$83)+'СЕТ СН'!$H$9+СВЦЭМ!$D$10+'СЕТ СН'!$H$6-'СЕТ СН'!$H$19</f>
        <v>1307.5628461599999</v>
      </c>
      <c r="K89" s="37">
        <f>SUMIFS(СВЦЭМ!$C$34:$C$777,СВЦЭМ!$A$34:$A$777,$A89,СВЦЭМ!$B$34:$B$777,K$83)+'СЕТ СН'!$H$9+СВЦЭМ!$D$10+'СЕТ СН'!$H$6-'СЕТ СН'!$H$19</f>
        <v>1191.5084202400001</v>
      </c>
      <c r="L89" s="37">
        <f>SUMIFS(СВЦЭМ!$C$34:$C$777,СВЦЭМ!$A$34:$A$777,$A89,СВЦЭМ!$B$34:$B$777,L$83)+'СЕТ СН'!$H$9+СВЦЭМ!$D$10+'СЕТ СН'!$H$6-'СЕТ СН'!$H$19</f>
        <v>1114.32618028</v>
      </c>
      <c r="M89" s="37">
        <f>SUMIFS(СВЦЭМ!$C$34:$C$777,СВЦЭМ!$A$34:$A$777,$A89,СВЦЭМ!$B$34:$B$777,M$83)+'СЕТ СН'!$H$9+СВЦЭМ!$D$10+'СЕТ СН'!$H$6-'СЕТ СН'!$H$19</f>
        <v>1065.9268759000001</v>
      </c>
      <c r="N89" s="37">
        <f>SUMIFS(СВЦЭМ!$C$34:$C$777,СВЦЭМ!$A$34:$A$777,$A89,СВЦЭМ!$B$34:$B$777,N$83)+'СЕТ СН'!$H$9+СВЦЭМ!$D$10+'СЕТ СН'!$H$6-'СЕТ СН'!$H$19</f>
        <v>1072.63233487</v>
      </c>
      <c r="O89" s="37">
        <f>SUMIFS(СВЦЭМ!$C$34:$C$777,СВЦЭМ!$A$34:$A$777,$A89,СВЦЭМ!$B$34:$B$777,O$83)+'СЕТ СН'!$H$9+СВЦЭМ!$D$10+'СЕТ СН'!$H$6-'СЕТ СН'!$H$19</f>
        <v>1074.2032172500001</v>
      </c>
      <c r="P89" s="37">
        <f>SUMIFS(СВЦЭМ!$C$34:$C$777,СВЦЭМ!$A$34:$A$777,$A89,СВЦЭМ!$B$34:$B$777,P$83)+'СЕТ СН'!$H$9+СВЦЭМ!$D$10+'СЕТ СН'!$H$6-'СЕТ СН'!$H$19</f>
        <v>1073.2433762600001</v>
      </c>
      <c r="Q89" s="37">
        <f>SUMIFS(СВЦЭМ!$C$34:$C$777,СВЦЭМ!$A$34:$A$777,$A89,СВЦЭМ!$B$34:$B$777,Q$83)+'СЕТ СН'!$H$9+СВЦЭМ!$D$10+'СЕТ СН'!$H$6-'СЕТ СН'!$H$19</f>
        <v>1074.6121222900001</v>
      </c>
      <c r="R89" s="37">
        <f>SUMIFS(СВЦЭМ!$C$34:$C$777,СВЦЭМ!$A$34:$A$777,$A89,СВЦЭМ!$B$34:$B$777,R$83)+'СЕТ СН'!$H$9+СВЦЭМ!$D$10+'СЕТ СН'!$H$6-'СЕТ СН'!$H$19</f>
        <v>1073.6345765999999</v>
      </c>
      <c r="S89" s="37">
        <f>SUMIFS(СВЦЭМ!$C$34:$C$777,СВЦЭМ!$A$34:$A$777,$A89,СВЦЭМ!$B$34:$B$777,S$83)+'СЕТ СН'!$H$9+СВЦЭМ!$D$10+'СЕТ СН'!$H$6-'СЕТ СН'!$H$19</f>
        <v>1075.6180158300001</v>
      </c>
      <c r="T89" s="37">
        <f>SUMIFS(СВЦЭМ!$C$34:$C$777,СВЦЭМ!$A$34:$A$777,$A89,СВЦЭМ!$B$34:$B$777,T$83)+'СЕТ СН'!$H$9+СВЦЭМ!$D$10+'СЕТ СН'!$H$6-'СЕТ СН'!$H$19</f>
        <v>1066.62815381</v>
      </c>
      <c r="U89" s="37">
        <f>SUMIFS(СВЦЭМ!$C$34:$C$777,СВЦЭМ!$A$34:$A$777,$A89,СВЦЭМ!$B$34:$B$777,U$83)+'СЕТ СН'!$H$9+СВЦЭМ!$D$10+'СЕТ СН'!$H$6-'СЕТ СН'!$H$19</f>
        <v>1064.72919424</v>
      </c>
      <c r="V89" s="37">
        <f>SUMIFS(СВЦЭМ!$C$34:$C$777,СВЦЭМ!$A$34:$A$777,$A89,СВЦЭМ!$B$34:$B$777,V$83)+'СЕТ СН'!$H$9+СВЦЭМ!$D$10+'СЕТ СН'!$H$6-'СЕТ СН'!$H$19</f>
        <v>1058.54776872</v>
      </c>
      <c r="W89" s="37">
        <f>SUMIFS(СВЦЭМ!$C$34:$C$777,СВЦЭМ!$A$34:$A$777,$A89,СВЦЭМ!$B$34:$B$777,W$83)+'СЕТ СН'!$H$9+СВЦЭМ!$D$10+'СЕТ СН'!$H$6-'СЕТ СН'!$H$19</f>
        <v>1057.1429813700001</v>
      </c>
      <c r="X89" s="37">
        <f>SUMIFS(СВЦЭМ!$C$34:$C$777,СВЦЭМ!$A$34:$A$777,$A89,СВЦЭМ!$B$34:$B$777,X$83)+'СЕТ СН'!$H$9+СВЦЭМ!$D$10+'СЕТ СН'!$H$6-'СЕТ СН'!$H$19</f>
        <v>1048.5996141200001</v>
      </c>
      <c r="Y89" s="37">
        <f>SUMIFS(СВЦЭМ!$C$34:$C$777,СВЦЭМ!$A$34:$A$777,$A89,СВЦЭМ!$B$34:$B$777,Y$83)+'СЕТ СН'!$H$9+СВЦЭМ!$D$10+'СЕТ СН'!$H$6-'СЕТ СН'!$H$19</f>
        <v>1095.74726237</v>
      </c>
    </row>
    <row r="90" spans="1:25" ht="15.75" x14ac:dyDescent="0.2">
      <c r="A90" s="36">
        <f t="shared" si="2"/>
        <v>43319</v>
      </c>
      <c r="B90" s="37">
        <f>SUMIFS(СВЦЭМ!$C$34:$C$777,СВЦЭМ!$A$34:$A$777,$A90,СВЦЭМ!$B$34:$B$777,B$83)+'СЕТ СН'!$H$9+СВЦЭМ!$D$10+'СЕТ СН'!$H$6-'СЕТ СН'!$H$19</f>
        <v>1181.4225503300001</v>
      </c>
      <c r="C90" s="37">
        <f>SUMIFS(СВЦЭМ!$C$34:$C$777,СВЦЭМ!$A$34:$A$777,$A90,СВЦЭМ!$B$34:$B$777,C$83)+'СЕТ СН'!$H$9+СВЦЭМ!$D$10+'СЕТ СН'!$H$6-'СЕТ СН'!$H$19</f>
        <v>1315.40863633</v>
      </c>
      <c r="D90" s="37">
        <f>SUMIFS(СВЦЭМ!$C$34:$C$777,СВЦЭМ!$A$34:$A$777,$A90,СВЦЭМ!$B$34:$B$777,D$83)+'СЕТ СН'!$H$9+СВЦЭМ!$D$10+'СЕТ СН'!$H$6-'СЕТ СН'!$H$19</f>
        <v>1399.37248858</v>
      </c>
      <c r="E90" s="37">
        <f>SUMIFS(СВЦЭМ!$C$34:$C$777,СВЦЭМ!$A$34:$A$777,$A90,СВЦЭМ!$B$34:$B$777,E$83)+'СЕТ СН'!$H$9+СВЦЭМ!$D$10+'СЕТ СН'!$H$6-'СЕТ СН'!$H$19</f>
        <v>1511.41517273</v>
      </c>
      <c r="F90" s="37">
        <f>SUMIFS(СВЦЭМ!$C$34:$C$777,СВЦЭМ!$A$34:$A$777,$A90,СВЦЭМ!$B$34:$B$777,F$83)+'СЕТ СН'!$H$9+СВЦЭМ!$D$10+'СЕТ СН'!$H$6-'СЕТ СН'!$H$19</f>
        <v>1505.5137233099999</v>
      </c>
      <c r="G90" s="37">
        <f>SUMIFS(СВЦЭМ!$C$34:$C$777,СВЦЭМ!$A$34:$A$777,$A90,СВЦЭМ!$B$34:$B$777,G$83)+'СЕТ СН'!$H$9+СВЦЭМ!$D$10+'СЕТ СН'!$H$6-'СЕТ СН'!$H$19</f>
        <v>1512.56496285</v>
      </c>
      <c r="H90" s="37">
        <f>SUMIFS(СВЦЭМ!$C$34:$C$777,СВЦЭМ!$A$34:$A$777,$A90,СВЦЭМ!$B$34:$B$777,H$83)+'СЕТ СН'!$H$9+СВЦЭМ!$D$10+'СЕТ СН'!$H$6-'СЕТ СН'!$H$19</f>
        <v>1508.2686781899999</v>
      </c>
      <c r="I90" s="37">
        <f>SUMIFS(СВЦЭМ!$C$34:$C$777,СВЦЭМ!$A$34:$A$777,$A90,СВЦЭМ!$B$34:$B$777,I$83)+'СЕТ СН'!$H$9+СВЦЭМ!$D$10+'СЕТ СН'!$H$6-'СЕТ СН'!$H$19</f>
        <v>1404.37595693</v>
      </c>
      <c r="J90" s="37">
        <f>SUMIFS(СВЦЭМ!$C$34:$C$777,СВЦЭМ!$A$34:$A$777,$A90,СВЦЭМ!$B$34:$B$777,J$83)+'СЕТ СН'!$H$9+СВЦЭМ!$D$10+'СЕТ СН'!$H$6-'СЕТ СН'!$H$19</f>
        <v>1254.77172204</v>
      </c>
      <c r="K90" s="37">
        <f>SUMIFS(СВЦЭМ!$C$34:$C$777,СВЦЭМ!$A$34:$A$777,$A90,СВЦЭМ!$B$34:$B$777,K$83)+'СЕТ СН'!$H$9+СВЦЭМ!$D$10+'СЕТ СН'!$H$6-'СЕТ СН'!$H$19</f>
        <v>1172.4566931700001</v>
      </c>
      <c r="L90" s="37">
        <f>SUMIFS(СВЦЭМ!$C$34:$C$777,СВЦЭМ!$A$34:$A$777,$A90,СВЦЭМ!$B$34:$B$777,L$83)+'СЕТ СН'!$H$9+СВЦЭМ!$D$10+'СЕТ СН'!$H$6-'СЕТ СН'!$H$19</f>
        <v>1093.5931285900001</v>
      </c>
      <c r="M90" s="37">
        <f>SUMIFS(СВЦЭМ!$C$34:$C$777,СВЦЭМ!$A$34:$A$777,$A90,СВЦЭМ!$B$34:$B$777,M$83)+'СЕТ СН'!$H$9+СВЦЭМ!$D$10+'СЕТ СН'!$H$6-'СЕТ СН'!$H$19</f>
        <v>1047.67431321</v>
      </c>
      <c r="N90" s="37">
        <f>SUMIFS(СВЦЭМ!$C$34:$C$777,СВЦЭМ!$A$34:$A$777,$A90,СВЦЭМ!$B$34:$B$777,N$83)+'СЕТ СН'!$H$9+СВЦЭМ!$D$10+'СЕТ СН'!$H$6-'СЕТ СН'!$H$19</f>
        <v>1033.2582571600001</v>
      </c>
      <c r="O90" s="37">
        <f>SUMIFS(СВЦЭМ!$C$34:$C$777,СВЦЭМ!$A$34:$A$777,$A90,СВЦЭМ!$B$34:$B$777,O$83)+'СЕТ СН'!$H$9+СВЦЭМ!$D$10+'СЕТ СН'!$H$6-'СЕТ СН'!$H$19</f>
        <v>1044.3447858</v>
      </c>
      <c r="P90" s="37">
        <f>SUMIFS(СВЦЭМ!$C$34:$C$777,СВЦЭМ!$A$34:$A$777,$A90,СВЦЭМ!$B$34:$B$777,P$83)+'СЕТ СН'!$H$9+СВЦЭМ!$D$10+'СЕТ СН'!$H$6-'СЕТ СН'!$H$19</f>
        <v>1043.3985757</v>
      </c>
      <c r="Q90" s="37">
        <f>SUMIFS(СВЦЭМ!$C$34:$C$777,СВЦЭМ!$A$34:$A$777,$A90,СВЦЭМ!$B$34:$B$777,Q$83)+'СЕТ СН'!$H$9+СВЦЭМ!$D$10+'СЕТ СН'!$H$6-'СЕТ СН'!$H$19</f>
        <v>1044.7632738700001</v>
      </c>
      <c r="R90" s="37">
        <f>SUMIFS(СВЦЭМ!$C$34:$C$777,СВЦЭМ!$A$34:$A$777,$A90,СВЦЭМ!$B$34:$B$777,R$83)+'СЕТ СН'!$H$9+СВЦЭМ!$D$10+'СЕТ СН'!$H$6-'СЕТ СН'!$H$19</f>
        <v>1046.40494145</v>
      </c>
      <c r="S90" s="37">
        <f>SUMIFS(СВЦЭМ!$C$34:$C$777,СВЦЭМ!$A$34:$A$777,$A90,СВЦЭМ!$B$34:$B$777,S$83)+'СЕТ СН'!$H$9+СВЦЭМ!$D$10+'СЕТ СН'!$H$6-'СЕТ СН'!$H$19</f>
        <v>1046.48087616</v>
      </c>
      <c r="T90" s="37">
        <f>SUMIFS(СВЦЭМ!$C$34:$C$777,СВЦЭМ!$A$34:$A$777,$A90,СВЦЭМ!$B$34:$B$777,T$83)+'СЕТ СН'!$H$9+СВЦЭМ!$D$10+'СЕТ СН'!$H$6-'СЕТ СН'!$H$19</f>
        <v>1033.6249289699999</v>
      </c>
      <c r="U90" s="37">
        <f>SUMIFS(СВЦЭМ!$C$34:$C$777,СВЦЭМ!$A$34:$A$777,$A90,СВЦЭМ!$B$34:$B$777,U$83)+'СЕТ СН'!$H$9+СВЦЭМ!$D$10+'СЕТ СН'!$H$6-'СЕТ СН'!$H$19</f>
        <v>1037.9414748300001</v>
      </c>
      <c r="V90" s="37">
        <f>SUMIFS(СВЦЭМ!$C$34:$C$777,СВЦЭМ!$A$34:$A$777,$A90,СВЦЭМ!$B$34:$B$777,V$83)+'СЕТ СН'!$H$9+СВЦЭМ!$D$10+'СЕТ СН'!$H$6-'СЕТ СН'!$H$19</f>
        <v>1028.5918802200001</v>
      </c>
      <c r="W90" s="37">
        <f>SUMIFS(СВЦЭМ!$C$34:$C$777,СВЦЭМ!$A$34:$A$777,$A90,СВЦЭМ!$B$34:$B$777,W$83)+'СЕТ СН'!$H$9+СВЦЭМ!$D$10+'СЕТ СН'!$H$6-'СЕТ СН'!$H$19</f>
        <v>1030.23971308</v>
      </c>
      <c r="X90" s="37">
        <f>SUMIFS(СВЦЭМ!$C$34:$C$777,СВЦЭМ!$A$34:$A$777,$A90,СВЦЭМ!$B$34:$B$777,X$83)+'СЕТ СН'!$H$9+СВЦЭМ!$D$10+'СЕТ СН'!$H$6-'СЕТ СН'!$H$19</f>
        <v>1021.8174427600002</v>
      </c>
      <c r="Y90" s="37">
        <f>SUMIFS(СВЦЭМ!$C$34:$C$777,СВЦЭМ!$A$34:$A$777,$A90,СВЦЭМ!$B$34:$B$777,Y$83)+'СЕТ СН'!$H$9+СВЦЭМ!$D$10+'СЕТ СН'!$H$6-'СЕТ СН'!$H$19</f>
        <v>1059.9758514100001</v>
      </c>
    </row>
    <row r="91" spans="1:25" ht="15.75" x14ac:dyDescent="0.2">
      <c r="A91" s="36">
        <f t="shared" si="2"/>
        <v>43320</v>
      </c>
      <c r="B91" s="37">
        <f>SUMIFS(СВЦЭМ!$C$34:$C$777,СВЦЭМ!$A$34:$A$777,$A91,СВЦЭМ!$B$34:$B$777,B$83)+'СЕТ СН'!$H$9+СВЦЭМ!$D$10+'СЕТ СН'!$H$6-'СЕТ СН'!$H$19</f>
        <v>1179.38272622</v>
      </c>
      <c r="C91" s="37">
        <f>SUMIFS(СВЦЭМ!$C$34:$C$777,СВЦЭМ!$A$34:$A$777,$A91,СВЦЭМ!$B$34:$B$777,C$83)+'СЕТ СН'!$H$9+СВЦЭМ!$D$10+'СЕТ СН'!$H$6-'СЕТ СН'!$H$19</f>
        <v>1310.67288577</v>
      </c>
      <c r="D91" s="37">
        <f>SUMIFS(СВЦЭМ!$C$34:$C$777,СВЦЭМ!$A$34:$A$777,$A91,СВЦЭМ!$B$34:$B$777,D$83)+'СЕТ СН'!$H$9+СВЦЭМ!$D$10+'СЕТ СН'!$H$6-'СЕТ СН'!$H$19</f>
        <v>1416.7141588900001</v>
      </c>
      <c r="E91" s="37">
        <f>SUMIFS(СВЦЭМ!$C$34:$C$777,СВЦЭМ!$A$34:$A$777,$A91,СВЦЭМ!$B$34:$B$777,E$83)+'СЕТ СН'!$H$9+СВЦЭМ!$D$10+'СЕТ СН'!$H$6-'СЕТ СН'!$H$19</f>
        <v>1501.5807170800001</v>
      </c>
      <c r="F91" s="37">
        <f>SUMIFS(СВЦЭМ!$C$34:$C$777,СВЦЭМ!$A$34:$A$777,$A91,СВЦЭМ!$B$34:$B$777,F$83)+'СЕТ СН'!$H$9+СВЦЭМ!$D$10+'СЕТ СН'!$H$6-'СЕТ СН'!$H$19</f>
        <v>1498.24130154</v>
      </c>
      <c r="G91" s="37">
        <f>SUMIFS(СВЦЭМ!$C$34:$C$777,СВЦЭМ!$A$34:$A$777,$A91,СВЦЭМ!$B$34:$B$777,G$83)+'СЕТ СН'!$H$9+СВЦЭМ!$D$10+'СЕТ СН'!$H$6-'СЕТ СН'!$H$19</f>
        <v>1499.3056268</v>
      </c>
      <c r="H91" s="37">
        <f>SUMIFS(СВЦЭМ!$C$34:$C$777,СВЦЭМ!$A$34:$A$777,$A91,СВЦЭМ!$B$34:$B$777,H$83)+'СЕТ СН'!$H$9+СВЦЭМ!$D$10+'СЕТ СН'!$H$6-'СЕТ СН'!$H$19</f>
        <v>1498.62974809</v>
      </c>
      <c r="I91" s="37">
        <f>SUMIFS(СВЦЭМ!$C$34:$C$777,СВЦЭМ!$A$34:$A$777,$A91,СВЦЭМ!$B$34:$B$777,I$83)+'СЕТ СН'!$H$9+СВЦЭМ!$D$10+'СЕТ СН'!$H$6-'СЕТ СН'!$H$19</f>
        <v>1418.84059587</v>
      </c>
      <c r="J91" s="37">
        <f>SUMIFS(СВЦЭМ!$C$34:$C$777,СВЦЭМ!$A$34:$A$777,$A91,СВЦЭМ!$B$34:$B$777,J$83)+'СЕТ СН'!$H$9+СВЦЭМ!$D$10+'СЕТ СН'!$H$6-'СЕТ СН'!$H$19</f>
        <v>1271.8648273200001</v>
      </c>
      <c r="K91" s="37">
        <f>SUMIFS(СВЦЭМ!$C$34:$C$777,СВЦЭМ!$A$34:$A$777,$A91,СВЦЭМ!$B$34:$B$777,K$83)+'СЕТ СН'!$H$9+СВЦЭМ!$D$10+'СЕТ СН'!$H$6-'СЕТ СН'!$H$19</f>
        <v>1165.59546821</v>
      </c>
      <c r="L91" s="37">
        <f>SUMIFS(СВЦЭМ!$C$34:$C$777,СВЦЭМ!$A$34:$A$777,$A91,СВЦЭМ!$B$34:$B$777,L$83)+'СЕТ СН'!$H$9+СВЦЭМ!$D$10+'СЕТ СН'!$H$6-'СЕТ СН'!$H$19</f>
        <v>1079.6380750999999</v>
      </c>
      <c r="M91" s="37">
        <f>SUMIFS(СВЦЭМ!$C$34:$C$777,СВЦЭМ!$A$34:$A$777,$A91,СВЦЭМ!$B$34:$B$777,M$83)+'СЕТ СН'!$H$9+СВЦЭМ!$D$10+'СЕТ СН'!$H$6-'СЕТ СН'!$H$19</f>
        <v>1023.9289907500001</v>
      </c>
      <c r="N91" s="37">
        <f>SUMIFS(СВЦЭМ!$C$34:$C$777,СВЦЭМ!$A$34:$A$777,$A91,СВЦЭМ!$B$34:$B$777,N$83)+'СЕТ СН'!$H$9+СВЦЭМ!$D$10+'СЕТ СН'!$H$6-'СЕТ СН'!$H$19</f>
        <v>1029.7974186599999</v>
      </c>
      <c r="O91" s="37">
        <f>SUMIFS(СВЦЭМ!$C$34:$C$777,СВЦЭМ!$A$34:$A$777,$A91,СВЦЭМ!$B$34:$B$777,O$83)+'СЕТ СН'!$H$9+СВЦЭМ!$D$10+'СЕТ СН'!$H$6-'СЕТ СН'!$H$19</f>
        <v>1033.54772865</v>
      </c>
      <c r="P91" s="37">
        <f>SUMIFS(СВЦЭМ!$C$34:$C$777,СВЦЭМ!$A$34:$A$777,$A91,СВЦЭМ!$B$34:$B$777,P$83)+'СЕТ СН'!$H$9+СВЦЭМ!$D$10+'СЕТ СН'!$H$6-'СЕТ СН'!$H$19</f>
        <v>1030.37494219</v>
      </c>
      <c r="Q91" s="37">
        <f>SUMIFS(СВЦЭМ!$C$34:$C$777,СВЦЭМ!$A$34:$A$777,$A91,СВЦЭМ!$B$34:$B$777,Q$83)+'СЕТ СН'!$H$9+СВЦЭМ!$D$10+'СЕТ СН'!$H$6-'СЕТ СН'!$H$19</f>
        <v>1034.4615964300001</v>
      </c>
      <c r="R91" s="37">
        <f>SUMIFS(СВЦЭМ!$C$34:$C$777,СВЦЭМ!$A$34:$A$777,$A91,СВЦЭМ!$B$34:$B$777,R$83)+'СЕТ СН'!$H$9+СВЦЭМ!$D$10+'СЕТ СН'!$H$6-'СЕТ СН'!$H$19</f>
        <v>1039.6542834300001</v>
      </c>
      <c r="S91" s="37">
        <f>SUMIFS(СВЦЭМ!$C$34:$C$777,СВЦЭМ!$A$34:$A$777,$A91,СВЦЭМ!$B$34:$B$777,S$83)+'СЕТ СН'!$H$9+СВЦЭМ!$D$10+'СЕТ СН'!$H$6-'СЕТ СН'!$H$19</f>
        <v>1036.3901234</v>
      </c>
      <c r="T91" s="37">
        <f>SUMIFS(СВЦЭМ!$C$34:$C$777,СВЦЭМ!$A$34:$A$777,$A91,СВЦЭМ!$B$34:$B$777,T$83)+'СЕТ СН'!$H$9+СВЦЭМ!$D$10+'СЕТ СН'!$H$6-'СЕТ СН'!$H$19</f>
        <v>1036.1445505199999</v>
      </c>
      <c r="U91" s="37">
        <f>SUMIFS(СВЦЭМ!$C$34:$C$777,СВЦЭМ!$A$34:$A$777,$A91,СВЦЭМ!$B$34:$B$777,U$83)+'СЕТ СН'!$H$9+СВЦЭМ!$D$10+'СЕТ СН'!$H$6-'СЕТ СН'!$H$19</f>
        <v>1040.0238487400002</v>
      </c>
      <c r="V91" s="37">
        <f>SUMIFS(СВЦЭМ!$C$34:$C$777,СВЦЭМ!$A$34:$A$777,$A91,СВЦЭМ!$B$34:$B$777,V$83)+'СЕТ СН'!$H$9+СВЦЭМ!$D$10+'СЕТ СН'!$H$6-'СЕТ СН'!$H$19</f>
        <v>1018.6488080399999</v>
      </c>
      <c r="W91" s="37">
        <f>SUMIFS(СВЦЭМ!$C$34:$C$777,СВЦЭМ!$A$34:$A$777,$A91,СВЦЭМ!$B$34:$B$777,W$83)+'СЕТ СН'!$H$9+СВЦЭМ!$D$10+'СЕТ СН'!$H$6-'СЕТ СН'!$H$19</f>
        <v>1028.5657887</v>
      </c>
      <c r="X91" s="37">
        <f>SUMIFS(СВЦЭМ!$C$34:$C$777,СВЦЭМ!$A$34:$A$777,$A91,СВЦЭМ!$B$34:$B$777,X$83)+'СЕТ СН'!$H$9+СВЦЭМ!$D$10+'СЕТ СН'!$H$6-'СЕТ СН'!$H$19</f>
        <v>1053.3487878800001</v>
      </c>
      <c r="Y91" s="37">
        <f>SUMIFS(СВЦЭМ!$C$34:$C$777,СВЦЭМ!$A$34:$A$777,$A91,СВЦЭМ!$B$34:$B$777,Y$83)+'СЕТ СН'!$H$9+СВЦЭМ!$D$10+'СЕТ СН'!$H$6-'СЕТ СН'!$H$19</f>
        <v>1114.6872587299999</v>
      </c>
    </row>
    <row r="92" spans="1:25" ht="15.75" x14ac:dyDescent="0.2">
      <c r="A92" s="36">
        <f t="shared" si="2"/>
        <v>43321</v>
      </c>
      <c r="B92" s="37">
        <f>SUMIFS(СВЦЭМ!$C$34:$C$777,СВЦЭМ!$A$34:$A$777,$A92,СВЦЭМ!$B$34:$B$777,B$83)+'СЕТ СН'!$H$9+СВЦЭМ!$D$10+'СЕТ СН'!$H$6-'СЕТ СН'!$H$19</f>
        <v>1134.1343264300001</v>
      </c>
      <c r="C92" s="37">
        <f>SUMIFS(СВЦЭМ!$C$34:$C$777,СВЦЭМ!$A$34:$A$777,$A92,СВЦЭМ!$B$34:$B$777,C$83)+'СЕТ СН'!$H$9+СВЦЭМ!$D$10+'СЕТ СН'!$H$6-'СЕТ СН'!$H$19</f>
        <v>1245.6261868500001</v>
      </c>
      <c r="D92" s="37">
        <f>SUMIFS(СВЦЭМ!$C$34:$C$777,СВЦЭМ!$A$34:$A$777,$A92,СВЦЭМ!$B$34:$B$777,D$83)+'СЕТ СН'!$H$9+СВЦЭМ!$D$10+'СЕТ СН'!$H$6-'СЕТ СН'!$H$19</f>
        <v>1376.19507318</v>
      </c>
      <c r="E92" s="37">
        <f>SUMIFS(СВЦЭМ!$C$34:$C$777,СВЦЭМ!$A$34:$A$777,$A92,СВЦЭМ!$B$34:$B$777,E$83)+'СЕТ СН'!$H$9+СВЦЭМ!$D$10+'СЕТ СН'!$H$6-'СЕТ СН'!$H$19</f>
        <v>1498.5796663900001</v>
      </c>
      <c r="F92" s="37">
        <f>SUMIFS(СВЦЭМ!$C$34:$C$777,СВЦЭМ!$A$34:$A$777,$A92,СВЦЭМ!$B$34:$B$777,F$83)+'СЕТ СН'!$H$9+СВЦЭМ!$D$10+'СЕТ СН'!$H$6-'СЕТ СН'!$H$19</f>
        <v>1495.8297318100001</v>
      </c>
      <c r="G92" s="37">
        <f>SUMIFS(СВЦЭМ!$C$34:$C$777,СВЦЭМ!$A$34:$A$777,$A92,СВЦЭМ!$B$34:$B$777,G$83)+'СЕТ СН'!$H$9+СВЦЭМ!$D$10+'СЕТ СН'!$H$6-'СЕТ СН'!$H$19</f>
        <v>1504.0511833</v>
      </c>
      <c r="H92" s="37">
        <f>SUMIFS(СВЦЭМ!$C$34:$C$777,СВЦЭМ!$A$34:$A$777,$A92,СВЦЭМ!$B$34:$B$777,H$83)+'СЕТ СН'!$H$9+СВЦЭМ!$D$10+'СЕТ СН'!$H$6-'СЕТ СН'!$H$19</f>
        <v>1482.45103982</v>
      </c>
      <c r="I92" s="37">
        <f>SUMIFS(СВЦЭМ!$C$34:$C$777,СВЦЭМ!$A$34:$A$777,$A92,СВЦЭМ!$B$34:$B$777,I$83)+'СЕТ СН'!$H$9+СВЦЭМ!$D$10+'СЕТ СН'!$H$6-'СЕТ СН'!$H$19</f>
        <v>1410.8189593100001</v>
      </c>
      <c r="J92" s="37">
        <f>SUMIFS(СВЦЭМ!$C$34:$C$777,СВЦЭМ!$A$34:$A$777,$A92,СВЦЭМ!$B$34:$B$777,J$83)+'СЕТ СН'!$H$9+СВЦЭМ!$D$10+'СЕТ СН'!$H$6-'СЕТ СН'!$H$19</f>
        <v>1290.61749012</v>
      </c>
      <c r="K92" s="37">
        <f>SUMIFS(СВЦЭМ!$C$34:$C$777,СВЦЭМ!$A$34:$A$777,$A92,СВЦЭМ!$B$34:$B$777,K$83)+'СЕТ СН'!$H$9+СВЦЭМ!$D$10+'СЕТ СН'!$H$6-'СЕТ СН'!$H$19</f>
        <v>1181.0628869</v>
      </c>
      <c r="L92" s="37">
        <f>SUMIFS(СВЦЭМ!$C$34:$C$777,СВЦЭМ!$A$34:$A$777,$A92,СВЦЭМ!$B$34:$B$777,L$83)+'СЕТ СН'!$H$9+СВЦЭМ!$D$10+'СЕТ СН'!$H$6-'СЕТ СН'!$H$19</f>
        <v>1106.8417671500001</v>
      </c>
      <c r="M92" s="37">
        <f>SUMIFS(СВЦЭМ!$C$34:$C$777,СВЦЭМ!$A$34:$A$777,$A92,СВЦЭМ!$B$34:$B$777,M$83)+'СЕТ СН'!$H$9+СВЦЭМ!$D$10+'СЕТ СН'!$H$6-'СЕТ СН'!$H$19</f>
        <v>1041.7739849300001</v>
      </c>
      <c r="N92" s="37">
        <f>SUMIFS(СВЦЭМ!$C$34:$C$777,СВЦЭМ!$A$34:$A$777,$A92,СВЦЭМ!$B$34:$B$777,N$83)+'СЕТ СН'!$H$9+СВЦЭМ!$D$10+'СЕТ СН'!$H$6-'СЕТ СН'!$H$19</f>
        <v>1024.4450110100001</v>
      </c>
      <c r="O92" s="37">
        <f>SUMIFS(СВЦЭМ!$C$34:$C$777,СВЦЭМ!$A$34:$A$777,$A92,СВЦЭМ!$B$34:$B$777,O$83)+'СЕТ СН'!$H$9+СВЦЭМ!$D$10+'СЕТ СН'!$H$6-'СЕТ СН'!$H$19</f>
        <v>1027.2005363600001</v>
      </c>
      <c r="P92" s="37">
        <f>SUMIFS(СВЦЭМ!$C$34:$C$777,СВЦЭМ!$A$34:$A$777,$A92,СВЦЭМ!$B$34:$B$777,P$83)+'СЕТ СН'!$H$9+СВЦЭМ!$D$10+'СЕТ СН'!$H$6-'СЕТ СН'!$H$19</f>
        <v>1029.9818453</v>
      </c>
      <c r="Q92" s="37">
        <f>SUMIFS(СВЦЭМ!$C$34:$C$777,СВЦЭМ!$A$34:$A$777,$A92,СВЦЭМ!$B$34:$B$777,Q$83)+'СЕТ СН'!$H$9+СВЦЭМ!$D$10+'СЕТ СН'!$H$6-'СЕТ СН'!$H$19</f>
        <v>1028.15922366</v>
      </c>
      <c r="R92" s="37">
        <f>SUMIFS(СВЦЭМ!$C$34:$C$777,СВЦЭМ!$A$34:$A$777,$A92,СВЦЭМ!$B$34:$B$777,R$83)+'СЕТ СН'!$H$9+СВЦЭМ!$D$10+'СЕТ СН'!$H$6-'СЕТ СН'!$H$19</f>
        <v>1025.0075289400002</v>
      </c>
      <c r="S92" s="37">
        <f>SUMIFS(СВЦЭМ!$C$34:$C$777,СВЦЭМ!$A$34:$A$777,$A92,СВЦЭМ!$B$34:$B$777,S$83)+'СЕТ СН'!$H$9+СВЦЭМ!$D$10+'СЕТ СН'!$H$6-'СЕТ СН'!$H$19</f>
        <v>1023.77549219</v>
      </c>
      <c r="T92" s="37">
        <f>SUMIFS(СВЦЭМ!$C$34:$C$777,СВЦЭМ!$A$34:$A$777,$A92,СВЦЭМ!$B$34:$B$777,T$83)+'СЕТ СН'!$H$9+СВЦЭМ!$D$10+'СЕТ СН'!$H$6-'СЕТ СН'!$H$19</f>
        <v>1018.5317857499999</v>
      </c>
      <c r="U92" s="37">
        <f>SUMIFS(СВЦЭМ!$C$34:$C$777,СВЦЭМ!$A$34:$A$777,$A92,СВЦЭМ!$B$34:$B$777,U$83)+'СЕТ СН'!$H$9+СВЦЭМ!$D$10+'СЕТ СН'!$H$6-'СЕТ СН'!$H$19</f>
        <v>1028.0793378200001</v>
      </c>
      <c r="V92" s="37">
        <f>SUMIFS(СВЦЭМ!$C$34:$C$777,СВЦЭМ!$A$34:$A$777,$A92,СВЦЭМ!$B$34:$B$777,V$83)+'СЕТ СН'!$H$9+СВЦЭМ!$D$10+'СЕТ СН'!$H$6-'СЕТ СН'!$H$19</f>
        <v>1017.9838088700001</v>
      </c>
      <c r="W92" s="37">
        <f>SUMIFS(СВЦЭМ!$C$34:$C$777,СВЦЭМ!$A$34:$A$777,$A92,СВЦЭМ!$B$34:$B$777,W$83)+'СЕТ СН'!$H$9+СВЦЭМ!$D$10+'СЕТ СН'!$H$6-'СЕТ СН'!$H$19</f>
        <v>1022.4271438800001</v>
      </c>
      <c r="X92" s="37">
        <f>SUMIFS(СВЦЭМ!$C$34:$C$777,СВЦЭМ!$A$34:$A$777,$A92,СВЦЭМ!$B$34:$B$777,X$83)+'СЕТ СН'!$H$9+СВЦЭМ!$D$10+'СЕТ СН'!$H$6-'СЕТ СН'!$H$19</f>
        <v>1013.45681571</v>
      </c>
      <c r="Y92" s="37">
        <f>SUMIFS(СВЦЭМ!$C$34:$C$777,СВЦЭМ!$A$34:$A$777,$A92,СВЦЭМ!$B$34:$B$777,Y$83)+'СЕТ СН'!$H$9+СВЦЭМ!$D$10+'СЕТ СН'!$H$6-'СЕТ СН'!$H$19</f>
        <v>1051.0841008899999</v>
      </c>
    </row>
    <row r="93" spans="1:25" ht="15.75" x14ac:dyDescent="0.2">
      <c r="A93" s="36">
        <f t="shared" si="2"/>
        <v>43322</v>
      </c>
      <c r="B93" s="37">
        <f>SUMIFS(СВЦЭМ!$C$34:$C$777,СВЦЭМ!$A$34:$A$777,$A93,СВЦЭМ!$B$34:$B$777,B$83)+'СЕТ СН'!$H$9+СВЦЭМ!$D$10+'СЕТ СН'!$H$6-'СЕТ СН'!$H$19</f>
        <v>1151.3203974200001</v>
      </c>
      <c r="C93" s="37">
        <f>SUMIFS(СВЦЭМ!$C$34:$C$777,СВЦЭМ!$A$34:$A$777,$A93,СВЦЭМ!$B$34:$B$777,C$83)+'СЕТ СН'!$H$9+СВЦЭМ!$D$10+'СЕТ СН'!$H$6-'СЕТ СН'!$H$19</f>
        <v>1269.15068651</v>
      </c>
      <c r="D93" s="37">
        <f>SUMIFS(СВЦЭМ!$C$34:$C$777,СВЦЭМ!$A$34:$A$777,$A93,СВЦЭМ!$B$34:$B$777,D$83)+'СЕТ СН'!$H$9+СВЦЭМ!$D$10+'СЕТ СН'!$H$6-'СЕТ СН'!$H$19</f>
        <v>1383.86039435</v>
      </c>
      <c r="E93" s="37">
        <f>SUMIFS(СВЦЭМ!$C$34:$C$777,СВЦЭМ!$A$34:$A$777,$A93,СВЦЭМ!$B$34:$B$777,E$83)+'СЕТ СН'!$H$9+СВЦЭМ!$D$10+'СЕТ СН'!$H$6-'СЕТ СН'!$H$19</f>
        <v>1482.36989561</v>
      </c>
      <c r="F93" s="37">
        <f>SUMIFS(СВЦЭМ!$C$34:$C$777,СВЦЭМ!$A$34:$A$777,$A93,СВЦЭМ!$B$34:$B$777,F$83)+'СЕТ СН'!$H$9+СВЦЭМ!$D$10+'СЕТ СН'!$H$6-'СЕТ СН'!$H$19</f>
        <v>1476.51969098</v>
      </c>
      <c r="G93" s="37">
        <f>SUMIFS(СВЦЭМ!$C$34:$C$777,СВЦЭМ!$A$34:$A$777,$A93,СВЦЭМ!$B$34:$B$777,G$83)+'СЕТ СН'!$H$9+СВЦЭМ!$D$10+'СЕТ СН'!$H$6-'СЕТ СН'!$H$19</f>
        <v>1469.73080439</v>
      </c>
      <c r="H93" s="37">
        <f>SUMIFS(СВЦЭМ!$C$34:$C$777,СВЦЭМ!$A$34:$A$777,$A93,СВЦЭМ!$B$34:$B$777,H$83)+'СЕТ СН'!$H$9+СВЦЭМ!$D$10+'СЕТ СН'!$H$6-'СЕТ СН'!$H$19</f>
        <v>1459.2158393300001</v>
      </c>
      <c r="I93" s="37">
        <f>SUMIFS(СВЦЭМ!$C$34:$C$777,СВЦЭМ!$A$34:$A$777,$A93,СВЦЭМ!$B$34:$B$777,I$83)+'СЕТ СН'!$H$9+СВЦЭМ!$D$10+'СЕТ СН'!$H$6-'СЕТ СН'!$H$19</f>
        <v>1389.32128493</v>
      </c>
      <c r="J93" s="37">
        <f>SUMIFS(СВЦЭМ!$C$34:$C$777,СВЦЭМ!$A$34:$A$777,$A93,СВЦЭМ!$B$34:$B$777,J$83)+'СЕТ СН'!$H$9+СВЦЭМ!$D$10+'СЕТ СН'!$H$6-'СЕТ СН'!$H$19</f>
        <v>1260.48951362</v>
      </c>
      <c r="K93" s="37">
        <f>SUMIFS(СВЦЭМ!$C$34:$C$777,СВЦЭМ!$A$34:$A$777,$A93,СВЦЭМ!$B$34:$B$777,K$83)+'СЕТ СН'!$H$9+СВЦЭМ!$D$10+'СЕТ СН'!$H$6-'СЕТ СН'!$H$19</f>
        <v>1135.9250282600001</v>
      </c>
      <c r="L93" s="37">
        <f>SUMIFS(СВЦЭМ!$C$34:$C$777,СВЦЭМ!$A$34:$A$777,$A93,СВЦЭМ!$B$34:$B$777,L$83)+'СЕТ СН'!$H$9+СВЦЭМ!$D$10+'СЕТ СН'!$H$6-'СЕТ СН'!$H$19</f>
        <v>1064.9979827100001</v>
      </c>
      <c r="M93" s="37">
        <f>SUMIFS(СВЦЭМ!$C$34:$C$777,СВЦЭМ!$A$34:$A$777,$A93,СВЦЭМ!$B$34:$B$777,M$83)+'СЕТ СН'!$H$9+СВЦЭМ!$D$10+'СЕТ СН'!$H$6-'СЕТ СН'!$H$19</f>
        <v>1006.4075043100001</v>
      </c>
      <c r="N93" s="37">
        <f>SUMIFS(СВЦЭМ!$C$34:$C$777,СВЦЭМ!$A$34:$A$777,$A93,СВЦЭМ!$B$34:$B$777,N$83)+'СЕТ СН'!$H$9+СВЦЭМ!$D$10+'СЕТ СН'!$H$6-'СЕТ СН'!$H$19</f>
        <v>993.46744508999996</v>
      </c>
      <c r="O93" s="37">
        <f>SUMIFS(СВЦЭМ!$C$34:$C$777,СВЦЭМ!$A$34:$A$777,$A93,СВЦЭМ!$B$34:$B$777,O$83)+'СЕТ СН'!$H$9+СВЦЭМ!$D$10+'СЕТ СН'!$H$6-'СЕТ СН'!$H$19</f>
        <v>998.15254282000001</v>
      </c>
      <c r="P93" s="37">
        <f>SUMIFS(СВЦЭМ!$C$34:$C$777,СВЦЭМ!$A$34:$A$777,$A93,СВЦЭМ!$B$34:$B$777,P$83)+'СЕТ СН'!$H$9+СВЦЭМ!$D$10+'СЕТ СН'!$H$6-'СЕТ СН'!$H$19</f>
        <v>1013.2319497799999</v>
      </c>
      <c r="Q93" s="37">
        <f>SUMIFS(СВЦЭМ!$C$34:$C$777,СВЦЭМ!$A$34:$A$777,$A93,СВЦЭМ!$B$34:$B$777,Q$83)+'СЕТ СН'!$H$9+СВЦЭМ!$D$10+'СЕТ СН'!$H$6-'СЕТ СН'!$H$19</f>
        <v>1009.6650661399999</v>
      </c>
      <c r="R93" s="37">
        <f>SUMIFS(СВЦЭМ!$C$34:$C$777,СВЦЭМ!$A$34:$A$777,$A93,СВЦЭМ!$B$34:$B$777,R$83)+'СЕТ СН'!$H$9+СВЦЭМ!$D$10+'СЕТ СН'!$H$6-'СЕТ СН'!$H$19</f>
        <v>1008.98871065</v>
      </c>
      <c r="S93" s="37">
        <f>SUMIFS(СВЦЭМ!$C$34:$C$777,СВЦЭМ!$A$34:$A$777,$A93,СВЦЭМ!$B$34:$B$777,S$83)+'СЕТ СН'!$H$9+СВЦЭМ!$D$10+'СЕТ СН'!$H$6-'СЕТ СН'!$H$19</f>
        <v>998.21596827000008</v>
      </c>
      <c r="T93" s="37">
        <f>SUMIFS(СВЦЭМ!$C$34:$C$777,СВЦЭМ!$A$34:$A$777,$A93,СВЦЭМ!$B$34:$B$777,T$83)+'СЕТ СН'!$H$9+СВЦЭМ!$D$10+'СЕТ СН'!$H$6-'СЕТ СН'!$H$19</f>
        <v>989.35877028999994</v>
      </c>
      <c r="U93" s="37">
        <f>SUMIFS(СВЦЭМ!$C$34:$C$777,СВЦЭМ!$A$34:$A$777,$A93,СВЦЭМ!$B$34:$B$777,U$83)+'СЕТ СН'!$H$9+СВЦЭМ!$D$10+'СЕТ СН'!$H$6-'СЕТ СН'!$H$19</f>
        <v>995.78879258000006</v>
      </c>
      <c r="V93" s="37">
        <f>SUMIFS(СВЦЭМ!$C$34:$C$777,СВЦЭМ!$A$34:$A$777,$A93,СВЦЭМ!$B$34:$B$777,V$83)+'СЕТ СН'!$H$9+СВЦЭМ!$D$10+'СЕТ СН'!$H$6-'СЕТ СН'!$H$19</f>
        <v>990.37283522000007</v>
      </c>
      <c r="W93" s="37">
        <f>SUMIFS(СВЦЭМ!$C$34:$C$777,СВЦЭМ!$A$34:$A$777,$A93,СВЦЭМ!$B$34:$B$777,W$83)+'СЕТ СН'!$H$9+СВЦЭМ!$D$10+'СЕТ СН'!$H$6-'СЕТ СН'!$H$19</f>
        <v>988.80925535000006</v>
      </c>
      <c r="X93" s="37">
        <f>SUMIFS(СВЦЭМ!$C$34:$C$777,СВЦЭМ!$A$34:$A$777,$A93,СВЦЭМ!$B$34:$B$777,X$83)+'СЕТ СН'!$H$9+СВЦЭМ!$D$10+'СЕТ СН'!$H$6-'СЕТ СН'!$H$19</f>
        <v>998.8002835100001</v>
      </c>
      <c r="Y93" s="37">
        <f>SUMIFS(СВЦЭМ!$C$34:$C$777,СВЦЭМ!$A$34:$A$777,$A93,СВЦЭМ!$B$34:$B$777,Y$83)+'СЕТ СН'!$H$9+СВЦЭМ!$D$10+'СЕТ СН'!$H$6-'СЕТ СН'!$H$19</f>
        <v>1069.4108129200001</v>
      </c>
    </row>
    <row r="94" spans="1:25" ht="15.75" x14ac:dyDescent="0.2">
      <c r="A94" s="36">
        <f t="shared" si="2"/>
        <v>43323</v>
      </c>
      <c r="B94" s="37">
        <f>SUMIFS(СВЦЭМ!$C$34:$C$777,СВЦЭМ!$A$34:$A$777,$A94,СВЦЭМ!$B$34:$B$777,B$83)+'СЕТ СН'!$H$9+СВЦЭМ!$D$10+'СЕТ СН'!$H$6-'СЕТ СН'!$H$19</f>
        <v>1115.6169305400001</v>
      </c>
      <c r="C94" s="37">
        <f>SUMIFS(СВЦЭМ!$C$34:$C$777,СВЦЭМ!$A$34:$A$777,$A94,СВЦЭМ!$B$34:$B$777,C$83)+'СЕТ СН'!$H$9+СВЦЭМ!$D$10+'СЕТ СН'!$H$6-'СЕТ СН'!$H$19</f>
        <v>1260.2657117700001</v>
      </c>
      <c r="D94" s="37">
        <f>SUMIFS(СВЦЭМ!$C$34:$C$777,СВЦЭМ!$A$34:$A$777,$A94,СВЦЭМ!$B$34:$B$777,D$83)+'СЕТ СН'!$H$9+СВЦЭМ!$D$10+'СЕТ СН'!$H$6-'СЕТ СН'!$H$19</f>
        <v>1374.2910595000001</v>
      </c>
      <c r="E94" s="37">
        <f>SUMIFS(СВЦЭМ!$C$34:$C$777,СВЦЭМ!$A$34:$A$777,$A94,СВЦЭМ!$B$34:$B$777,E$83)+'СЕТ СН'!$H$9+СВЦЭМ!$D$10+'СЕТ СН'!$H$6-'СЕТ СН'!$H$19</f>
        <v>1468.72487821</v>
      </c>
      <c r="F94" s="37">
        <f>SUMIFS(СВЦЭМ!$C$34:$C$777,СВЦЭМ!$A$34:$A$777,$A94,СВЦЭМ!$B$34:$B$777,F$83)+'СЕТ СН'!$H$9+СВЦЭМ!$D$10+'СЕТ СН'!$H$6-'СЕТ СН'!$H$19</f>
        <v>1466.6596932500001</v>
      </c>
      <c r="G94" s="37">
        <f>SUMIFS(СВЦЭМ!$C$34:$C$777,СВЦЭМ!$A$34:$A$777,$A94,СВЦЭМ!$B$34:$B$777,G$83)+'СЕТ СН'!$H$9+СВЦЭМ!$D$10+'СЕТ СН'!$H$6-'СЕТ СН'!$H$19</f>
        <v>1468.3722834</v>
      </c>
      <c r="H94" s="37">
        <f>SUMIFS(СВЦЭМ!$C$34:$C$777,СВЦЭМ!$A$34:$A$777,$A94,СВЦЭМ!$B$34:$B$777,H$83)+'СЕТ СН'!$H$9+СВЦЭМ!$D$10+'СЕТ СН'!$H$6-'СЕТ СН'!$H$19</f>
        <v>1427.8544254999999</v>
      </c>
      <c r="I94" s="37">
        <f>SUMIFS(СВЦЭМ!$C$34:$C$777,СВЦЭМ!$A$34:$A$777,$A94,СВЦЭМ!$B$34:$B$777,I$83)+'СЕТ СН'!$H$9+СВЦЭМ!$D$10+'СЕТ СН'!$H$6-'СЕТ СН'!$H$19</f>
        <v>1354.5317509399999</v>
      </c>
      <c r="J94" s="37">
        <f>SUMIFS(СВЦЭМ!$C$34:$C$777,СВЦЭМ!$A$34:$A$777,$A94,СВЦЭМ!$B$34:$B$777,J$83)+'СЕТ СН'!$H$9+СВЦЭМ!$D$10+'СЕТ СН'!$H$6-'СЕТ СН'!$H$19</f>
        <v>1227.87978094</v>
      </c>
      <c r="K94" s="37">
        <f>SUMIFS(СВЦЭМ!$C$34:$C$777,СВЦЭМ!$A$34:$A$777,$A94,СВЦЭМ!$B$34:$B$777,K$83)+'СЕТ СН'!$H$9+СВЦЭМ!$D$10+'СЕТ СН'!$H$6-'СЕТ СН'!$H$19</f>
        <v>1114.99139758</v>
      </c>
      <c r="L94" s="37">
        <f>SUMIFS(СВЦЭМ!$C$34:$C$777,СВЦЭМ!$A$34:$A$777,$A94,СВЦЭМ!$B$34:$B$777,L$83)+'СЕТ СН'!$H$9+СВЦЭМ!$D$10+'СЕТ СН'!$H$6-'СЕТ СН'!$H$19</f>
        <v>1054.44114481</v>
      </c>
      <c r="M94" s="37">
        <f>SUMIFS(СВЦЭМ!$C$34:$C$777,СВЦЭМ!$A$34:$A$777,$A94,СВЦЭМ!$B$34:$B$777,M$83)+'СЕТ СН'!$H$9+СВЦЭМ!$D$10+'СЕТ СН'!$H$6-'СЕТ СН'!$H$19</f>
        <v>1001.8695959500001</v>
      </c>
      <c r="N94" s="37">
        <f>SUMIFS(СВЦЭМ!$C$34:$C$777,СВЦЭМ!$A$34:$A$777,$A94,СВЦЭМ!$B$34:$B$777,N$83)+'СЕТ СН'!$H$9+СВЦЭМ!$D$10+'СЕТ СН'!$H$6-'СЕТ СН'!$H$19</f>
        <v>998.19507814000008</v>
      </c>
      <c r="O94" s="37">
        <f>SUMIFS(СВЦЭМ!$C$34:$C$777,СВЦЭМ!$A$34:$A$777,$A94,СВЦЭМ!$B$34:$B$777,O$83)+'СЕТ СН'!$H$9+СВЦЭМ!$D$10+'СЕТ СН'!$H$6-'СЕТ СН'!$H$19</f>
        <v>993.07643594000001</v>
      </c>
      <c r="P94" s="37">
        <f>SUMIFS(СВЦЭМ!$C$34:$C$777,СВЦЭМ!$A$34:$A$777,$A94,СВЦЭМ!$B$34:$B$777,P$83)+'СЕТ СН'!$H$9+СВЦЭМ!$D$10+'СЕТ СН'!$H$6-'СЕТ СН'!$H$19</f>
        <v>991.49794786000007</v>
      </c>
      <c r="Q94" s="37">
        <f>SUMIFS(СВЦЭМ!$C$34:$C$777,СВЦЭМ!$A$34:$A$777,$A94,СВЦЭМ!$B$34:$B$777,Q$83)+'СЕТ СН'!$H$9+СВЦЭМ!$D$10+'СЕТ СН'!$H$6-'СЕТ СН'!$H$19</f>
        <v>995.26278853000008</v>
      </c>
      <c r="R94" s="37">
        <f>SUMIFS(СВЦЭМ!$C$34:$C$777,СВЦЭМ!$A$34:$A$777,$A94,СВЦЭМ!$B$34:$B$777,R$83)+'СЕТ СН'!$H$9+СВЦЭМ!$D$10+'СЕТ СН'!$H$6-'СЕТ СН'!$H$19</f>
        <v>996.91259901000012</v>
      </c>
      <c r="S94" s="37">
        <f>SUMIFS(СВЦЭМ!$C$34:$C$777,СВЦЭМ!$A$34:$A$777,$A94,СВЦЭМ!$B$34:$B$777,S$83)+'СЕТ СН'!$H$9+СВЦЭМ!$D$10+'СЕТ СН'!$H$6-'СЕТ СН'!$H$19</f>
        <v>993.5232771200001</v>
      </c>
      <c r="T94" s="37">
        <f>SUMIFS(СВЦЭМ!$C$34:$C$777,СВЦЭМ!$A$34:$A$777,$A94,СВЦЭМ!$B$34:$B$777,T$83)+'СЕТ СН'!$H$9+СВЦЭМ!$D$10+'СЕТ СН'!$H$6-'СЕТ СН'!$H$19</f>
        <v>991.14270049000015</v>
      </c>
      <c r="U94" s="37">
        <f>SUMIFS(СВЦЭМ!$C$34:$C$777,СВЦЭМ!$A$34:$A$777,$A94,СВЦЭМ!$B$34:$B$777,U$83)+'СЕТ СН'!$H$9+СВЦЭМ!$D$10+'СЕТ СН'!$H$6-'СЕТ СН'!$H$19</f>
        <v>992.8166674900001</v>
      </c>
      <c r="V94" s="37">
        <f>SUMIFS(СВЦЭМ!$C$34:$C$777,СВЦЭМ!$A$34:$A$777,$A94,СВЦЭМ!$B$34:$B$777,V$83)+'СЕТ СН'!$H$9+СВЦЭМ!$D$10+'СЕТ СН'!$H$6-'СЕТ СН'!$H$19</f>
        <v>983.76983470999994</v>
      </c>
      <c r="W94" s="37">
        <f>SUMIFS(СВЦЭМ!$C$34:$C$777,СВЦЭМ!$A$34:$A$777,$A94,СВЦЭМ!$B$34:$B$777,W$83)+'СЕТ СН'!$H$9+СВЦЭМ!$D$10+'СЕТ СН'!$H$6-'СЕТ СН'!$H$19</f>
        <v>1002.8744727000001</v>
      </c>
      <c r="X94" s="37">
        <f>SUMIFS(СВЦЭМ!$C$34:$C$777,СВЦЭМ!$A$34:$A$777,$A94,СВЦЭМ!$B$34:$B$777,X$83)+'СЕТ СН'!$H$9+СВЦЭМ!$D$10+'СЕТ СН'!$H$6-'СЕТ СН'!$H$19</f>
        <v>991.78216896999993</v>
      </c>
      <c r="Y94" s="37">
        <f>SUMIFS(СВЦЭМ!$C$34:$C$777,СВЦЭМ!$A$34:$A$777,$A94,СВЦЭМ!$B$34:$B$777,Y$83)+'СЕТ СН'!$H$9+СВЦЭМ!$D$10+'СЕТ СН'!$H$6-'СЕТ СН'!$H$19</f>
        <v>1036.28168981</v>
      </c>
    </row>
    <row r="95" spans="1:25" ht="15.75" x14ac:dyDescent="0.2">
      <c r="A95" s="36">
        <f t="shared" si="2"/>
        <v>43324</v>
      </c>
      <c r="B95" s="37">
        <f>SUMIFS(СВЦЭМ!$C$34:$C$777,СВЦЭМ!$A$34:$A$777,$A95,СВЦЭМ!$B$34:$B$777,B$83)+'СЕТ СН'!$H$9+СВЦЭМ!$D$10+'СЕТ СН'!$H$6-'СЕТ СН'!$H$19</f>
        <v>1135.09273368</v>
      </c>
      <c r="C95" s="37">
        <f>SUMIFS(СВЦЭМ!$C$34:$C$777,СВЦЭМ!$A$34:$A$777,$A95,СВЦЭМ!$B$34:$B$777,C$83)+'СЕТ СН'!$H$9+СВЦЭМ!$D$10+'СЕТ СН'!$H$6-'СЕТ СН'!$H$19</f>
        <v>1263.30568038</v>
      </c>
      <c r="D95" s="37">
        <f>SUMIFS(СВЦЭМ!$C$34:$C$777,СВЦЭМ!$A$34:$A$777,$A95,СВЦЭМ!$B$34:$B$777,D$83)+'СЕТ СН'!$H$9+СВЦЭМ!$D$10+'СЕТ СН'!$H$6-'СЕТ СН'!$H$19</f>
        <v>1378.46450506</v>
      </c>
      <c r="E95" s="37">
        <f>SUMIFS(СВЦЭМ!$C$34:$C$777,СВЦЭМ!$A$34:$A$777,$A95,СВЦЭМ!$B$34:$B$777,E$83)+'СЕТ СН'!$H$9+СВЦЭМ!$D$10+'СЕТ СН'!$H$6-'СЕТ СН'!$H$19</f>
        <v>1452.2830926199999</v>
      </c>
      <c r="F95" s="37">
        <f>SUMIFS(СВЦЭМ!$C$34:$C$777,СВЦЭМ!$A$34:$A$777,$A95,СВЦЭМ!$B$34:$B$777,F$83)+'СЕТ СН'!$H$9+СВЦЭМ!$D$10+'СЕТ СН'!$H$6-'СЕТ СН'!$H$19</f>
        <v>1452.3481657699999</v>
      </c>
      <c r="G95" s="37">
        <f>SUMIFS(СВЦЭМ!$C$34:$C$777,СВЦЭМ!$A$34:$A$777,$A95,СВЦЭМ!$B$34:$B$777,G$83)+'СЕТ СН'!$H$9+СВЦЭМ!$D$10+'СЕТ СН'!$H$6-'СЕТ СН'!$H$19</f>
        <v>1425.9816531399999</v>
      </c>
      <c r="H95" s="37">
        <f>SUMIFS(СВЦЭМ!$C$34:$C$777,СВЦЭМ!$A$34:$A$777,$A95,СВЦЭМ!$B$34:$B$777,H$83)+'СЕТ СН'!$H$9+СВЦЭМ!$D$10+'СЕТ СН'!$H$6-'СЕТ СН'!$H$19</f>
        <v>1415.5768494700001</v>
      </c>
      <c r="I95" s="37">
        <f>SUMIFS(СВЦЭМ!$C$34:$C$777,СВЦЭМ!$A$34:$A$777,$A95,СВЦЭМ!$B$34:$B$777,I$83)+'СЕТ СН'!$H$9+СВЦЭМ!$D$10+'СЕТ СН'!$H$6-'СЕТ СН'!$H$19</f>
        <v>1387.94754928</v>
      </c>
      <c r="J95" s="37">
        <f>SUMIFS(СВЦЭМ!$C$34:$C$777,СВЦЭМ!$A$34:$A$777,$A95,СВЦЭМ!$B$34:$B$777,J$83)+'СЕТ СН'!$H$9+СВЦЭМ!$D$10+'СЕТ СН'!$H$6-'СЕТ СН'!$H$19</f>
        <v>1232.1468199999999</v>
      </c>
      <c r="K95" s="37">
        <f>SUMIFS(СВЦЭМ!$C$34:$C$777,СВЦЭМ!$A$34:$A$777,$A95,СВЦЭМ!$B$34:$B$777,K$83)+'СЕТ СН'!$H$9+СВЦЭМ!$D$10+'СЕТ СН'!$H$6-'СЕТ СН'!$H$19</f>
        <v>1117.93245619</v>
      </c>
      <c r="L95" s="37">
        <f>SUMIFS(СВЦЭМ!$C$34:$C$777,СВЦЭМ!$A$34:$A$777,$A95,СВЦЭМ!$B$34:$B$777,L$83)+'СЕТ СН'!$H$9+СВЦЭМ!$D$10+'СЕТ СН'!$H$6-'СЕТ СН'!$H$19</f>
        <v>1061.6651364100001</v>
      </c>
      <c r="M95" s="37">
        <f>SUMIFS(СВЦЭМ!$C$34:$C$777,СВЦЭМ!$A$34:$A$777,$A95,СВЦЭМ!$B$34:$B$777,M$83)+'СЕТ СН'!$H$9+СВЦЭМ!$D$10+'СЕТ СН'!$H$6-'СЕТ СН'!$H$19</f>
        <v>1036.3087488000001</v>
      </c>
      <c r="N95" s="37">
        <f>SUMIFS(СВЦЭМ!$C$34:$C$777,СВЦЭМ!$A$34:$A$777,$A95,СВЦЭМ!$B$34:$B$777,N$83)+'СЕТ СН'!$H$9+СВЦЭМ!$D$10+'СЕТ СН'!$H$6-'СЕТ СН'!$H$19</f>
        <v>1003.4957976999999</v>
      </c>
      <c r="O95" s="37">
        <f>SUMIFS(СВЦЭМ!$C$34:$C$777,СВЦЭМ!$A$34:$A$777,$A95,СВЦЭМ!$B$34:$B$777,O$83)+'СЕТ СН'!$H$9+СВЦЭМ!$D$10+'СЕТ СН'!$H$6-'СЕТ СН'!$H$19</f>
        <v>994.23781357000007</v>
      </c>
      <c r="P95" s="37">
        <f>SUMIFS(СВЦЭМ!$C$34:$C$777,СВЦЭМ!$A$34:$A$777,$A95,СВЦЭМ!$B$34:$B$777,P$83)+'СЕТ СН'!$H$9+СВЦЭМ!$D$10+'СЕТ СН'!$H$6-'СЕТ СН'!$H$19</f>
        <v>999.6379394600001</v>
      </c>
      <c r="Q95" s="37">
        <f>SUMIFS(СВЦЭМ!$C$34:$C$777,СВЦЭМ!$A$34:$A$777,$A95,СВЦЭМ!$B$34:$B$777,Q$83)+'СЕТ СН'!$H$9+СВЦЭМ!$D$10+'СЕТ СН'!$H$6-'СЕТ СН'!$H$19</f>
        <v>1006.6989025</v>
      </c>
      <c r="R95" s="37">
        <f>SUMIFS(СВЦЭМ!$C$34:$C$777,СВЦЭМ!$A$34:$A$777,$A95,СВЦЭМ!$B$34:$B$777,R$83)+'СЕТ СН'!$H$9+СВЦЭМ!$D$10+'СЕТ СН'!$H$6-'СЕТ СН'!$H$19</f>
        <v>1009.5506906600001</v>
      </c>
      <c r="S95" s="37">
        <f>SUMIFS(СВЦЭМ!$C$34:$C$777,СВЦЭМ!$A$34:$A$777,$A95,СВЦЭМ!$B$34:$B$777,S$83)+'СЕТ СН'!$H$9+СВЦЭМ!$D$10+'СЕТ СН'!$H$6-'СЕТ СН'!$H$19</f>
        <v>999.10764098000004</v>
      </c>
      <c r="T95" s="37">
        <f>SUMIFS(СВЦЭМ!$C$34:$C$777,СВЦЭМ!$A$34:$A$777,$A95,СВЦЭМ!$B$34:$B$777,T$83)+'СЕТ СН'!$H$9+СВЦЭМ!$D$10+'СЕТ СН'!$H$6-'СЕТ СН'!$H$19</f>
        <v>998.46954019999998</v>
      </c>
      <c r="U95" s="37">
        <f>SUMIFS(СВЦЭМ!$C$34:$C$777,СВЦЭМ!$A$34:$A$777,$A95,СВЦЭМ!$B$34:$B$777,U$83)+'СЕТ СН'!$H$9+СВЦЭМ!$D$10+'СЕТ СН'!$H$6-'СЕТ СН'!$H$19</f>
        <v>998.61704764000001</v>
      </c>
      <c r="V95" s="37">
        <f>SUMIFS(СВЦЭМ!$C$34:$C$777,СВЦЭМ!$A$34:$A$777,$A95,СВЦЭМ!$B$34:$B$777,V$83)+'СЕТ СН'!$H$9+СВЦЭМ!$D$10+'СЕТ СН'!$H$6-'СЕТ СН'!$H$19</f>
        <v>1013.6532911500001</v>
      </c>
      <c r="W95" s="37">
        <f>SUMIFS(СВЦЭМ!$C$34:$C$777,СВЦЭМ!$A$34:$A$777,$A95,СВЦЭМ!$B$34:$B$777,W$83)+'СЕТ СН'!$H$9+СВЦЭМ!$D$10+'СЕТ СН'!$H$6-'СЕТ СН'!$H$19</f>
        <v>1030.95882934</v>
      </c>
      <c r="X95" s="37">
        <f>SUMIFS(СВЦЭМ!$C$34:$C$777,СВЦЭМ!$A$34:$A$777,$A95,СВЦЭМ!$B$34:$B$777,X$83)+'СЕТ СН'!$H$9+СВЦЭМ!$D$10+'СЕТ СН'!$H$6-'СЕТ СН'!$H$19</f>
        <v>1038.7153532500001</v>
      </c>
      <c r="Y95" s="37">
        <f>SUMIFS(СВЦЭМ!$C$34:$C$777,СВЦЭМ!$A$34:$A$777,$A95,СВЦЭМ!$B$34:$B$777,Y$83)+'СЕТ СН'!$H$9+СВЦЭМ!$D$10+'СЕТ СН'!$H$6-'СЕТ СН'!$H$19</f>
        <v>1047.4788576200001</v>
      </c>
    </row>
    <row r="96" spans="1:25" ht="15.75" x14ac:dyDescent="0.2">
      <c r="A96" s="36">
        <f t="shared" si="2"/>
        <v>43325</v>
      </c>
      <c r="B96" s="37">
        <f>SUMIFS(СВЦЭМ!$C$34:$C$777,СВЦЭМ!$A$34:$A$777,$A96,СВЦЭМ!$B$34:$B$777,B$83)+'СЕТ СН'!$H$9+СВЦЭМ!$D$10+'СЕТ СН'!$H$6-'СЕТ СН'!$H$19</f>
        <v>1171.8298485</v>
      </c>
      <c r="C96" s="37">
        <f>SUMIFS(СВЦЭМ!$C$34:$C$777,СВЦЭМ!$A$34:$A$777,$A96,СВЦЭМ!$B$34:$B$777,C$83)+'СЕТ СН'!$H$9+СВЦЭМ!$D$10+'СЕТ СН'!$H$6-'СЕТ СН'!$H$19</f>
        <v>1303.21411876</v>
      </c>
      <c r="D96" s="37">
        <f>SUMIFS(СВЦЭМ!$C$34:$C$777,СВЦЭМ!$A$34:$A$777,$A96,СВЦЭМ!$B$34:$B$777,D$83)+'СЕТ СН'!$H$9+СВЦЭМ!$D$10+'СЕТ СН'!$H$6-'СЕТ СН'!$H$19</f>
        <v>1437.25888087</v>
      </c>
      <c r="E96" s="37">
        <f>SUMIFS(СВЦЭМ!$C$34:$C$777,СВЦЭМ!$A$34:$A$777,$A96,СВЦЭМ!$B$34:$B$777,E$83)+'СЕТ СН'!$H$9+СВЦЭМ!$D$10+'СЕТ СН'!$H$6-'СЕТ СН'!$H$19</f>
        <v>1506.16259889</v>
      </c>
      <c r="F96" s="37">
        <f>SUMIFS(СВЦЭМ!$C$34:$C$777,СВЦЭМ!$A$34:$A$777,$A96,СВЦЭМ!$B$34:$B$777,F$83)+'СЕТ СН'!$H$9+СВЦЭМ!$D$10+'СЕТ СН'!$H$6-'СЕТ СН'!$H$19</f>
        <v>1501.3908617100001</v>
      </c>
      <c r="G96" s="37">
        <f>SUMIFS(СВЦЭМ!$C$34:$C$777,СВЦЭМ!$A$34:$A$777,$A96,СВЦЭМ!$B$34:$B$777,G$83)+'СЕТ СН'!$H$9+СВЦЭМ!$D$10+'СЕТ СН'!$H$6-'СЕТ СН'!$H$19</f>
        <v>1513.9194318899999</v>
      </c>
      <c r="H96" s="37">
        <f>SUMIFS(СВЦЭМ!$C$34:$C$777,СВЦЭМ!$A$34:$A$777,$A96,СВЦЭМ!$B$34:$B$777,H$83)+'СЕТ СН'!$H$9+СВЦЭМ!$D$10+'СЕТ СН'!$H$6-'СЕТ СН'!$H$19</f>
        <v>1498.9446366700001</v>
      </c>
      <c r="I96" s="37">
        <f>SUMIFS(СВЦЭМ!$C$34:$C$777,СВЦЭМ!$A$34:$A$777,$A96,СВЦЭМ!$B$34:$B$777,I$83)+'СЕТ СН'!$H$9+СВЦЭМ!$D$10+'СЕТ СН'!$H$6-'СЕТ СН'!$H$19</f>
        <v>1413.3710068400001</v>
      </c>
      <c r="J96" s="37">
        <f>SUMIFS(СВЦЭМ!$C$34:$C$777,СВЦЭМ!$A$34:$A$777,$A96,СВЦЭМ!$B$34:$B$777,J$83)+'СЕТ СН'!$H$9+СВЦЭМ!$D$10+'СЕТ СН'!$H$6-'СЕТ СН'!$H$19</f>
        <v>1251.4612885399999</v>
      </c>
      <c r="K96" s="37">
        <f>SUMIFS(СВЦЭМ!$C$34:$C$777,СВЦЭМ!$A$34:$A$777,$A96,СВЦЭМ!$B$34:$B$777,K$83)+'СЕТ СН'!$H$9+СВЦЭМ!$D$10+'СЕТ СН'!$H$6-'СЕТ СН'!$H$19</f>
        <v>1152.63082046</v>
      </c>
      <c r="L96" s="37">
        <f>SUMIFS(СВЦЭМ!$C$34:$C$777,СВЦЭМ!$A$34:$A$777,$A96,СВЦЭМ!$B$34:$B$777,L$83)+'СЕТ СН'!$H$9+СВЦЭМ!$D$10+'СЕТ СН'!$H$6-'СЕТ СН'!$H$19</f>
        <v>1074.5982544799999</v>
      </c>
      <c r="M96" s="37">
        <f>SUMIFS(СВЦЭМ!$C$34:$C$777,СВЦЭМ!$A$34:$A$777,$A96,СВЦЭМ!$B$34:$B$777,M$83)+'СЕТ СН'!$H$9+СВЦЭМ!$D$10+'СЕТ СН'!$H$6-'СЕТ СН'!$H$19</f>
        <v>1026.5607309900001</v>
      </c>
      <c r="N96" s="37">
        <f>SUMIFS(СВЦЭМ!$C$34:$C$777,СВЦЭМ!$A$34:$A$777,$A96,СВЦЭМ!$B$34:$B$777,N$83)+'СЕТ СН'!$H$9+СВЦЭМ!$D$10+'СЕТ СН'!$H$6-'СЕТ СН'!$H$19</f>
        <v>1006.4112292700001</v>
      </c>
      <c r="O96" s="37">
        <f>SUMIFS(СВЦЭМ!$C$34:$C$777,СВЦЭМ!$A$34:$A$777,$A96,СВЦЭМ!$B$34:$B$777,O$83)+'СЕТ СН'!$H$9+СВЦЭМ!$D$10+'СЕТ СН'!$H$6-'СЕТ СН'!$H$19</f>
        <v>1010.6639822500001</v>
      </c>
      <c r="P96" s="37">
        <f>SUMIFS(СВЦЭМ!$C$34:$C$777,СВЦЭМ!$A$34:$A$777,$A96,СВЦЭМ!$B$34:$B$777,P$83)+'СЕТ СН'!$H$9+СВЦЭМ!$D$10+'СЕТ СН'!$H$6-'СЕТ СН'!$H$19</f>
        <v>1016.9582756100001</v>
      </c>
      <c r="Q96" s="37">
        <f>SUMIFS(СВЦЭМ!$C$34:$C$777,СВЦЭМ!$A$34:$A$777,$A96,СВЦЭМ!$B$34:$B$777,Q$83)+'СЕТ СН'!$H$9+СВЦЭМ!$D$10+'СЕТ СН'!$H$6-'СЕТ СН'!$H$19</f>
        <v>1023.06078837</v>
      </c>
      <c r="R96" s="37">
        <f>SUMIFS(СВЦЭМ!$C$34:$C$777,СВЦЭМ!$A$34:$A$777,$A96,СВЦЭМ!$B$34:$B$777,R$83)+'СЕТ СН'!$H$9+СВЦЭМ!$D$10+'СЕТ СН'!$H$6-'СЕТ СН'!$H$19</f>
        <v>1028.99730303</v>
      </c>
      <c r="S96" s="37">
        <f>SUMIFS(СВЦЭМ!$C$34:$C$777,СВЦЭМ!$A$34:$A$777,$A96,СВЦЭМ!$B$34:$B$777,S$83)+'СЕТ СН'!$H$9+СВЦЭМ!$D$10+'СЕТ СН'!$H$6-'СЕТ СН'!$H$19</f>
        <v>1036.7424316300001</v>
      </c>
      <c r="T96" s="37">
        <f>SUMIFS(СВЦЭМ!$C$34:$C$777,СВЦЭМ!$A$34:$A$777,$A96,СВЦЭМ!$B$34:$B$777,T$83)+'СЕТ СН'!$H$9+СВЦЭМ!$D$10+'СЕТ СН'!$H$6-'СЕТ СН'!$H$19</f>
        <v>1019.2273254300001</v>
      </c>
      <c r="U96" s="37">
        <f>SUMIFS(СВЦЭМ!$C$34:$C$777,СВЦЭМ!$A$34:$A$777,$A96,СВЦЭМ!$B$34:$B$777,U$83)+'СЕТ СН'!$H$9+СВЦЭМ!$D$10+'СЕТ СН'!$H$6-'СЕТ СН'!$H$19</f>
        <v>1014.6605709800001</v>
      </c>
      <c r="V96" s="37">
        <f>SUMIFS(СВЦЭМ!$C$34:$C$777,СВЦЭМ!$A$34:$A$777,$A96,СВЦЭМ!$B$34:$B$777,V$83)+'СЕТ СН'!$H$9+СВЦЭМ!$D$10+'СЕТ СН'!$H$6-'СЕТ СН'!$H$19</f>
        <v>1013.3488374799999</v>
      </c>
      <c r="W96" s="37">
        <f>SUMIFS(СВЦЭМ!$C$34:$C$777,СВЦЭМ!$A$34:$A$777,$A96,СВЦЭМ!$B$34:$B$777,W$83)+'СЕТ СН'!$H$9+СВЦЭМ!$D$10+'СЕТ СН'!$H$6-'СЕТ СН'!$H$19</f>
        <v>1014.7587009700001</v>
      </c>
      <c r="X96" s="37">
        <f>SUMIFS(СВЦЭМ!$C$34:$C$777,СВЦЭМ!$A$34:$A$777,$A96,СВЦЭМ!$B$34:$B$777,X$83)+'СЕТ СН'!$H$9+СВЦЭМ!$D$10+'СЕТ СН'!$H$6-'СЕТ СН'!$H$19</f>
        <v>1029.0922925300001</v>
      </c>
      <c r="Y96" s="37">
        <f>SUMIFS(СВЦЭМ!$C$34:$C$777,СВЦЭМ!$A$34:$A$777,$A96,СВЦЭМ!$B$34:$B$777,Y$83)+'СЕТ СН'!$H$9+СВЦЭМ!$D$10+'СЕТ СН'!$H$6-'СЕТ СН'!$H$19</f>
        <v>1097.4658254800001</v>
      </c>
    </row>
    <row r="97" spans="1:25" ht="15.75" x14ac:dyDescent="0.2">
      <c r="A97" s="36">
        <f t="shared" si="2"/>
        <v>43326</v>
      </c>
      <c r="B97" s="37">
        <f>SUMIFS(СВЦЭМ!$C$34:$C$777,СВЦЭМ!$A$34:$A$777,$A97,СВЦЭМ!$B$34:$B$777,B$83)+'СЕТ СН'!$H$9+СВЦЭМ!$D$10+'СЕТ СН'!$H$6-'СЕТ СН'!$H$19</f>
        <v>1195.7107914400001</v>
      </c>
      <c r="C97" s="37">
        <f>SUMIFS(СВЦЭМ!$C$34:$C$777,СВЦЭМ!$A$34:$A$777,$A97,СВЦЭМ!$B$34:$B$777,C$83)+'СЕТ СН'!$H$9+СВЦЭМ!$D$10+'СЕТ СН'!$H$6-'СЕТ СН'!$H$19</f>
        <v>1335.90910874</v>
      </c>
      <c r="D97" s="37">
        <f>SUMIFS(СВЦЭМ!$C$34:$C$777,СВЦЭМ!$A$34:$A$777,$A97,СВЦЭМ!$B$34:$B$777,D$83)+'СЕТ СН'!$H$9+СВЦЭМ!$D$10+'СЕТ СН'!$H$6-'СЕТ СН'!$H$19</f>
        <v>1450.81893711</v>
      </c>
      <c r="E97" s="37">
        <f>SUMIFS(СВЦЭМ!$C$34:$C$777,СВЦЭМ!$A$34:$A$777,$A97,СВЦЭМ!$B$34:$B$777,E$83)+'СЕТ СН'!$H$9+СВЦЭМ!$D$10+'СЕТ СН'!$H$6-'СЕТ СН'!$H$19</f>
        <v>1514.25686165</v>
      </c>
      <c r="F97" s="37">
        <f>SUMIFS(СВЦЭМ!$C$34:$C$777,СВЦЭМ!$A$34:$A$777,$A97,СВЦЭМ!$B$34:$B$777,F$83)+'СЕТ СН'!$H$9+СВЦЭМ!$D$10+'СЕТ СН'!$H$6-'СЕТ СН'!$H$19</f>
        <v>1508.7644077800001</v>
      </c>
      <c r="G97" s="37">
        <f>SUMIFS(СВЦЭМ!$C$34:$C$777,СВЦЭМ!$A$34:$A$777,$A97,СВЦЭМ!$B$34:$B$777,G$83)+'СЕТ СН'!$H$9+СВЦЭМ!$D$10+'СЕТ СН'!$H$6-'СЕТ СН'!$H$19</f>
        <v>1504.96052218</v>
      </c>
      <c r="H97" s="37">
        <f>SUMIFS(СВЦЭМ!$C$34:$C$777,СВЦЭМ!$A$34:$A$777,$A97,СВЦЭМ!$B$34:$B$777,H$83)+'СЕТ СН'!$H$9+СВЦЭМ!$D$10+'СЕТ СН'!$H$6-'СЕТ СН'!$H$19</f>
        <v>1457.6133272500001</v>
      </c>
      <c r="I97" s="37">
        <f>SUMIFS(СВЦЭМ!$C$34:$C$777,СВЦЭМ!$A$34:$A$777,$A97,СВЦЭМ!$B$34:$B$777,I$83)+'СЕТ СН'!$H$9+СВЦЭМ!$D$10+'СЕТ СН'!$H$6-'СЕТ СН'!$H$19</f>
        <v>1377.3778986300001</v>
      </c>
      <c r="J97" s="37">
        <f>SUMIFS(СВЦЭМ!$C$34:$C$777,СВЦЭМ!$A$34:$A$777,$A97,СВЦЭМ!$B$34:$B$777,J$83)+'СЕТ СН'!$H$9+СВЦЭМ!$D$10+'СЕТ СН'!$H$6-'СЕТ СН'!$H$19</f>
        <v>1269.15649014</v>
      </c>
      <c r="K97" s="37">
        <f>SUMIFS(СВЦЭМ!$C$34:$C$777,СВЦЭМ!$A$34:$A$777,$A97,СВЦЭМ!$B$34:$B$777,K$83)+'СЕТ СН'!$H$9+СВЦЭМ!$D$10+'СЕТ СН'!$H$6-'СЕТ СН'!$H$19</f>
        <v>1194.4784435900001</v>
      </c>
      <c r="L97" s="37">
        <f>SUMIFS(СВЦЭМ!$C$34:$C$777,СВЦЭМ!$A$34:$A$777,$A97,СВЦЭМ!$B$34:$B$777,L$83)+'СЕТ СН'!$H$9+СВЦЭМ!$D$10+'СЕТ СН'!$H$6-'СЕТ СН'!$H$19</f>
        <v>1101.24015489</v>
      </c>
      <c r="M97" s="37">
        <f>SUMIFS(СВЦЭМ!$C$34:$C$777,СВЦЭМ!$A$34:$A$777,$A97,СВЦЭМ!$B$34:$B$777,M$83)+'СЕТ СН'!$H$9+СВЦЭМ!$D$10+'СЕТ СН'!$H$6-'СЕТ СН'!$H$19</f>
        <v>1042.7402991000001</v>
      </c>
      <c r="N97" s="37">
        <f>SUMIFS(СВЦЭМ!$C$34:$C$777,СВЦЭМ!$A$34:$A$777,$A97,СВЦЭМ!$B$34:$B$777,N$83)+'СЕТ СН'!$H$9+СВЦЭМ!$D$10+'СЕТ СН'!$H$6-'СЕТ СН'!$H$19</f>
        <v>1028.52695116</v>
      </c>
      <c r="O97" s="37">
        <f>SUMIFS(СВЦЭМ!$C$34:$C$777,СВЦЭМ!$A$34:$A$777,$A97,СВЦЭМ!$B$34:$B$777,O$83)+'СЕТ СН'!$H$9+СВЦЭМ!$D$10+'СЕТ СН'!$H$6-'СЕТ СН'!$H$19</f>
        <v>1042.52682071</v>
      </c>
      <c r="P97" s="37">
        <f>SUMIFS(СВЦЭМ!$C$34:$C$777,СВЦЭМ!$A$34:$A$777,$A97,СВЦЭМ!$B$34:$B$777,P$83)+'СЕТ СН'!$H$9+СВЦЭМ!$D$10+'СЕТ СН'!$H$6-'СЕТ СН'!$H$19</f>
        <v>1045.57806282</v>
      </c>
      <c r="Q97" s="37">
        <f>SUMIFS(СВЦЭМ!$C$34:$C$777,СВЦЭМ!$A$34:$A$777,$A97,СВЦЭМ!$B$34:$B$777,Q$83)+'СЕТ СН'!$H$9+СВЦЭМ!$D$10+'СЕТ СН'!$H$6-'СЕТ СН'!$H$19</f>
        <v>1048.3611132600001</v>
      </c>
      <c r="R97" s="37">
        <f>SUMIFS(СВЦЭМ!$C$34:$C$777,СВЦЭМ!$A$34:$A$777,$A97,СВЦЭМ!$B$34:$B$777,R$83)+'СЕТ СН'!$H$9+СВЦЭМ!$D$10+'СЕТ СН'!$H$6-'СЕТ СН'!$H$19</f>
        <v>1037.1772865400001</v>
      </c>
      <c r="S97" s="37">
        <f>SUMIFS(СВЦЭМ!$C$34:$C$777,СВЦЭМ!$A$34:$A$777,$A97,СВЦЭМ!$B$34:$B$777,S$83)+'СЕТ СН'!$H$9+СВЦЭМ!$D$10+'СЕТ СН'!$H$6-'СЕТ СН'!$H$19</f>
        <v>1040.32279292</v>
      </c>
      <c r="T97" s="37">
        <f>SUMIFS(СВЦЭМ!$C$34:$C$777,СВЦЭМ!$A$34:$A$777,$A97,СВЦЭМ!$B$34:$B$777,T$83)+'СЕТ СН'!$H$9+СВЦЭМ!$D$10+'СЕТ СН'!$H$6-'СЕТ СН'!$H$19</f>
        <v>1039.0861233400001</v>
      </c>
      <c r="U97" s="37">
        <f>SUMIFS(СВЦЭМ!$C$34:$C$777,СВЦЭМ!$A$34:$A$777,$A97,СВЦЭМ!$B$34:$B$777,U$83)+'СЕТ СН'!$H$9+СВЦЭМ!$D$10+'СЕТ СН'!$H$6-'СЕТ СН'!$H$19</f>
        <v>1042.13754378</v>
      </c>
      <c r="V97" s="37">
        <f>SUMIFS(СВЦЭМ!$C$34:$C$777,СВЦЭМ!$A$34:$A$777,$A97,СВЦЭМ!$B$34:$B$777,V$83)+'СЕТ СН'!$H$9+СВЦЭМ!$D$10+'СЕТ СН'!$H$6-'СЕТ СН'!$H$19</f>
        <v>1039.17572971</v>
      </c>
      <c r="W97" s="37">
        <f>SUMIFS(СВЦЭМ!$C$34:$C$777,СВЦЭМ!$A$34:$A$777,$A97,СВЦЭМ!$B$34:$B$777,W$83)+'СЕТ СН'!$H$9+СВЦЭМ!$D$10+'СЕТ СН'!$H$6-'СЕТ СН'!$H$19</f>
        <v>1045.94184406</v>
      </c>
      <c r="X97" s="37">
        <f>SUMIFS(СВЦЭМ!$C$34:$C$777,СВЦЭМ!$A$34:$A$777,$A97,СВЦЭМ!$B$34:$B$777,X$83)+'СЕТ СН'!$H$9+СВЦЭМ!$D$10+'СЕТ СН'!$H$6-'СЕТ СН'!$H$19</f>
        <v>1050.7307609100001</v>
      </c>
      <c r="Y97" s="37">
        <f>SUMIFS(СВЦЭМ!$C$34:$C$777,СВЦЭМ!$A$34:$A$777,$A97,СВЦЭМ!$B$34:$B$777,Y$83)+'СЕТ СН'!$H$9+СВЦЭМ!$D$10+'СЕТ СН'!$H$6-'СЕТ СН'!$H$19</f>
        <v>1124.3603566199999</v>
      </c>
    </row>
    <row r="98" spans="1:25" ht="15.75" x14ac:dyDescent="0.2">
      <c r="A98" s="36">
        <f t="shared" si="2"/>
        <v>43327</v>
      </c>
      <c r="B98" s="37">
        <f>SUMIFS(СВЦЭМ!$C$34:$C$777,СВЦЭМ!$A$34:$A$777,$A98,СВЦЭМ!$B$34:$B$777,B$83)+'СЕТ СН'!$H$9+СВЦЭМ!$D$10+'СЕТ СН'!$H$6-'СЕТ СН'!$H$19</f>
        <v>1173.49554289</v>
      </c>
      <c r="C98" s="37">
        <f>SUMIFS(СВЦЭМ!$C$34:$C$777,СВЦЭМ!$A$34:$A$777,$A98,СВЦЭМ!$B$34:$B$777,C$83)+'СЕТ СН'!$H$9+СВЦЭМ!$D$10+'СЕТ СН'!$H$6-'СЕТ СН'!$H$19</f>
        <v>1279.6715692499999</v>
      </c>
      <c r="D98" s="37">
        <f>SUMIFS(СВЦЭМ!$C$34:$C$777,СВЦЭМ!$A$34:$A$777,$A98,СВЦЭМ!$B$34:$B$777,D$83)+'СЕТ СН'!$H$9+СВЦЭМ!$D$10+'СЕТ СН'!$H$6-'СЕТ СН'!$H$19</f>
        <v>1385.3719505500001</v>
      </c>
      <c r="E98" s="37">
        <f>SUMIFS(СВЦЭМ!$C$34:$C$777,СВЦЭМ!$A$34:$A$777,$A98,СВЦЭМ!$B$34:$B$777,E$83)+'СЕТ СН'!$H$9+СВЦЭМ!$D$10+'СЕТ СН'!$H$6-'СЕТ СН'!$H$19</f>
        <v>1494.3035667900001</v>
      </c>
      <c r="F98" s="37">
        <f>SUMIFS(СВЦЭМ!$C$34:$C$777,СВЦЭМ!$A$34:$A$777,$A98,СВЦЭМ!$B$34:$B$777,F$83)+'СЕТ СН'!$H$9+СВЦЭМ!$D$10+'СЕТ СН'!$H$6-'СЕТ СН'!$H$19</f>
        <v>1480.87064246</v>
      </c>
      <c r="G98" s="37">
        <f>SUMIFS(СВЦЭМ!$C$34:$C$777,СВЦЭМ!$A$34:$A$777,$A98,СВЦЭМ!$B$34:$B$777,G$83)+'СЕТ СН'!$H$9+СВЦЭМ!$D$10+'СЕТ СН'!$H$6-'СЕТ СН'!$H$19</f>
        <v>1472.20087483</v>
      </c>
      <c r="H98" s="37">
        <f>SUMIFS(СВЦЭМ!$C$34:$C$777,СВЦЭМ!$A$34:$A$777,$A98,СВЦЭМ!$B$34:$B$777,H$83)+'СЕТ СН'!$H$9+СВЦЭМ!$D$10+'СЕТ СН'!$H$6-'СЕТ СН'!$H$19</f>
        <v>1470.1019216700001</v>
      </c>
      <c r="I98" s="37">
        <f>SUMIFS(СВЦЭМ!$C$34:$C$777,СВЦЭМ!$A$34:$A$777,$A98,СВЦЭМ!$B$34:$B$777,I$83)+'СЕТ СН'!$H$9+СВЦЭМ!$D$10+'СЕТ СН'!$H$6-'СЕТ СН'!$H$19</f>
        <v>1414.32155833</v>
      </c>
      <c r="J98" s="37">
        <f>SUMIFS(СВЦЭМ!$C$34:$C$777,СВЦЭМ!$A$34:$A$777,$A98,СВЦЭМ!$B$34:$B$777,J$83)+'СЕТ СН'!$H$9+СВЦЭМ!$D$10+'СЕТ СН'!$H$6-'СЕТ СН'!$H$19</f>
        <v>1290.56424836</v>
      </c>
      <c r="K98" s="37">
        <f>SUMIFS(СВЦЭМ!$C$34:$C$777,СВЦЭМ!$A$34:$A$777,$A98,СВЦЭМ!$B$34:$B$777,K$83)+'СЕТ СН'!$H$9+СВЦЭМ!$D$10+'СЕТ СН'!$H$6-'СЕТ СН'!$H$19</f>
        <v>1194.8278566500001</v>
      </c>
      <c r="L98" s="37">
        <f>SUMIFS(СВЦЭМ!$C$34:$C$777,СВЦЭМ!$A$34:$A$777,$A98,СВЦЭМ!$B$34:$B$777,L$83)+'СЕТ СН'!$H$9+СВЦЭМ!$D$10+'СЕТ СН'!$H$6-'СЕТ СН'!$H$19</f>
        <v>1112.8769007400001</v>
      </c>
      <c r="M98" s="37">
        <f>SUMIFS(СВЦЭМ!$C$34:$C$777,СВЦЭМ!$A$34:$A$777,$A98,СВЦЭМ!$B$34:$B$777,M$83)+'СЕТ СН'!$H$9+СВЦЭМ!$D$10+'СЕТ СН'!$H$6-'СЕТ СН'!$H$19</f>
        <v>1049.48743724</v>
      </c>
      <c r="N98" s="37">
        <f>SUMIFS(СВЦЭМ!$C$34:$C$777,СВЦЭМ!$A$34:$A$777,$A98,СВЦЭМ!$B$34:$B$777,N$83)+'СЕТ СН'!$H$9+СВЦЭМ!$D$10+'СЕТ СН'!$H$6-'СЕТ СН'!$H$19</f>
        <v>1042.0585492</v>
      </c>
      <c r="O98" s="37">
        <f>SUMIFS(СВЦЭМ!$C$34:$C$777,СВЦЭМ!$A$34:$A$777,$A98,СВЦЭМ!$B$34:$B$777,O$83)+'СЕТ СН'!$H$9+СВЦЭМ!$D$10+'СЕТ СН'!$H$6-'СЕТ СН'!$H$19</f>
        <v>1044.30991294</v>
      </c>
      <c r="P98" s="37">
        <f>SUMIFS(СВЦЭМ!$C$34:$C$777,СВЦЭМ!$A$34:$A$777,$A98,СВЦЭМ!$B$34:$B$777,P$83)+'СЕТ СН'!$H$9+СВЦЭМ!$D$10+'СЕТ СН'!$H$6-'СЕТ СН'!$H$19</f>
        <v>1046.7099518499999</v>
      </c>
      <c r="Q98" s="37">
        <f>SUMIFS(СВЦЭМ!$C$34:$C$777,СВЦЭМ!$A$34:$A$777,$A98,СВЦЭМ!$B$34:$B$777,Q$83)+'СЕТ СН'!$H$9+СВЦЭМ!$D$10+'СЕТ СН'!$H$6-'СЕТ СН'!$H$19</f>
        <v>1052.48877292</v>
      </c>
      <c r="R98" s="37">
        <f>SUMIFS(СВЦЭМ!$C$34:$C$777,СВЦЭМ!$A$34:$A$777,$A98,СВЦЭМ!$B$34:$B$777,R$83)+'СЕТ СН'!$H$9+СВЦЭМ!$D$10+'СЕТ СН'!$H$6-'СЕТ СН'!$H$19</f>
        <v>1053.2070206400001</v>
      </c>
      <c r="S98" s="37">
        <f>SUMIFS(СВЦЭМ!$C$34:$C$777,СВЦЭМ!$A$34:$A$777,$A98,СВЦЭМ!$B$34:$B$777,S$83)+'СЕТ СН'!$H$9+СВЦЭМ!$D$10+'СЕТ СН'!$H$6-'СЕТ СН'!$H$19</f>
        <v>1044.5180826200001</v>
      </c>
      <c r="T98" s="37">
        <f>SUMIFS(СВЦЭМ!$C$34:$C$777,СВЦЭМ!$A$34:$A$777,$A98,СВЦЭМ!$B$34:$B$777,T$83)+'СЕТ СН'!$H$9+СВЦЭМ!$D$10+'СЕТ СН'!$H$6-'СЕТ СН'!$H$19</f>
        <v>1038.29838894</v>
      </c>
      <c r="U98" s="37">
        <f>SUMIFS(СВЦЭМ!$C$34:$C$777,СВЦЭМ!$A$34:$A$777,$A98,СВЦЭМ!$B$34:$B$777,U$83)+'СЕТ СН'!$H$9+СВЦЭМ!$D$10+'СЕТ СН'!$H$6-'СЕТ СН'!$H$19</f>
        <v>1044.36589405</v>
      </c>
      <c r="V98" s="37">
        <f>SUMIFS(СВЦЭМ!$C$34:$C$777,СВЦЭМ!$A$34:$A$777,$A98,СВЦЭМ!$B$34:$B$777,V$83)+'СЕТ СН'!$H$9+СВЦЭМ!$D$10+'СЕТ СН'!$H$6-'СЕТ СН'!$H$19</f>
        <v>1030.22315463</v>
      </c>
      <c r="W98" s="37">
        <f>SUMIFS(СВЦЭМ!$C$34:$C$777,СВЦЭМ!$A$34:$A$777,$A98,СВЦЭМ!$B$34:$B$777,W$83)+'СЕТ СН'!$H$9+СВЦЭМ!$D$10+'СЕТ СН'!$H$6-'СЕТ СН'!$H$19</f>
        <v>1038.7156066299999</v>
      </c>
      <c r="X98" s="37">
        <f>SUMIFS(СВЦЭМ!$C$34:$C$777,СВЦЭМ!$A$34:$A$777,$A98,СВЦЭМ!$B$34:$B$777,X$83)+'СЕТ СН'!$H$9+СВЦЭМ!$D$10+'СЕТ СН'!$H$6-'СЕТ СН'!$H$19</f>
        <v>1058.7876996500001</v>
      </c>
      <c r="Y98" s="37">
        <f>SUMIFS(СВЦЭМ!$C$34:$C$777,СВЦЭМ!$A$34:$A$777,$A98,СВЦЭМ!$B$34:$B$777,Y$83)+'СЕТ СН'!$H$9+СВЦЭМ!$D$10+'СЕТ СН'!$H$6-'СЕТ СН'!$H$19</f>
        <v>1112.1769788700001</v>
      </c>
    </row>
    <row r="99" spans="1:25" ht="15.75" x14ac:dyDescent="0.2">
      <c r="A99" s="36">
        <f t="shared" si="2"/>
        <v>43328</v>
      </c>
      <c r="B99" s="37">
        <f>SUMIFS(СВЦЭМ!$C$34:$C$777,СВЦЭМ!$A$34:$A$777,$A99,СВЦЭМ!$B$34:$B$777,B$83)+'СЕТ СН'!$H$9+СВЦЭМ!$D$10+'СЕТ СН'!$H$6-'СЕТ СН'!$H$19</f>
        <v>1206.07590809</v>
      </c>
      <c r="C99" s="37">
        <f>SUMIFS(СВЦЭМ!$C$34:$C$777,СВЦЭМ!$A$34:$A$777,$A99,СВЦЭМ!$B$34:$B$777,C$83)+'СЕТ СН'!$H$9+СВЦЭМ!$D$10+'СЕТ СН'!$H$6-'СЕТ СН'!$H$19</f>
        <v>1323.30634126</v>
      </c>
      <c r="D99" s="37">
        <f>SUMIFS(СВЦЭМ!$C$34:$C$777,СВЦЭМ!$A$34:$A$777,$A99,СВЦЭМ!$B$34:$B$777,D$83)+'СЕТ СН'!$H$9+СВЦЭМ!$D$10+'СЕТ СН'!$H$6-'СЕТ СН'!$H$19</f>
        <v>1422.92748689</v>
      </c>
      <c r="E99" s="37">
        <f>SUMIFS(СВЦЭМ!$C$34:$C$777,СВЦЭМ!$A$34:$A$777,$A99,СВЦЭМ!$B$34:$B$777,E$83)+'СЕТ СН'!$H$9+СВЦЭМ!$D$10+'СЕТ СН'!$H$6-'СЕТ СН'!$H$19</f>
        <v>1506.3172320000001</v>
      </c>
      <c r="F99" s="37">
        <f>SUMIFS(СВЦЭМ!$C$34:$C$777,СВЦЭМ!$A$34:$A$777,$A99,СВЦЭМ!$B$34:$B$777,F$83)+'СЕТ СН'!$H$9+СВЦЭМ!$D$10+'СЕТ СН'!$H$6-'СЕТ СН'!$H$19</f>
        <v>1494.3874880999999</v>
      </c>
      <c r="G99" s="37">
        <f>SUMIFS(СВЦЭМ!$C$34:$C$777,СВЦЭМ!$A$34:$A$777,$A99,СВЦЭМ!$B$34:$B$777,G$83)+'СЕТ СН'!$H$9+СВЦЭМ!$D$10+'СЕТ СН'!$H$6-'СЕТ СН'!$H$19</f>
        <v>1499.5294841800001</v>
      </c>
      <c r="H99" s="37">
        <f>SUMIFS(СВЦЭМ!$C$34:$C$777,СВЦЭМ!$A$34:$A$777,$A99,СВЦЭМ!$B$34:$B$777,H$83)+'СЕТ СН'!$H$9+СВЦЭМ!$D$10+'СЕТ СН'!$H$6-'СЕТ СН'!$H$19</f>
        <v>1472.1340545600001</v>
      </c>
      <c r="I99" s="37">
        <f>SUMIFS(СВЦЭМ!$C$34:$C$777,СВЦЭМ!$A$34:$A$777,$A99,СВЦЭМ!$B$34:$B$777,I$83)+'СЕТ СН'!$H$9+СВЦЭМ!$D$10+'СЕТ СН'!$H$6-'СЕТ СН'!$H$19</f>
        <v>1378.93111157</v>
      </c>
      <c r="J99" s="37">
        <f>SUMIFS(СВЦЭМ!$C$34:$C$777,СВЦЭМ!$A$34:$A$777,$A99,СВЦЭМ!$B$34:$B$777,J$83)+'СЕТ СН'!$H$9+СВЦЭМ!$D$10+'СЕТ СН'!$H$6-'СЕТ СН'!$H$19</f>
        <v>1267.84667444</v>
      </c>
      <c r="K99" s="37">
        <f>SUMIFS(СВЦЭМ!$C$34:$C$777,СВЦЭМ!$A$34:$A$777,$A99,СВЦЭМ!$B$34:$B$777,K$83)+'СЕТ СН'!$H$9+СВЦЭМ!$D$10+'СЕТ СН'!$H$6-'СЕТ СН'!$H$19</f>
        <v>1164.7665119600001</v>
      </c>
      <c r="L99" s="37">
        <f>SUMIFS(СВЦЭМ!$C$34:$C$777,СВЦЭМ!$A$34:$A$777,$A99,СВЦЭМ!$B$34:$B$777,L$83)+'СЕТ СН'!$H$9+СВЦЭМ!$D$10+'СЕТ СН'!$H$6-'СЕТ СН'!$H$19</f>
        <v>1081.1766663999999</v>
      </c>
      <c r="M99" s="37">
        <f>SUMIFS(СВЦЭМ!$C$34:$C$777,СВЦЭМ!$A$34:$A$777,$A99,СВЦЭМ!$B$34:$B$777,M$83)+'СЕТ СН'!$H$9+СВЦЭМ!$D$10+'СЕТ СН'!$H$6-'СЕТ СН'!$H$19</f>
        <v>1029.3716575400001</v>
      </c>
      <c r="N99" s="37">
        <f>SUMIFS(СВЦЭМ!$C$34:$C$777,СВЦЭМ!$A$34:$A$777,$A99,СВЦЭМ!$B$34:$B$777,N$83)+'СЕТ СН'!$H$9+СВЦЭМ!$D$10+'СЕТ СН'!$H$6-'СЕТ СН'!$H$19</f>
        <v>1026.6213006</v>
      </c>
      <c r="O99" s="37">
        <f>SUMIFS(СВЦЭМ!$C$34:$C$777,СВЦЭМ!$A$34:$A$777,$A99,СВЦЭМ!$B$34:$B$777,O$83)+'СЕТ СН'!$H$9+СВЦЭМ!$D$10+'СЕТ СН'!$H$6-'СЕТ СН'!$H$19</f>
        <v>1034.65408819</v>
      </c>
      <c r="P99" s="37">
        <f>SUMIFS(СВЦЭМ!$C$34:$C$777,СВЦЭМ!$A$34:$A$777,$A99,СВЦЭМ!$B$34:$B$777,P$83)+'СЕТ СН'!$H$9+СВЦЭМ!$D$10+'СЕТ СН'!$H$6-'СЕТ СН'!$H$19</f>
        <v>1040.99464382</v>
      </c>
      <c r="Q99" s="37">
        <f>SUMIFS(СВЦЭМ!$C$34:$C$777,СВЦЭМ!$A$34:$A$777,$A99,СВЦЭМ!$B$34:$B$777,Q$83)+'СЕТ СН'!$H$9+СВЦЭМ!$D$10+'СЕТ СН'!$H$6-'СЕТ СН'!$H$19</f>
        <v>1043.92266255</v>
      </c>
      <c r="R99" s="37">
        <f>SUMIFS(СВЦЭМ!$C$34:$C$777,СВЦЭМ!$A$34:$A$777,$A99,СВЦЭМ!$B$34:$B$777,R$83)+'СЕТ СН'!$H$9+СВЦЭМ!$D$10+'СЕТ СН'!$H$6-'СЕТ СН'!$H$19</f>
        <v>1043.8300762900001</v>
      </c>
      <c r="S99" s="37">
        <f>SUMIFS(СВЦЭМ!$C$34:$C$777,СВЦЭМ!$A$34:$A$777,$A99,СВЦЭМ!$B$34:$B$777,S$83)+'СЕТ СН'!$H$9+СВЦЭМ!$D$10+'СЕТ СН'!$H$6-'СЕТ СН'!$H$19</f>
        <v>1033.48807321</v>
      </c>
      <c r="T99" s="37">
        <f>SUMIFS(СВЦЭМ!$C$34:$C$777,СВЦЭМ!$A$34:$A$777,$A99,СВЦЭМ!$B$34:$B$777,T$83)+'СЕТ СН'!$H$9+СВЦЭМ!$D$10+'СЕТ СН'!$H$6-'СЕТ СН'!$H$19</f>
        <v>1012.11401163</v>
      </c>
      <c r="U99" s="37">
        <f>SUMIFS(СВЦЭМ!$C$34:$C$777,СВЦЭМ!$A$34:$A$777,$A99,СВЦЭМ!$B$34:$B$777,U$83)+'СЕТ СН'!$H$9+СВЦЭМ!$D$10+'СЕТ СН'!$H$6-'СЕТ СН'!$H$19</f>
        <v>1009.7537797300001</v>
      </c>
      <c r="V99" s="37">
        <f>SUMIFS(СВЦЭМ!$C$34:$C$777,СВЦЭМ!$A$34:$A$777,$A99,СВЦЭМ!$B$34:$B$777,V$83)+'СЕТ СН'!$H$9+СВЦЭМ!$D$10+'СЕТ СН'!$H$6-'СЕТ СН'!$H$19</f>
        <v>1014.51282223</v>
      </c>
      <c r="W99" s="37">
        <f>SUMIFS(СВЦЭМ!$C$34:$C$777,СВЦЭМ!$A$34:$A$777,$A99,СВЦЭМ!$B$34:$B$777,W$83)+'СЕТ СН'!$H$9+СВЦЭМ!$D$10+'СЕТ СН'!$H$6-'СЕТ СН'!$H$19</f>
        <v>1028.4035134400001</v>
      </c>
      <c r="X99" s="37">
        <f>SUMIFS(СВЦЭМ!$C$34:$C$777,СВЦЭМ!$A$34:$A$777,$A99,СВЦЭМ!$B$34:$B$777,X$83)+'СЕТ СН'!$H$9+СВЦЭМ!$D$10+'СЕТ СН'!$H$6-'СЕТ СН'!$H$19</f>
        <v>1034.9549106500001</v>
      </c>
      <c r="Y99" s="37">
        <f>SUMIFS(СВЦЭМ!$C$34:$C$777,СВЦЭМ!$A$34:$A$777,$A99,СВЦЭМ!$B$34:$B$777,Y$83)+'СЕТ СН'!$H$9+СВЦЭМ!$D$10+'СЕТ СН'!$H$6-'СЕТ СН'!$H$19</f>
        <v>1106.41574074</v>
      </c>
    </row>
    <row r="100" spans="1:25" ht="15.75" x14ac:dyDescent="0.2">
      <c r="A100" s="36">
        <f t="shared" si="2"/>
        <v>43329</v>
      </c>
      <c r="B100" s="37">
        <f>SUMIFS(СВЦЭМ!$C$34:$C$777,СВЦЭМ!$A$34:$A$777,$A100,СВЦЭМ!$B$34:$B$777,B$83)+'СЕТ СН'!$H$9+СВЦЭМ!$D$10+'СЕТ СН'!$H$6-'СЕТ СН'!$H$19</f>
        <v>1184.6815201300001</v>
      </c>
      <c r="C100" s="37">
        <f>SUMIFS(СВЦЭМ!$C$34:$C$777,СВЦЭМ!$A$34:$A$777,$A100,СВЦЭМ!$B$34:$B$777,C$83)+'СЕТ СН'!$H$9+СВЦЭМ!$D$10+'СЕТ СН'!$H$6-'СЕТ СН'!$H$19</f>
        <v>1305.0861726400001</v>
      </c>
      <c r="D100" s="37">
        <f>SUMIFS(СВЦЭМ!$C$34:$C$777,СВЦЭМ!$A$34:$A$777,$A100,СВЦЭМ!$B$34:$B$777,D$83)+'СЕТ СН'!$H$9+СВЦЭМ!$D$10+'СЕТ СН'!$H$6-'СЕТ СН'!$H$19</f>
        <v>1402.6229725200001</v>
      </c>
      <c r="E100" s="37">
        <f>SUMIFS(СВЦЭМ!$C$34:$C$777,СВЦЭМ!$A$34:$A$777,$A100,СВЦЭМ!$B$34:$B$777,E$83)+'СЕТ СН'!$H$9+СВЦЭМ!$D$10+'СЕТ СН'!$H$6-'СЕТ СН'!$H$19</f>
        <v>1497.8628937999999</v>
      </c>
      <c r="F100" s="37">
        <f>SUMIFS(СВЦЭМ!$C$34:$C$777,СВЦЭМ!$A$34:$A$777,$A100,СВЦЭМ!$B$34:$B$777,F$83)+'СЕТ СН'!$H$9+СВЦЭМ!$D$10+'СЕТ СН'!$H$6-'СЕТ СН'!$H$19</f>
        <v>1485.0723778900001</v>
      </c>
      <c r="G100" s="37">
        <f>SUMIFS(СВЦЭМ!$C$34:$C$777,СВЦЭМ!$A$34:$A$777,$A100,СВЦЭМ!$B$34:$B$777,G$83)+'СЕТ СН'!$H$9+СВЦЭМ!$D$10+'СЕТ СН'!$H$6-'СЕТ СН'!$H$19</f>
        <v>1465.0331638800001</v>
      </c>
      <c r="H100" s="37">
        <f>SUMIFS(СВЦЭМ!$C$34:$C$777,СВЦЭМ!$A$34:$A$777,$A100,СВЦЭМ!$B$34:$B$777,H$83)+'СЕТ СН'!$H$9+СВЦЭМ!$D$10+'СЕТ СН'!$H$6-'СЕТ СН'!$H$19</f>
        <v>1463.64142234</v>
      </c>
      <c r="I100" s="37">
        <f>SUMIFS(СВЦЭМ!$C$34:$C$777,СВЦЭМ!$A$34:$A$777,$A100,СВЦЭМ!$B$34:$B$777,I$83)+'СЕТ СН'!$H$9+СВЦЭМ!$D$10+'СЕТ СН'!$H$6-'СЕТ СН'!$H$19</f>
        <v>1434.4043521400001</v>
      </c>
      <c r="J100" s="37">
        <f>SUMIFS(СВЦЭМ!$C$34:$C$777,СВЦЭМ!$A$34:$A$777,$A100,СВЦЭМ!$B$34:$B$777,J$83)+'СЕТ СН'!$H$9+СВЦЭМ!$D$10+'СЕТ СН'!$H$6-'СЕТ СН'!$H$19</f>
        <v>1295.86259806</v>
      </c>
      <c r="K100" s="37">
        <f>SUMIFS(СВЦЭМ!$C$34:$C$777,СВЦЭМ!$A$34:$A$777,$A100,СВЦЭМ!$B$34:$B$777,K$83)+'СЕТ СН'!$H$9+СВЦЭМ!$D$10+'СЕТ СН'!$H$6-'СЕТ СН'!$H$19</f>
        <v>1200.32535476</v>
      </c>
      <c r="L100" s="37">
        <f>SUMIFS(СВЦЭМ!$C$34:$C$777,СВЦЭМ!$A$34:$A$777,$A100,СВЦЭМ!$B$34:$B$777,L$83)+'СЕТ СН'!$H$9+СВЦЭМ!$D$10+'СЕТ СН'!$H$6-'СЕТ СН'!$H$19</f>
        <v>1094.7389187200001</v>
      </c>
      <c r="M100" s="37">
        <f>SUMIFS(СВЦЭМ!$C$34:$C$777,СВЦЭМ!$A$34:$A$777,$A100,СВЦЭМ!$B$34:$B$777,M$83)+'СЕТ СН'!$H$9+СВЦЭМ!$D$10+'СЕТ СН'!$H$6-'СЕТ СН'!$H$19</f>
        <v>1033.48643309</v>
      </c>
      <c r="N100" s="37">
        <f>SUMIFS(СВЦЭМ!$C$34:$C$777,СВЦЭМ!$A$34:$A$777,$A100,СВЦЭМ!$B$34:$B$777,N$83)+'СЕТ СН'!$H$9+СВЦЭМ!$D$10+'СЕТ СН'!$H$6-'СЕТ СН'!$H$19</f>
        <v>1009.8101915300001</v>
      </c>
      <c r="O100" s="37">
        <f>SUMIFS(СВЦЭМ!$C$34:$C$777,СВЦЭМ!$A$34:$A$777,$A100,СВЦЭМ!$B$34:$B$777,O$83)+'СЕТ СН'!$H$9+СВЦЭМ!$D$10+'СЕТ СН'!$H$6-'СЕТ СН'!$H$19</f>
        <v>1016.77047788</v>
      </c>
      <c r="P100" s="37">
        <f>SUMIFS(СВЦЭМ!$C$34:$C$777,СВЦЭМ!$A$34:$A$777,$A100,СВЦЭМ!$B$34:$B$777,P$83)+'СЕТ СН'!$H$9+СВЦЭМ!$D$10+'СЕТ СН'!$H$6-'СЕТ СН'!$H$19</f>
        <v>1021.40596347</v>
      </c>
      <c r="Q100" s="37">
        <f>SUMIFS(СВЦЭМ!$C$34:$C$777,СВЦЭМ!$A$34:$A$777,$A100,СВЦЭМ!$B$34:$B$777,Q$83)+'СЕТ СН'!$H$9+СВЦЭМ!$D$10+'СЕТ СН'!$H$6-'СЕТ СН'!$H$19</f>
        <v>1019.07209018</v>
      </c>
      <c r="R100" s="37">
        <f>SUMIFS(СВЦЭМ!$C$34:$C$777,СВЦЭМ!$A$34:$A$777,$A100,СВЦЭМ!$B$34:$B$777,R$83)+'СЕТ СН'!$H$9+СВЦЭМ!$D$10+'СЕТ СН'!$H$6-'СЕТ СН'!$H$19</f>
        <v>1014.3873509700002</v>
      </c>
      <c r="S100" s="37">
        <f>SUMIFS(СВЦЭМ!$C$34:$C$777,СВЦЭМ!$A$34:$A$777,$A100,СВЦЭМ!$B$34:$B$777,S$83)+'СЕТ СН'!$H$9+СВЦЭМ!$D$10+'СЕТ СН'!$H$6-'СЕТ СН'!$H$19</f>
        <v>1009.02100821</v>
      </c>
      <c r="T100" s="37">
        <f>SUMIFS(СВЦЭМ!$C$34:$C$777,СВЦЭМ!$A$34:$A$777,$A100,СВЦЭМ!$B$34:$B$777,T$83)+'СЕТ СН'!$H$9+СВЦЭМ!$D$10+'СЕТ СН'!$H$6-'СЕТ СН'!$H$19</f>
        <v>1011.4050765300001</v>
      </c>
      <c r="U100" s="37">
        <f>SUMIFS(СВЦЭМ!$C$34:$C$777,СВЦЭМ!$A$34:$A$777,$A100,СВЦЭМ!$B$34:$B$777,U$83)+'СЕТ СН'!$H$9+СВЦЭМ!$D$10+'СЕТ СН'!$H$6-'СЕТ СН'!$H$19</f>
        <v>1024.0180489700001</v>
      </c>
      <c r="V100" s="37">
        <f>SUMIFS(СВЦЭМ!$C$34:$C$777,СВЦЭМ!$A$34:$A$777,$A100,СВЦЭМ!$B$34:$B$777,V$83)+'СЕТ СН'!$H$9+СВЦЭМ!$D$10+'СЕТ СН'!$H$6-'СЕТ СН'!$H$19</f>
        <v>1023.48506995</v>
      </c>
      <c r="W100" s="37">
        <f>SUMIFS(СВЦЭМ!$C$34:$C$777,СВЦЭМ!$A$34:$A$777,$A100,СВЦЭМ!$B$34:$B$777,W$83)+'СЕТ СН'!$H$9+СВЦЭМ!$D$10+'СЕТ СН'!$H$6-'СЕТ СН'!$H$19</f>
        <v>1033.0086796200001</v>
      </c>
      <c r="X100" s="37">
        <f>SUMIFS(СВЦЭМ!$C$34:$C$777,СВЦЭМ!$A$34:$A$777,$A100,СВЦЭМ!$B$34:$B$777,X$83)+'СЕТ СН'!$H$9+СВЦЭМ!$D$10+'СЕТ СН'!$H$6-'СЕТ СН'!$H$19</f>
        <v>1030.3443990800001</v>
      </c>
      <c r="Y100" s="37">
        <f>SUMIFS(СВЦЭМ!$C$34:$C$777,СВЦЭМ!$A$34:$A$777,$A100,СВЦЭМ!$B$34:$B$777,Y$83)+'СЕТ СН'!$H$9+СВЦЭМ!$D$10+'СЕТ СН'!$H$6-'СЕТ СН'!$H$19</f>
        <v>1081.6612663999999</v>
      </c>
    </row>
    <row r="101" spans="1:25" ht="15.75" x14ac:dyDescent="0.2">
      <c r="A101" s="36">
        <f t="shared" si="2"/>
        <v>43330</v>
      </c>
      <c r="B101" s="37">
        <f>SUMIFS(СВЦЭМ!$C$34:$C$777,СВЦЭМ!$A$34:$A$777,$A101,СВЦЭМ!$B$34:$B$777,B$83)+'СЕТ СН'!$H$9+СВЦЭМ!$D$10+'СЕТ СН'!$H$6-'СЕТ СН'!$H$19</f>
        <v>1124.3951140199999</v>
      </c>
      <c r="C101" s="37">
        <f>SUMIFS(СВЦЭМ!$C$34:$C$777,СВЦЭМ!$A$34:$A$777,$A101,СВЦЭМ!$B$34:$B$777,C$83)+'СЕТ СН'!$H$9+СВЦЭМ!$D$10+'СЕТ СН'!$H$6-'СЕТ СН'!$H$19</f>
        <v>1180.5500297600001</v>
      </c>
      <c r="D101" s="37">
        <f>SUMIFS(СВЦЭМ!$C$34:$C$777,СВЦЭМ!$A$34:$A$777,$A101,СВЦЭМ!$B$34:$B$777,D$83)+'СЕТ СН'!$H$9+СВЦЭМ!$D$10+'СЕТ СН'!$H$6-'СЕТ СН'!$H$19</f>
        <v>1277.41776594</v>
      </c>
      <c r="E101" s="37">
        <f>SUMIFS(СВЦЭМ!$C$34:$C$777,СВЦЭМ!$A$34:$A$777,$A101,СВЦЭМ!$B$34:$B$777,E$83)+'СЕТ СН'!$H$9+СВЦЭМ!$D$10+'СЕТ СН'!$H$6-'СЕТ СН'!$H$19</f>
        <v>1375.37151694</v>
      </c>
      <c r="F101" s="37">
        <f>SUMIFS(СВЦЭМ!$C$34:$C$777,СВЦЭМ!$A$34:$A$777,$A101,СВЦЭМ!$B$34:$B$777,F$83)+'СЕТ СН'!$H$9+СВЦЭМ!$D$10+'СЕТ СН'!$H$6-'СЕТ СН'!$H$19</f>
        <v>1385.4124524700001</v>
      </c>
      <c r="G101" s="37">
        <f>SUMIFS(СВЦЭМ!$C$34:$C$777,СВЦЭМ!$A$34:$A$777,$A101,СВЦЭМ!$B$34:$B$777,G$83)+'СЕТ СН'!$H$9+СВЦЭМ!$D$10+'СЕТ СН'!$H$6-'СЕТ СН'!$H$19</f>
        <v>1373.73149132</v>
      </c>
      <c r="H101" s="37">
        <f>SUMIFS(СВЦЭМ!$C$34:$C$777,СВЦЭМ!$A$34:$A$777,$A101,СВЦЭМ!$B$34:$B$777,H$83)+'СЕТ СН'!$H$9+СВЦЭМ!$D$10+'СЕТ СН'!$H$6-'СЕТ СН'!$H$19</f>
        <v>1349.6218537300001</v>
      </c>
      <c r="I101" s="37">
        <f>SUMIFS(СВЦЭМ!$C$34:$C$777,СВЦЭМ!$A$34:$A$777,$A101,СВЦЭМ!$B$34:$B$777,I$83)+'СЕТ СН'!$H$9+СВЦЭМ!$D$10+'СЕТ СН'!$H$6-'СЕТ СН'!$H$19</f>
        <v>1284.45385981</v>
      </c>
      <c r="J101" s="37">
        <f>SUMIFS(СВЦЭМ!$C$34:$C$777,СВЦЭМ!$A$34:$A$777,$A101,СВЦЭМ!$B$34:$B$777,J$83)+'СЕТ СН'!$H$9+СВЦЭМ!$D$10+'СЕТ СН'!$H$6-'СЕТ СН'!$H$19</f>
        <v>1143.73922455</v>
      </c>
      <c r="K101" s="37">
        <f>SUMIFS(СВЦЭМ!$C$34:$C$777,СВЦЭМ!$A$34:$A$777,$A101,СВЦЭМ!$B$34:$B$777,K$83)+'СЕТ СН'!$H$9+СВЦЭМ!$D$10+'СЕТ СН'!$H$6-'СЕТ СН'!$H$19</f>
        <v>1045.8580750400001</v>
      </c>
      <c r="L101" s="37">
        <f>SUMIFS(СВЦЭМ!$C$34:$C$777,СВЦЭМ!$A$34:$A$777,$A101,СВЦЭМ!$B$34:$B$777,L$83)+'СЕТ СН'!$H$9+СВЦЭМ!$D$10+'СЕТ СН'!$H$6-'СЕТ СН'!$H$19</f>
        <v>966.31957992000002</v>
      </c>
      <c r="M101" s="37">
        <f>SUMIFS(СВЦЭМ!$C$34:$C$777,СВЦЭМ!$A$34:$A$777,$A101,СВЦЭМ!$B$34:$B$777,M$83)+'СЕТ СН'!$H$9+СВЦЭМ!$D$10+'СЕТ СН'!$H$6-'СЕТ СН'!$H$19</f>
        <v>926.74757193999994</v>
      </c>
      <c r="N101" s="37">
        <f>SUMIFS(СВЦЭМ!$C$34:$C$777,СВЦЭМ!$A$34:$A$777,$A101,СВЦЭМ!$B$34:$B$777,N$83)+'СЕТ СН'!$H$9+СВЦЭМ!$D$10+'СЕТ СН'!$H$6-'СЕТ СН'!$H$19</f>
        <v>911.76897468000016</v>
      </c>
      <c r="O101" s="37">
        <f>SUMIFS(СВЦЭМ!$C$34:$C$777,СВЦЭМ!$A$34:$A$777,$A101,СВЦЭМ!$B$34:$B$777,O$83)+'СЕТ СН'!$H$9+СВЦЭМ!$D$10+'СЕТ СН'!$H$6-'СЕТ СН'!$H$19</f>
        <v>912.91738495000004</v>
      </c>
      <c r="P101" s="37">
        <f>SUMIFS(СВЦЭМ!$C$34:$C$777,СВЦЭМ!$A$34:$A$777,$A101,СВЦЭМ!$B$34:$B$777,P$83)+'СЕТ СН'!$H$9+СВЦЭМ!$D$10+'СЕТ СН'!$H$6-'СЕТ СН'!$H$19</f>
        <v>916.37194197000008</v>
      </c>
      <c r="Q101" s="37">
        <f>SUMIFS(СВЦЭМ!$C$34:$C$777,СВЦЭМ!$A$34:$A$777,$A101,СВЦЭМ!$B$34:$B$777,Q$83)+'СЕТ СН'!$H$9+СВЦЭМ!$D$10+'СЕТ СН'!$H$6-'СЕТ СН'!$H$19</f>
        <v>920.88826296000002</v>
      </c>
      <c r="R101" s="37">
        <f>SUMIFS(СВЦЭМ!$C$34:$C$777,СВЦЭМ!$A$34:$A$777,$A101,СВЦЭМ!$B$34:$B$777,R$83)+'СЕТ СН'!$H$9+СВЦЭМ!$D$10+'СЕТ СН'!$H$6-'СЕТ СН'!$H$19</f>
        <v>958.66595118999999</v>
      </c>
      <c r="S101" s="37">
        <f>SUMIFS(СВЦЭМ!$C$34:$C$777,СВЦЭМ!$A$34:$A$777,$A101,СВЦЭМ!$B$34:$B$777,S$83)+'СЕТ СН'!$H$9+СВЦЭМ!$D$10+'СЕТ СН'!$H$6-'СЕТ СН'!$H$19</f>
        <v>1006.40514603</v>
      </c>
      <c r="T101" s="37">
        <f>SUMIFS(СВЦЭМ!$C$34:$C$777,СВЦЭМ!$A$34:$A$777,$A101,СВЦЭМ!$B$34:$B$777,T$83)+'СЕТ СН'!$H$9+СВЦЭМ!$D$10+'СЕТ СН'!$H$6-'СЕТ СН'!$H$19</f>
        <v>1051.59796738</v>
      </c>
      <c r="U101" s="37">
        <f>SUMIFS(СВЦЭМ!$C$34:$C$777,СВЦЭМ!$A$34:$A$777,$A101,СВЦЭМ!$B$34:$B$777,U$83)+'СЕТ СН'!$H$9+СВЦЭМ!$D$10+'СЕТ СН'!$H$6-'СЕТ СН'!$H$19</f>
        <v>1105.0692673000001</v>
      </c>
      <c r="V101" s="37">
        <f>SUMIFS(СВЦЭМ!$C$34:$C$777,СВЦЭМ!$A$34:$A$777,$A101,СВЦЭМ!$B$34:$B$777,V$83)+'СЕТ СН'!$H$9+СВЦЭМ!$D$10+'СЕТ СН'!$H$6-'СЕТ СН'!$H$19</f>
        <v>1105.4218208300001</v>
      </c>
      <c r="W101" s="37">
        <f>SUMIFS(СВЦЭМ!$C$34:$C$777,СВЦЭМ!$A$34:$A$777,$A101,СВЦЭМ!$B$34:$B$777,W$83)+'СЕТ СН'!$H$9+СВЦЭМ!$D$10+'СЕТ СН'!$H$6-'СЕТ СН'!$H$19</f>
        <v>1090.0217738399999</v>
      </c>
      <c r="X101" s="37">
        <f>SUMIFS(СВЦЭМ!$C$34:$C$777,СВЦЭМ!$A$34:$A$777,$A101,СВЦЭМ!$B$34:$B$777,X$83)+'СЕТ СН'!$H$9+СВЦЭМ!$D$10+'СЕТ СН'!$H$6-'СЕТ СН'!$H$19</f>
        <v>1129.2827826600001</v>
      </c>
      <c r="Y101" s="37">
        <f>SUMIFS(СВЦЭМ!$C$34:$C$777,СВЦЭМ!$A$34:$A$777,$A101,СВЦЭМ!$B$34:$B$777,Y$83)+'СЕТ СН'!$H$9+СВЦЭМ!$D$10+'СЕТ СН'!$H$6-'СЕТ СН'!$H$19</f>
        <v>1186.18621209</v>
      </c>
    </row>
    <row r="102" spans="1:25" ht="15.75" x14ac:dyDescent="0.2">
      <c r="A102" s="36">
        <f t="shared" si="2"/>
        <v>43331</v>
      </c>
      <c r="B102" s="37">
        <f>SUMIFS(СВЦЭМ!$C$34:$C$777,СВЦЭМ!$A$34:$A$777,$A102,СВЦЭМ!$B$34:$B$777,B$83)+'СЕТ СН'!$H$9+СВЦЭМ!$D$10+'СЕТ СН'!$H$6-'СЕТ СН'!$H$19</f>
        <v>1284.5543640999999</v>
      </c>
      <c r="C102" s="37">
        <f>SUMIFS(СВЦЭМ!$C$34:$C$777,СВЦЭМ!$A$34:$A$777,$A102,СВЦЭМ!$B$34:$B$777,C$83)+'СЕТ СН'!$H$9+СВЦЭМ!$D$10+'СЕТ СН'!$H$6-'СЕТ СН'!$H$19</f>
        <v>1315.44927977</v>
      </c>
      <c r="D102" s="37">
        <f>SUMIFS(СВЦЭМ!$C$34:$C$777,СВЦЭМ!$A$34:$A$777,$A102,СВЦЭМ!$B$34:$B$777,D$83)+'СЕТ СН'!$H$9+СВЦЭМ!$D$10+'СЕТ СН'!$H$6-'СЕТ СН'!$H$19</f>
        <v>1361.7526942900001</v>
      </c>
      <c r="E102" s="37">
        <f>SUMIFS(СВЦЭМ!$C$34:$C$777,СВЦЭМ!$A$34:$A$777,$A102,СВЦЭМ!$B$34:$B$777,E$83)+'СЕТ СН'!$H$9+СВЦЭМ!$D$10+'СЕТ СН'!$H$6-'СЕТ СН'!$H$19</f>
        <v>1387.21925687</v>
      </c>
      <c r="F102" s="37">
        <f>SUMIFS(СВЦЭМ!$C$34:$C$777,СВЦЭМ!$A$34:$A$777,$A102,СВЦЭМ!$B$34:$B$777,F$83)+'СЕТ СН'!$H$9+СВЦЭМ!$D$10+'СЕТ СН'!$H$6-'СЕТ СН'!$H$19</f>
        <v>1348.37499063</v>
      </c>
      <c r="G102" s="37">
        <f>SUMIFS(СВЦЭМ!$C$34:$C$777,СВЦЭМ!$A$34:$A$777,$A102,СВЦЭМ!$B$34:$B$777,G$83)+'СЕТ СН'!$H$9+СВЦЭМ!$D$10+'СЕТ СН'!$H$6-'СЕТ СН'!$H$19</f>
        <v>1344.3798494499999</v>
      </c>
      <c r="H102" s="37">
        <f>SUMIFS(СВЦЭМ!$C$34:$C$777,СВЦЭМ!$A$34:$A$777,$A102,СВЦЭМ!$B$34:$B$777,H$83)+'СЕТ СН'!$H$9+СВЦЭМ!$D$10+'СЕТ СН'!$H$6-'СЕТ СН'!$H$19</f>
        <v>1346.80709348</v>
      </c>
      <c r="I102" s="37">
        <f>SUMIFS(СВЦЭМ!$C$34:$C$777,СВЦЭМ!$A$34:$A$777,$A102,СВЦЭМ!$B$34:$B$777,I$83)+'СЕТ СН'!$H$9+СВЦЭМ!$D$10+'СЕТ СН'!$H$6-'СЕТ СН'!$H$19</f>
        <v>1294.82690075</v>
      </c>
      <c r="J102" s="37">
        <f>SUMIFS(СВЦЭМ!$C$34:$C$777,СВЦЭМ!$A$34:$A$777,$A102,СВЦЭМ!$B$34:$B$777,J$83)+'СЕТ СН'!$H$9+СВЦЭМ!$D$10+'СЕТ СН'!$H$6-'СЕТ СН'!$H$19</f>
        <v>1176.1476741399999</v>
      </c>
      <c r="K102" s="37">
        <f>SUMIFS(СВЦЭМ!$C$34:$C$777,СВЦЭМ!$A$34:$A$777,$A102,СВЦЭМ!$B$34:$B$777,K$83)+'СЕТ СН'!$H$9+СВЦЭМ!$D$10+'СЕТ СН'!$H$6-'СЕТ СН'!$H$19</f>
        <v>1119.98695015</v>
      </c>
      <c r="L102" s="37">
        <f>SUMIFS(СВЦЭМ!$C$34:$C$777,СВЦЭМ!$A$34:$A$777,$A102,СВЦЭМ!$B$34:$B$777,L$83)+'СЕТ СН'!$H$9+СВЦЭМ!$D$10+'СЕТ СН'!$H$6-'СЕТ СН'!$H$19</f>
        <v>1089.52817308</v>
      </c>
      <c r="M102" s="37">
        <f>SUMIFS(СВЦЭМ!$C$34:$C$777,СВЦЭМ!$A$34:$A$777,$A102,СВЦЭМ!$B$34:$B$777,M$83)+'СЕТ СН'!$H$9+СВЦЭМ!$D$10+'СЕТ СН'!$H$6-'СЕТ СН'!$H$19</f>
        <v>1095.73027237</v>
      </c>
      <c r="N102" s="37">
        <f>SUMIFS(СВЦЭМ!$C$34:$C$777,СВЦЭМ!$A$34:$A$777,$A102,СВЦЭМ!$B$34:$B$777,N$83)+'СЕТ СН'!$H$9+СВЦЭМ!$D$10+'СЕТ СН'!$H$6-'СЕТ СН'!$H$19</f>
        <v>1052.72167919</v>
      </c>
      <c r="O102" s="37">
        <f>SUMIFS(СВЦЭМ!$C$34:$C$777,СВЦЭМ!$A$34:$A$777,$A102,СВЦЭМ!$B$34:$B$777,O$83)+'СЕТ СН'!$H$9+СВЦЭМ!$D$10+'СЕТ СН'!$H$6-'СЕТ СН'!$H$19</f>
        <v>1007.15126444</v>
      </c>
      <c r="P102" s="37">
        <f>SUMIFS(СВЦЭМ!$C$34:$C$777,СВЦЭМ!$A$34:$A$777,$A102,СВЦЭМ!$B$34:$B$777,P$83)+'СЕТ СН'!$H$9+СВЦЭМ!$D$10+'СЕТ СН'!$H$6-'СЕТ СН'!$H$19</f>
        <v>971.24860616000001</v>
      </c>
      <c r="Q102" s="37">
        <f>SUMIFS(СВЦЭМ!$C$34:$C$777,СВЦЭМ!$A$34:$A$777,$A102,СВЦЭМ!$B$34:$B$777,Q$83)+'СЕТ СН'!$H$9+СВЦЭМ!$D$10+'СЕТ СН'!$H$6-'СЕТ СН'!$H$19</f>
        <v>968.77157755000007</v>
      </c>
      <c r="R102" s="37">
        <f>SUMIFS(СВЦЭМ!$C$34:$C$777,СВЦЭМ!$A$34:$A$777,$A102,СВЦЭМ!$B$34:$B$777,R$83)+'СЕТ СН'!$H$9+СВЦЭМ!$D$10+'СЕТ СН'!$H$6-'СЕТ СН'!$H$19</f>
        <v>995.80383602000006</v>
      </c>
      <c r="S102" s="37">
        <f>SUMIFS(СВЦЭМ!$C$34:$C$777,СВЦЭМ!$A$34:$A$777,$A102,СВЦЭМ!$B$34:$B$777,S$83)+'СЕТ СН'!$H$9+СВЦЭМ!$D$10+'СЕТ СН'!$H$6-'СЕТ СН'!$H$19</f>
        <v>982.42160435000005</v>
      </c>
      <c r="T102" s="37">
        <f>SUMIFS(СВЦЭМ!$C$34:$C$777,СВЦЭМ!$A$34:$A$777,$A102,СВЦЭМ!$B$34:$B$777,T$83)+'СЕТ СН'!$H$9+СВЦЭМ!$D$10+'СЕТ СН'!$H$6-'СЕТ СН'!$H$19</f>
        <v>987.94098427000017</v>
      </c>
      <c r="U102" s="37">
        <f>SUMIFS(СВЦЭМ!$C$34:$C$777,СВЦЭМ!$A$34:$A$777,$A102,СВЦЭМ!$B$34:$B$777,U$83)+'СЕТ СН'!$H$9+СВЦЭМ!$D$10+'СЕТ СН'!$H$6-'СЕТ СН'!$H$19</f>
        <v>997.60831058999997</v>
      </c>
      <c r="V102" s="37">
        <f>SUMIFS(СВЦЭМ!$C$34:$C$777,СВЦЭМ!$A$34:$A$777,$A102,СВЦЭМ!$B$34:$B$777,V$83)+'СЕТ СН'!$H$9+СВЦЭМ!$D$10+'СЕТ СН'!$H$6-'СЕТ СН'!$H$19</f>
        <v>989.78084287999991</v>
      </c>
      <c r="W102" s="37">
        <f>SUMIFS(СВЦЭМ!$C$34:$C$777,СВЦЭМ!$A$34:$A$777,$A102,СВЦЭМ!$B$34:$B$777,W$83)+'СЕТ СН'!$H$9+СВЦЭМ!$D$10+'СЕТ СН'!$H$6-'СЕТ СН'!$H$19</f>
        <v>996.82283550000011</v>
      </c>
      <c r="X102" s="37">
        <f>SUMIFS(СВЦЭМ!$C$34:$C$777,СВЦЭМ!$A$34:$A$777,$A102,СВЦЭМ!$B$34:$B$777,X$83)+'СЕТ СН'!$H$9+СВЦЭМ!$D$10+'СЕТ СН'!$H$6-'СЕТ СН'!$H$19</f>
        <v>1013.7178734700001</v>
      </c>
      <c r="Y102" s="37">
        <f>SUMIFS(СВЦЭМ!$C$34:$C$777,СВЦЭМ!$A$34:$A$777,$A102,СВЦЭМ!$B$34:$B$777,Y$83)+'СЕТ СН'!$H$9+СВЦЭМ!$D$10+'СЕТ СН'!$H$6-'СЕТ СН'!$H$19</f>
        <v>1083.63002809</v>
      </c>
    </row>
    <row r="103" spans="1:25" ht="15.75" x14ac:dyDescent="0.2">
      <c r="A103" s="36">
        <f t="shared" si="2"/>
        <v>43332</v>
      </c>
      <c r="B103" s="37">
        <f>SUMIFS(СВЦЭМ!$C$34:$C$777,СВЦЭМ!$A$34:$A$777,$A103,СВЦЭМ!$B$34:$B$777,B$83)+'СЕТ СН'!$H$9+СВЦЭМ!$D$10+'СЕТ СН'!$H$6-'СЕТ СН'!$H$19</f>
        <v>1149.3355899400001</v>
      </c>
      <c r="C103" s="37">
        <f>SUMIFS(СВЦЭМ!$C$34:$C$777,СВЦЭМ!$A$34:$A$777,$A103,СВЦЭМ!$B$34:$B$777,C$83)+'СЕТ СН'!$H$9+СВЦЭМ!$D$10+'СЕТ СН'!$H$6-'СЕТ СН'!$H$19</f>
        <v>1277.7063663700001</v>
      </c>
      <c r="D103" s="37">
        <f>SUMIFS(СВЦЭМ!$C$34:$C$777,СВЦЭМ!$A$34:$A$777,$A103,СВЦЭМ!$B$34:$B$777,D$83)+'СЕТ СН'!$H$9+СВЦЭМ!$D$10+'СЕТ СН'!$H$6-'СЕТ СН'!$H$19</f>
        <v>1383.77792299</v>
      </c>
      <c r="E103" s="37">
        <f>SUMIFS(СВЦЭМ!$C$34:$C$777,СВЦЭМ!$A$34:$A$777,$A103,СВЦЭМ!$B$34:$B$777,E$83)+'СЕТ СН'!$H$9+СВЦЭМ!$D$10+'СЕТ СН'!$H$6-'СЕТ СН'!$H$19</f>
        <v>1485.5995670300001</v>
      </c>
      <c r="F103" s="37">
        <f>SUMIFS(СВЦЭМ!$C$34:$C$777,СВЦЭМ!$A$34:$A$777,$A103,СВЦЭМ!$B$34:$B$777,F$83)+'СЕТ СН'!$H$9+СВЦЭМ!$D$10+'СЕТ СН'!$H$6-'СЕТ СН'!$H$19</f>
        <v>1482.4332222</v>
      </c>
      <c r="G103" s="37">
        <f>SUMIFS(СВЦЭМ!$C$34:$C$777,СВЦЭМ!$A$34:$A$777,$A103,СВЦЭМ!$B$34:$B$777,G$83)+'СЕТ СН'!$H$9+СВЦЭМ!$D$10+'СЕТ СН'!$H$6-'СЕТ СН'!$H$19</f>
        <v>1452.9486459899999</v>
      </c>
      <c r="H103" s="37">
        <f>SUMIFS(СВЦЭМ!$C$34:$C$777,СВЦЭМ!$A$34:$A$777,$A103,СВЦЭМ!$B$34:$B$777,H$83)+'СЕТ СН'!$H$9+СВЦЭМ!$D$10+'СЕТ СН'!$H$6-'СЕТ СН'!$H$19</f>
        <v>1416.52137356</v>
      </c>
      <c r="I103" s="37">
        <f>SUMIFS(СВЦЭМ!$C$34:$C$777,СВЦЭМ!$A$34:$A$777,$A103,СВЦЭМ!$B$34:$B$777,I$83)+'СЕТ СН'!$H$9+СВЦЭМ!$D$10+'СЕТ СН'!$H$6-'СЕТ СН'!$H$19</f>
        <v>1327.1847733</v>
      </c>
      <c r="J103" s="37">
        <f>SUMIFS(СВЦЭМ!$C$34:$C$777,СВЦЭМ!$A$34:$A$777,$A103,СВЦЭМ!$B$34:$B$777,J$83)+'СЕТ СН'!$H$9+СВЦЭМ!$D$10+'СЕТ СН'!$H$6-'СЕТ СН'!$H$19</f>
        <v>1196.2291423300001</v>
      </c>
      <c r="K103" s="37">
        <f>SUMIFS(СВЦЭМ!$C$34:$C$777,СВЦЭМ!$A$34:$A$777,$A103,СВЦЭМ!$B$34:$B$777,K$83)+'СЕТ СН'!$H$9+СВЦЭМ!$D$10+'СЕТ СН'!$H$6-'СЕТ СН'!$H$19</f>
        <v>1114.50169871</v>
      </c>
      <c r="L103" s="37">
        <f>SUMIFS(СВЦЭМ!$C$34:$C$777,СВЦЭМ!$A$34:$A$777,$A103,СВЦЭМ!$B$34:$B$777,L$83)+'СЕТ СН'!$H$9+СВЦЭМ!$D$10+'СЕТ СН'!$H$6-'СЕТ СН'!$H$19</f>
        <v>1030.4366498899999</v>
      </c>
      <c r="M103" s="37">
        <f>SUMIFS(СВЦЭМ!$C$34:$C$777,СВЦЭМ!$A$34:$A$777,$A103,СВЦЭМ!$B$34:$B$777,M$83)+'СЕТ СН'!$H$9+СВЦЭМ!$D$10+'СЕТ СН'!$H$6-'СЕТ СН'!$H$19</f>
        <v>1005.02208174</v>
      </c>
      <c r="N103" s="37">
        <f>SUMIFS(СВЦЭМ!$C$34:$C$777,СВЦЭМ!$A$34:$A$777,$A103,СВЦЭМ!$B$34:$B$777,N$83)+'СЕТ СН'!$H$9+СВЦЭМ!$D$10+'СЕТ СН'!$H$6-'СЕТ СН'!$H$19</f>
        <v>1003.0231981000002</v>
      </c>
      <c r="O103" s="37">
        <f>SUMIFS(СВЦЭМ!$C$34:$C$777,СВЦЭМ!$A$34:$A$777,$A103,СВЦЭМ!$B$34:$B$777,O$83)+'СЕТ СН'!$H$9+СВЦЭМ!$D$10+'СЕТ СН'!$H$6-'СЕТ СН'!$H$19</f>
        <v>1002.13381181</v>
      </c>
      <c r="P103" s="37">
        <f>SUMIFS(СВЦЭМ!$C$34:$C$777,СВЦЭМ!$A$34:$A$777,$A103,СВЦЭМ!$B$34:$B$777,P$83)+'СЕТ СН'!$H$9+СВЦЭМ!$D$10+'СЕТ СН'!$H$6-'СЕТ СН'!$H$19</f>
        <v>1021.0427072699999</v>
      </c>
      <c r="Q103" s="37">
        <f>SUMIFS(СВЦЭМ!$C$34:$C$777,СВЦЭМ!$A$34:$A$777,$A103,СВЦЭМ!$B$34:$B$777,Q$83)+'СЕТ СН'!$H$9+СВЦЭМ!$D$10+'СЕТ СН'!$H$6-'СЕТ СН'!$H$19</f>
        <v>1018.2312089100001</v>
      </c>
      <c r="R103" s="37">
        <f>SUMIFS(СВЦЭМ!$C$34:$C$777,СВЦЭМ!$A$34:$A$777,$A103,СВЦЭМ!$B$34:$B$777,R$83)+'СЕТ СН'!$H$9+СВЦЭМ!$D$10+'СЕТ СН'!$H$6-'СЕТ СН'!$H$19</f>
        <v>1006.26974587</v>
      </c>
      <c r="S103" s="37">
        <f>SUMIFS(СВЦЭМ!$C$34:$C$777,СВЦЭМ!$A$34:$A$777,$A103,СВЦЭМ!$B$34:$B$777,S$83)+'СЕТ СН'!$H$9+СВЦЭМ!$D$10+'СЕТ СН'!$H$6-'СЕТ СН'!$H$19</f>
        <v>1021.5951107200001</v>
      </c>
      <c r="T103" s="37">
        <f>SUMIFS(СВЦЭМ!$C$34:$C$777,СВЦЭМ!$A$34:$A$777,$A103,СВЦЭМ!$B$34:$B$777,T$83)+'СЕТ СН'!$H$9+СВЦЭМ!$D$10+'СЕТ СН'!$H$6-'СЕТ СН'!$H$19</f>
        <v>1019.83788931</v>
      </c>
      <c r="U103" s="37">
        <f>SUMIFS(СВЦЭМ!$C$34:$C$777,СВЦЭМ!$A$34:$A$777,$A103,СВЦЭМ!$B$34:$B$777,U$83)+'СЕТ СН'!$H$9+СВЦЭМ!$D$10+'СЕТ СН'!$H$6-'СЕТ СН'!$H$19</f>
        <v>1025.52269486</v>
      </c>
      <c r="V103" s="37">
        <f>SUMIFS(СВЦЭМ!$C$34:$C$777,СВЦЭМ!$A$34:$A$777,$A103,СВЦЭМ!$B$34:$B$777,V$83)+'СЕТ СН'!$H$9+СВЦЭМ!$D$10+'СЕТ СН'!$H$6-'СЕТ СН'!$H$19</f>
        <v>1032.55651567</v>
      </c>
      <c r="W103" s="37">
        <f>SUMIFS(СВЦЭМ!$C$34:$C$777,СВЦЭМ!$A$34:$A$777,$A103,СВЦЭМ!$B$34:$B$777,W$83)+'СЕТ СН'!$H$9+СВЦЭМ!$D$10+'СЕТ СН'!$H$6-'СЕТ СН'!$H$19</f>
        <v>1046.22802103</v>
      </c>
      <c r="X103" s="37">
        <f>SUMIFS(СВЦЭМ!$C$34:$C$777,СВЦЭМ!$A$34:$A$777,$A103,СВЦЭМ!$B$34:$B$777,X$83)+'СЕТ СН'!$H$9+СВЦЭМ!$D$10+'СЕТ СН'!$H$6-'СЕТ СН'!$H$19</f>
        <v>1007.51664512</v>
      </c>
      <c r="Y103" s="37">
        <f>SUMIFS(СВЦЭМ!$C$34:$C$777,СВЦЭМ!$A$34:$A$777,$A103,СВЦЭМ!$B$34:$B$777,Y$83)+'СЕТ СН'!$H$9+СВЦЭМ!$D$10+'СЕТ СН'!$H$6-'СЕТ СН'!$H$19</f>
        <v>1053.1631123899999</v>
      </c>
    </row>
    <row r="104" spans="1:25" ht="15.75" x14ac:dyDescent="0.2">
      <c r="A104" s="36">
        <f t="shared" si="2"/>
        <v>43333</v>
      </c>
      <c r="B104" s="37">
        <f>SUMIFS(СВЦЭМ!$C$34:$C$777,СВЦЭМ!$A$34:$A$777,$A104,СВЦЭМ!$B$34:$B$777,B$83)+'СЕТ СН'!$H$9+СВЦЭМ!$D$10+'СЕТ СН'!$H$6-'СЕТ СН'!$H$19</f>
        <v>1149.5305104500001</v>
      </c>
      <c r="C104" s="37">
        <f>SUMIFS(СВЦЭМ!$C$34:$C$777,СВЦЭМ!$A$34:$A$777,$A104,СВЦЭМ!$B$34:$B$777,C$83)+'СЕТ СН'!$H$9+СВЦЭМ!$D$10+'СЕТ СН'!$H$6-'СЕТ СН'!$H$19</f>
        <v>1261.7785975900001</v>
      </c>
      <c r="D104" s="37">
        <f>SUMIFS(СВЦЭМ!$C$34:$C$777,СВЦЭМ!$A$34:$A$777,$A104,СВЦЭМ!$B$34:$B$777,D$83)+'СЕТ СН'!$H$9+СВЦЭМ!$D$10+'СЕТ СН'!$H$6-'СЕТ СН'!$H$19</f>
        <v>1368.2939685200001</v>
      </c>
      <c r="E104" s="37">
        <f>SUMIFS(СВЦЭМ!$C$34:$C$777,СВЦЭМ!$A$34:$A$777,$A104,СВЦЭМ!$B$34:$B$777,E$83)+'СЕТ СН'!$H$9+СВЦЭМ!$D$10+'СЕТ СН'!$H$6-'СЕТ СН'!$H$19</f>
        <v>1476.98924147</v>
      </c>
      <c r="F104" s="37">
        <f>SUMIFS(СВЦЭМ!$C$34:$C$777,СВЦЭМ!$A$34:$A$777,$A104,СВЦЭМ!$B$34:$B$777,F$83)+'СЕТ СН'!$H$9+СВЦЭМ!$D$10+'СЕТ СН'!$H$6-'СЕТ СН'!$H$19</f>
        <v>1486.8350166</v>
      </c>
      <c r="G104" s="37">
        <f>SUMIFS(СВЦЭМ!$C$34:$C$777,СВЦЭМ!$A$34:$A$777,$A104,СВЦЭМ!$B$34:$B$777,G$83)+'СЕТ СН'!$H$9+СВЦЭМ!$D$10+'СЕТ СН'!$H$6-'СЕТ СН'!$H$19</f>
        <v>1472.90544905</v>
      </c>
      <c r="H104" s="37">
        <f>SUMIFS(СВЦЭМ!$C$34:$C$777,СВЦЭМ!$A$34:$A$777,$A104,СВЦЭМ!$B$34:$B$777,H$83)+'СЕТ СН'!$H$9+СВЦЭМ!$D$10+'СЕТ СН'!$H$6-'СЕТ СН'!$H$19</f>
        <v>1483.3853265299999</v>
      </c>
      <c r="I104" s="37">
        <f>SUMIFS(СВЦЭМ!$C$34:$C$777,СВЦЭМ!$A$34:$A$777,$A104,СВЦЭМ!$B$34:$B$777,I$83)+'СЕТ СН'!$H$9+СВЦЭМ!$D$10+'СЕТ СН'!$H$6-'СЕТ СН'!$H$19</f>
        <v>1403.8283737199999</v>
      </c>
      <c r="J104" s="37">
        <f>SUMIFS(СВЦЭМ!$C$34:$C$777,СВЦЭМ!$A$34:$A$777,$A104,СВЦЭМ!$B$34:$B$777,J$83)+'СЕТ СН'!$H$9+СВЦЭМ!$D$10+'СЕТ СН'!$H$6-'СЕТ СН'!$H$19</f>
        <v>1289.32097054</v>
      </c>
      <c r="K104" s="37">
        <f>SUMIFS(СВЦЭМ!$C$34:$C$777,СВЦЭМ!$A$34:$A$777,$A104,СВЦЭМ!$B$34:$B$777,K$83)+'СЕТ СН'!$H$9+СВЦЭМ!$D$10+'СЕТ СН'!$H$6-'СЕТ СН'!$H$19</f>
        <v>1184.68514175</v>
      </c>
      <c r="L104" s="37">
        <f>SUMIFS(СВЦЭМ!$C$34:$C$777,СВЦЭМ!$A$34:$A$777,$A104,СВЦЭМ!$B$34:$B$777,L$83)+'СЕТ СН'!$H$9+СВЦЭМ!$D$10+'СЕТ СН'!$H$6-'СЕТ СН'!$H$19</f>
        <v>1093.47245159</v>
      </c>
      <c r="M104" s="37">
        <f>SUMIFS(СВЦЭМ!$C$34:$C$777,СВЦЭМ!$A$34:$A$777,$A104,СВЦЭМ!$B$34:$B$777,M$83)+'СЕТ СН'!$H$9+СВЦЭМ!$D$10+'СЕТ СН'!$H$6-'СЕТ СН'!$H$19</f>
        <v>1052.5856537100001</v>
      </c>
      <c r="N104" s="37">
        <f>SUMIFS(СВЦЭМ!$C$34:$C$777,СВЦЭМ!$A$34:$A$777,$A104,СВЦЭМ!$B$34:$B$777,N$83)+'СЕТ СН'!$H$9+СВЦЭМ!$D$10+'СЕТ СН'!$H$6-'СЕТ СН'!$H$19</f>
        <v>1052.05962219</v>
      </c>
      <c r="O104" s="37">
        <f>SUMIFS(СВЦЭМ!$C$34:$C$777,СВЦЭМ!$A$34:$A$777,$A104,СВЦЭМ!$B$34:$B$777,O$83)+'СЕТ СН'!$H$9+СВЦЭМ!$D$10+'СЕТ СН'!$H$6-'СЕТ СН'!$H$19</f>
        <v>1049.91822252</v>
      </c>
      <c r="P104" s="37">
        <f>SUMIFS(СВЦЭМ!$C$34:$C$777,СВЦЭМ!$A$34:$A$777,$A104,СВЦЭМ!$B$34:$B$777,P$83)+'СЕТ СН'!$H$9+СВЦЭМ!$D$10+'СЕТ СН'!$H$6-'СЕТ СН'!$H$19</f>
        <v>1057.55845634</v>
      </c>
      <c r="Q104" s="37">
        <f>SUMIFS(СВЦЭМ!$C$34:$C$777,СВЦЭМ!$A$34:$A$777,$A104,СВЦЭМ!$B$34:$B$777,Q$83)+'СЕТ СН'!$H$9+СВЦЭМ!$D$10+'СЕТ СН'!$H$6-'СЕТ СН'!$H$19</f>
        <v>1053.99621774</v>
      </c>
      <c r="R104" s="37">
        <f>SUMIFS(СВЦЭМ!$C$34:$C$777,СВЦЭМ!$A$34:$A$777,$A104,СВЦЭМ!$B$34:$B$777,R$83)+'СЕТ СН'!$H$9+СВЦЭМ!$D$10+'СЕТ СН'!$H$6-'СЕТ СН'!$H$19</f>
        <v>1046.1075714900001</v>
      </c>
      <c r="S104" s="37">
        <f>SUMIFS(СВЦЭМ!$C$34:$C$777,СВЦЭМ!$A$34:$A$777,$A104,СВЦЭМ!$B$34:$B$777,S$83)+'СЕТ СН'!$H$9+СВЦЭМ!$D$10+'СЕТ СН'!$H$6-'СЕТ СН'!$H$19</f>
        <v>1050.1166173199999</v>
      </c>
      <c r="T104" s="37">
        <f>SUMIFS(СВЦЭМ!$C$34:$C$777,СВЦЭМ!$A$34:$A$777,$A104,СВЦЭМ!$B$34:$B$777,T$83)+'СЕТ СН'!$H$9+СВЦЭМ!$D$10+'СЕТ СН'!$H$6-'СЕТ СН'!$H$19</f>
        <v>1047.94645788</v>
      </c>
      <c r="U104" s="37">
        <f>SUMIFS(СВЦЭМ!$C$34:$C$777,СВЦЭМ!$A$34:$A$777,$A104,СВЦЭМ!$B$34:$B$777,U$83)+'СЕТ СН'!$H$9+СВЦЭМ!$D$10+'СЕТ СН'!$H$6-'СЕТ СН'!$H$19</f>
        <v>1053.70141797</v>
      </c>
      <c r="V104" s="37">
        <f>SUMIFS(СВЦЭМ!$C$34:$C$777,СВЦЭМ!$A$34:$A$777,$A104,СВЦЭМ!$B$34:$B$777,V$83)+'СЕТ СН'!$H$9+СВЦЭМ!$D$10+'СЕТ СН'!$H$6-'СЕТ СН'!$H$19</f>
        <v>1054.33187118</v>
      </c>
      <c r="W104" s="37">
        <f>SUMIFS(СВЦЭМ!$C$34:$C$777,СВЦЭМ!$A$34:$A$777,$A104,СВЦЭМ!$B$34:$B$777,W$83)+'СЕТ СН'!$H$9+СВЦЭМ!$D$10+'СЕТ СН'!$H$6-'СЕТ СН'!$H$19</f>
        <v>1053.95593332</v>
      </c>
      <c r="X104" s="37">
        <f>SUMIFS(СВЦЭМ!$C$34:$C$777,СВЦЭМ!$A$34:$A$777,$A104,СВЦЭМ!$B$34:$B$777,X$83)+'СЕТ СН'!$H$9+СВЦЭМ!$D$10+'СЕТ СН'!$H$6-'СЕТ СН'!$H$19</f>
        <v>1044.85430548</v>
      </c>
      <c r="Y104" s="37">
        <f>SUMIFS(СВЦЭМ!$C$34:$C$777,СВЦЭМ!$A$34:$A$777,$A104,СВЦЭМ!$B$34:$B$777,Y$83)+'СЕТ СН'!$H$9+СВЦЭМ!$D$10+'СЕТ СН'!$H$6-'СЕТ СН'!$H$19</f>
        <v>1077.06575273</v>
      </c>
    </row>
    <row r="105" spans="1:25" ht="15.75" x14ac:dyDescent="0.2">
      <c r="A105" s="36">
        <f t="shared" si="2"/>
        <v>43334</v>
      </c>
      <c r="B105" s="37">
        <f>SUMIFS(СВЦЭМ!$C$34:$C$777,СВЦЭМ!$A$34:$A$777,$A105,СВЦЭМ!$B$34:$B$777,B$83)+'СЕТ СН'!$H$9+СВЦЭМ!$D$10+'СЕТ СН'!$H$6-'СЕТ СН'!$H$19</f>
        <v>1218.07292833</v>
      </c>
      <c r="C105" s="37">
        <f>SUMIFS(СВЦЭМ!$C$34:$C$777,СВЦЭМ!$A$34:$A$777,$A105,СВЦЭМ!$B$34:$B$777,C$83)+'СЕТ СН'!$H$9+СВЦЭМ!$D$10+'СЕТ СН'!$H$6-'СЕТ СН'!$H$19</f>
        <v>1352.65746433</v>
      </c>
      <c r="D105" s="37">
        <f>SUMIFS(СВЦЭМ!$C$34:$C$777,СВЦЭМ!$A$34:$A$777,$A105,СВЦЭМ!$B$34:$B$777,D$83)+'СЕТ СН'!$H$9+СВЦЭМ!$D$10+'СЕТ СН'!$H$6-'СЕТ СН'!$H$19</f>
        <v>1442.7976668200001</v>
      </c>
      <c r="E105" s="37">
        <f>SUMIFS(СВЦЭМ!$C$34:$C$777,СВЦЭМ!$A$34:$A$777,$A105,СВЦЭМ!$B$34:$B$777,E$83)+'СЕТ СН'!$H$9+СВЦЭМ!$D$10+'СЕТ СН'!$H$6-'СЕТ СН'!$H$19</f>
        <v>1538.3032396799999</v>
      </c>
      <c r="F105" s="37">
        <f>SUMIFS(СВЦЭМ!$C$34:$C$777,СВЦЭМ!$A$34:$A$777,$A105,СВЦЭМ!$B$34:$B$777,F$83)+'СЕТ СН'!$H$9+СВЦЭМ!$D$10+'СЕТ СН'!$H$6-'СЕТ СН'!$H$19</f>
        <v>1541.87161191</v>
      </c>
      <c r="G105" s="37">
        <f>SUMIFS(СВЦЭМ!$C$34:$C$777,СВЦЭМ!$A$34:$A$777,$A105,СВЦЭМ!$B$34:$B$777,G$83)+'СЕТ СН'!$H$9+СВЦЭМ!$D$10+'СЕТ СН'!$H$6-'СЕТ СН'!$H$19</f>
        <v>1532.03121889</v>
      </c>
      <c r="H105" s="37">
        <f>SUMIFS(СВЦЭМ!$C$34:$C$777,СВЦЭМ!$A$34:$A$777,$A105,СВЦЭМ!$B$34:$B$777,H$83)+'СЕТ СН'!$H$9+СВЦЭМ!$D$10+'СЕТ СН'!$H$6-'СЕТ СН'!$H$19</f>
        <v>1465.79326391</v>
      </c>
      <c r="I105" s="37">
        <f>SUMIFS(СВЦЭМ!$C$34:$C$777,СВЦЭМ!$A$34:$A$777,$A105,СВЦЭМ!$B$34:$B$777,I$83)+'СЕТ СН'!$H$9+СВЦЭМ!$D$10+'СЕТ СН'!$H$6-'СЕТ СН'!$H$19</f>
        <v>1397.8891764800001</v>
      </c>
      <c r="J105" s="37">
        <f>SUMIFS(СВЦЭМ!$C$34:$C$777,СВЦЭМ!$A$34:$A$777,$A105,СВЦЭМ!$B$34:$B$777,J$83)+'СЕТ СН'!$H$9+СВЦЭМ!$D$10+'СЕТ СН'!$H$6-'СЕТ СН'!$H$19</f>
        <v>1299.2729493700001</v>
      </c>
      <c r="K105" s="37">
        <f>SUMIFS(СВЦЭМ!$C$34:$C$777,СВЦЭМ!$A$34:$A$777,$A105,СВЦЭМ!$B$34:$B$777,K$83)+'СЕТ СН'!$H$9+СВЦЭМ!$D$10+'СЕТ СН'!$H$6-'СЕТ СН'!$H$19</f>
        <v>1229.43128581</v>
      </c>
      <c r="L105" s="37">
        <f>SUMIFS(СВЦЭМ!$C$34:$C$777,СВЦЭМ!$A$34:$A$777,$A105,СВЦЭМ!$B$34:$B$777,L$83)+'СЕТ СН'!$H$9+СВЦЭМ!$D$10+'СЕТ СН'!$H$6-'СЕТ СН'!$H$19</f>
        <v>1158.3695769999999</v>
      </c>
      <c r="M105" s="37">
        <f>SUMIFS(СВЦЭМ!$C$34:$C$777,СВЦЭМ!$A$34:$A$777,$A105,СВЦЭМ!$B$34:$B$777,M$83)+'СЕТ СН'!$H$9+СВЦЭМ!$D$10+'СЕТ СН'!$H$6-'СЕТ СН'!$H$19</f>
        <v>1097.7323075100001</v>
      </c>
      <c r="N105" s="37">
        <f>SUMIFS(СВЦЭМ!$C$34:$C$777,СВЦЭМ!$A$34:$A$777,$A105,СВЦЭМ!$B$34:$B$777,N$83)+'СЕТ СН'!$H$9+СВЦЭМ!$D$10+'СЕТ СН'!$H$6-'СЕТ СН'!$H$19</f>
        <v>1075.23304087</v>
      </c>
      <c r="O105" s="37">
        <f>SUMIFS(СВЦЭМ!$C$34:$C$777,СВЦЭМ!$A$34:$A$777,$A105,СВЦЭМ!$B$34:$B$777,O$83)+'СЕТ СН'!$H$9+СВЦЭМ!$D$10+'СЕТ СН'!$H$6-'СЕТ СН'!$H$19</f>
        <v>1075.4712512799999</v>
      </c>
      <c r="P105" s="37">
        <f>SUMIFS(СВЦЭМ!$C$34:$C$777,СВЦЭМ!$A$34:$A$777,$A105,СВЦЭМ!$B$34:$B$777,P$83)+'СЕТ СН'!$H$9+СВЦЭМ!$D$10+'СЕТ СН'!$H$6-'СЕТ СН'!$H$19</f>
        <v>1078.81455755</v>
      </c>
      <c r="Q105" s="37">
        <f>SUMIFS(СВЦЭМ!$C$34:$C$777,СВЦЭМ!$A$34:$A$777,$A105,СВЦЭМ!$B$34:$B$777,Q$83)+'СЕТ СН'!$H$9+СВЦЭМ!$D$10+'СЕТ СН'!$H$6-'СЕТ СН'!$H$19</f>
        <v>1078.7128142000001</v>
      </c>
      <c r="R105" s="37">
        <f>SUMIFS(СВЦЭМ!$C$34:$C$777,СВЦЭМ!$A$34:$A$777,$A105,СВЦЭМ!$B$34:$B$777,R$83)+'СЕТ СН'!$H$9+СВЦЭМ!$D$10+'СЕТ СН'!$H$6-'СЕТ СН'!$H$19</f>
        <v>1074.8925558800001</v>
      </c>
      <c r="S105" s="37">
        <f>SUMIFS(СВЦЭМ!$C$34:$C$777,СВЦЭМ!$A$34:$A$777,$A105,СВЦЭМ!$B$34:$B$777,S$83)+'СЕТ СН'!$H$9+СВЦЭМ!$D$10+'СЕТ СН'!$H$6-'СЕТ СН'!$H$19</f>
        <v>1076.0785319000001</v>
      </c>
      <c r="T105" s="37">
        <f>SUMIFS(СВЦЭМ!$C$34:$C$777,СВЦЭМ!$A$34:$A$777,$A105,СВЦЭМ!$B$34:$B$777,T$83)+'СЕТ СН'!$H$9+СВЦЭМ!$D$10+'СЕТ СН'!$H$6-'СЕТ СН'!$H$19</f>
        <v>1078.34169905</v>
      </c>
      <c r="U105" s="37">
        <f>SUMIFS(СВЦЭМ!$C$34:$C$777,СВЦЭМ!$A$34:$A$777,$A105,СВЦЭМ!$B$34:$B$777,U$83)+'СЕТ СН'!$H$9+СВЦЭМ!$D$10+'СЕТ СН'!$H$6-'СЕТ СН'!$H$19</f>
        <v>1079.63057802</v>
      </c>
      <c r="V105" s="37">
        <f>SUMIFS(СВЦЭМ!$C$34:$C$777,СВЦЭМ!$A$34:$A$777,$A105,СВЦЭМ!$B$34:$B$777,V$83)+'СЕТ СН'!$H$9+СВЦЭМ!$D$10+'СЕТ СН'!$H$6-'СЕТ СН'!$H$19</f>
        <v>1079.4377207100001</v>
      </c>
      <c r="W105" s="37">
        <f>SUMIFS(СВЦЭМ!$C$34:$C$777,СВЦЭМ!$A$34:$A$777,$A105,СВЦЭМ!$B$34:$B$777,W$83)+'СЕТ СН'!$H$9+СВЦЭМ!$D$10+'СЕТ СН'!$H$6-'СЕТ СН'!$H$19</f>
        <v>1083.5504365900001</v>
      </c>
      <c r="X105" s="37">
        <f>SUMIFS(СВЦЭМ!$C$34:$C$777,СВЦЭМ!$A$34:$A$777,$A105,СВЦЭМ!$B$34:$B$777,X$83)+'СЕТ СН'!$H$9+СВЦЭМ!$D$10+'СЕТ СН'!$H$6-'СЕТ СН'!$H$19</f>
        <v>1068.05844901</v>
      </c>
      <c r="Y105" s="37">
        <f>SUMIFS(СВЦЭМ!$C$34:$C$777,СВЦЭМ!$A$34:$A$777,$A105,СВЦЭМ!$B$34:$B$777,Y$83)+'СЕТ СН'!$H$9+СВЦЭМ!$D$10+'СЕТ СН'!$H$6-'СЕТ СН'!$H$19</f>
        <v>1109.6313867200001</v>
      </c>
    </row>
    <row r="106" spans="1:25" ht="15.75" x14ac:dyDescent="0.2">
      <c r="A106" s="36">
        <f t="shared" si="2"/>
        <v>43335</v>
      </c>
      <c r="B106" s="37">
        <f>SUMIFS(СВЦЭМ!$C$34:$C$777,СВЦЭМ!$A$34:$A$777,$A106,СВЦЭМ!$B$34:$B$777,B$83)+'СЕТ СН'!$H$9+СВЦЭМ!$D$10+'СЕТ СН'!$H$6-'СЕТ СН'!$H$19</f>
        <v>1216.79961923</v>
      </c>
      <c r="C106" s="37">
        <f>SUMIFS(СВЦЭМ!$C$34:$C$777,СВЦЭМ!$A$34:$A$777,$A106,СВЦЭМ!$B$34:$B$777,C$83)+'СЕТ СН'!$H$9+СВЦЭМ!$D$10+'СЕТ СН'!$H$6-'СЕТ СН'!$H$19</f>
        <v>1345.2862752400001</v>
      </c>
      <c r="D106" s="37">
        <f>SUMIFS(СВЦЭМ!$C$34:$C$777,СВЦЭМ!$A$34:$A$777,$A106,СВЦЭМ!$B$34:$B$777,D$83)+'СЕТ СН'!$H$9+СВЦЭМ!$D$10+'СЕТ СН'!$H$6-'СЕТ СН'!$H$19</f>
        <v>1456.76933706</v>
      </c>
      <c r="E106" s="37">
        <f>SUMIFS(СВЦЭМ!$C$34:$C$777,СВЦЭМ!$A$34:$A$777,$A106,СВЦЭМ!$B$34:$B$777,E$83)+'СЕТ СН'!$H$9+СВЦЭМ!$D$10+'СЕТ СН'!$H$6-'СЕТ СН'!$H$19</f>
        <v>1524.1115184499999</v>
      </c>
      <c r="F106" s="37">
        <f>SUMIFS(СВЦЭМ!$C$34:$C$777,СВЦЭМ!$A$34:$A$777,$A106,СВЦЭМ!$B$34:$B$777,F$83)+'СЕТ СН'!$H$9+СВЦЭМ!$D$10+'СЕТ СН'!$H$6-'СЕТ СН'!$H$19</f>
        <v>1538.3333812000001</v>
      </c>
      <c r="G106" s="37">
        <f>SUMIFS(СВЦЭМ!$C$34:$C$777,СВЦЭМ!$A$34:$A$777,$A106,СВЦЭМ!$B$34:$B$777,G$83)+'СЕТ СН'!$H$9+СВЦЭМ!$D$10+'СЕТ СН'!$H$6-'СЕТ СН'!$H$19</f>
        <v>1538.1080120199999</v>
      </c>
      <c r="H106" s="37">
        <f>SUMIFS(СВЦЭМ!$C$34:$C$777,СВЦЭМ!$A$34:$A$777,$A106,СВЦЭМ!$B$34:$B$777,H$83)+'СЕТ СН'!$H$9+СВЦЭМ!$D$10+'СЕТ СН'!$H$6-'СЕТ СН'!$H$19</f>
        <v>1507.32521408</v>
      </c>
      <c r="I106" s="37">
        <f>SUMIFS(СВЦЭМ!$C$34:$C$777,СВЦЭМ!$A$34:$A$777,$A106,СВЦЭМ!$B$34:$B$777,I$83)+'СЕТ СН'!$H$9+СВЦЭМ!$D$10+'СЕТ СН'!$H$6-'СЕТ СН'!$H$19</f>
        <v>1415.3268353999999</v>
      </c>
      <c r="J106" s="37">
        <f>SUMIFS(СВЦЭМ!$C$34:$C$777,СВЦЭМ!$A$34:$A$777,$A106,СВЦЭМ!$B$34:$B$777,J$83)+'СЕТ СН'!$H$9+СВЦЭМ!$D$10+'СЕТ СН'!$H$6-'СЕТ СН'!$H$19</f>
        <v>1281.96347904</v>
      </c>
      <c r="K106" s="37">
        <f>SUMIFS(СВЦЭМ!$C$34:$C$777,СВЦЭМ!$A$34:$A$777,$A106,СВЦЭМ!$B$34:$B$777,K$83)+'СЕТ СН'!$H$9+СВЦЭМ!$D$10+'СЕТ СН'!$H$6-'СЕТ СН'!$H$19</f>
        <v>1223.31462562</v>
      </c>
      <c r="L106" s="37">
        <f>SUMIFS(СВЦЭМ!$C$34:$C$777,СВЦЭМ!$A$34:$A$777,$A106,СВЦЭМ!$B$34:$B$777,L$83)+'СЕТ СН'!$H$9+СВЦЭМ!$D$10+'СЕТ СН'!$H$6-'СЕТ СН'!$H$19</f>
        <v>1153.02226574</v>
      </c>
      <c r="M106" s="37">
        <f>SUMIFS(СВЦЭМ!$C$34:$C$777,СВЦЭМ!$A$34:$A$777,$A106,СВЦЭМ!$B$34:$B$777,M$83)+'СЕТ СН'!$H$9+СВЦЭМ!$D$10+'СЕТ СН'!$H$6-'СЕТ СН'!$H$19</f>
        <v>1086.50797592</v>
      </c>
      <c r="N106" s="37">
        <f>SUMIFS(СВЦЭМ!$C$34:$C$777,СВЦЭМ!$A$34:$A$777,$A106,СВЦЭМ!$B$34:$B$777,N$83)+'СЕТ СН'!$H$9+СВЦЭМ!$D$10+'СЕТ СН'!$H$6-'СЕТ СН'!$H$19</f>
        <v>1071.96434148</v>
      </c>
      <c r="O106" s="37">
        <f>SUMIFS(СВЦЭМ!$C$34:$C$777,СВЦЭМ!$A$34:$A$777,$A106,СВЦЭМ!$B$34:$B$777,O$83)+'СЕТ СН'!$H$9+СВЦЭМ!$D$10+'СЕТ СН'!$H$6-'СЕТ СН'!$H$19</f>
        <v>1075.5676512100001</v>
      </c>
      <c r="P106" s="37">
        <f>SUMIFS(СВЦЭМ!$C$34:$C$777,СВЦЭМ!$A$34:$A$777,$A106,СВЦЭМ!$B$34:$B$777,P$83)+'СЕТ СН'!$H$9+СВЦЭМ!$D$10+'СЕТ СН'!$H$6-'СЕТ СН'!$H$19</f>
        <v>1079.57631655</v>
      </c>
      <c r="Q106" s="37">
        <f>SUMIFS(СВЦЭМ!$C$34:$C$777,СВЦЭМ!$A$34:$A$777,$A106,СВЦЭМ!$B$34:$B$777,Q$83)+'СЕТ СН'!$H$9+СВЦЭМ!$D$10+'СЕТ СН'!$H$6-'СЕТ СН'!$H$19</f>
        <v>1078.8797086100001</v>
      </c>
      <c r="R106" s="37">
        <f>SUMIFS(СВЦЭМ!$C$34:$C$777,СВЦЭМ!$A$34:$A$777,$A106,СВЦЭМ!$B$34:$B$777,R$83)+'СЕТ СН'!$H$9+СВЦЭМ!$D$10+'СЕТ СН'!$H$6-'СЕТ СН'!$H$19</f>
        <v>1072.39915991</v>
      </c>
      <c r="S106" s="37">
        <f>SUMIFS(СВЦЭМ!$C$34:$C$777,СВЦЭМ!$A$34:$A$777,$A106,СВЦЭМ!$B$34:$B$777,S$83)+'СЕТ СН'!$H$9+СВЦЭМ!$D$10+'СЕТ СН'!$H$6-'СЕТ СН'!$H$19</f>
        <v>1074.0131446600001</v>
      </c>
      <c r="T106" s="37">
        <f>SUMIFS(СВЦЭМ!$C$34:$C$777,СВЦЭМ!$A$34:$A$777,$A106,СВЦЭМ!$B$34:$B$777,T$83)+'СЕТ СН'!$H$9+СВЦЭМ!$D$10+'СЕТ СН'!$H$6-'СЕТ СН'!$H$19</f>
        <v>1076.1342968599999</v>
      </c>
      <c r="U106" s="37">
        <f>SUMIFS(СВЦЭМ!$C$34:$C$777,СВЦЭМ!$A$34:$A$777,$A106,СВЦЭМ!$B$34:$B$777,U$83)+'СЕТ СН'!$H$9+СВЦЭМ!$D$10+'СЕТ СН'!$H$6-'СЕТ СН'!$H$19</f>
        <v>1078.665442</v>
      </c>
      <c r="V106" s="37">
        <f>SUMIFS(СВЦЭМ!$C$34:$C$777,СВЦЭМ!$A$34:$A$777,$A106,СВЦЭМ!$B$34:$B$777,V$83)+'СЕТ СН'!$H$9+СВЦЭМ!$D$10+'СЕТ СН'!$H$6-'СЕТ СН'!$H$19</f>
        <v>1080.37452768</v>
      </c>
      <c r="W106" s="37">
        <f>SUMIFS(СВЦЭМ!$C$34:$C$777,СВЦЭМ!$A$34:$A$777,$A106,СВЦЭМ!$B$34:$B$777,W$83)+'СЕТ СН'!$H$9+СВЦЭМ!$D$10+'СЕТ СН'!$H$6-'СЕТ СН'!$H$19</f>
        <v>1082.0190248599999</v>
      </c>
      <c r="X106" s="37">
        <f>SUMIFS(СВЦЭМ!$C$34:$C$777,СВЦЭМ!$A$34:$A$777,$A106,СВЦЭМ!$B$34:$B$777,X$83)+'СЕТ СН'!$H$9+СВЦЭМ!$D$10+'СЕТ СН'!$H$6-'СЕТ СН'!$H$19</f>
        <v>1071.0157957200001</v>
      </c>
      <c r="Y106" s="37">
        <f>SUMIFS(СВЦЭМ!$C$34:$C$777,СВЦЭМ!$A$34:$A$777,$A106,СВЦЭМ!$B$34:$B$777,Y$83)+'СЕТ СН'!$H$9+СВЦЭМ!$D$10+'СЕТ СН'!$H$6-'СЕТ СН'!$H$19</f>
        <v>1122.7309418100001</v>
      </c>
    </row>
    <row r="107" spans="1:25" ht="15.75" x14ac:dyDescent="0.2">
      <c r="A107" s="36">
        <f t="shared" si="2"/>
        <v>43336</v>
      </c>
      <c r="B107" s="37">
        <f>SUMIFS(СВЦЭМ!$C$34:$C$777,СВЦЭМ!$A$34:$A$777,$A107,СВЦЭМ!$B$34:$B$777,B$83)+'СЕТ СН'!$H$9+СВЦЭМ!$D$10+'СЕТ СН'!$H$6-'СЕТ СН'!$H$19</f>
        <v>1179.38726851</v>
      </c>
      <c r="C107" s="37">
        <f>SUMIFS(СВЦЭМ!$C$34:$C$777,СВЦЭМ!$A$34:$A$777,$A107,СВЦЭМ!$B$34:$B$777,C$83)+'СЕТ СН'!$H$9+СВЦЭМ!$D$10+'СЕТ СН'!$H$6-'СЕТ СН'!$H$19</f>
        <v>1293.0781371200001</v>
      </c>
      <c r="D107" s="37">
        <f>SUMIFS(СВЦЭМ!$C$34:$C$777,СВЦЭМ!$A$34:$A$777,$A107,СВЦЭМ!$B$34:$B$777,D$83)+'СЕТ СН'!$H$9+СВЦЭМ!$D$10+'СЕТ СН'!$H$6-'СЕТ СН'!$H$19</f>
        <v>1397.5103765000001</v>
      </c>
      <c r="E107" s="37">
        <f>SUMIFS(СВЦЭМ!$C$34:$C$777,СВЦЭМ!$A$34:$A$777,$A107,СВЦЭМ!$B$34:$B$777,E$83)+'СЕТ СН'!$H$9+СВЦЭМ!$D$10+'СЕТ СН'!$H$6-'СЕТ СН'!$H$19</f>
        <v>1482.8678274200001</v>
      </c>
      <c r="F107" s="37">
        <f>SUMIFS(СВЦЭМ!$C$34:$C$777,СВЦЭМ!$A$34:$A$777,$A107,СВЦЭМ!$B$34:$B$777,F$83)+'СЕТ СН'!$H$9+СВЦЭМ!$D$10+'СЕТ СН'!$H$6-'СЕТ СН'!$H$19</f>
        <v>1484.1335347300001</v>
      </c>
      <c r="G107" s="37">
        <f>SUMIFS(СВЦЭМ!$C$34:$C$777,СВЦЭМ!$A$34:$A$777,$A107,СВЦЭМ!$B$34:$B$777,G$83)+'СЕТ СН'!$H$9+СВЦЭМ!$D$10+'СЕТ СН'!$H$6-'СЕТ СН'!$H$19</f>
        <v>1484.5940924199999</v>
      </c>
      <c r="H107" s="37">
        <f>SUMIFS(СВЦЭМ!$C$34:$C$777,СВЦЭМ!$A$34:$A$777,$A107,СВЦЭМ!$B$34:$B$777,H$83)+'СЕТ СН'!$H$9+СВЦЭМ!$D$10+'СЕТ СН'!$H$6-'СЕТ СН'!$H$19</f>
        <v>1431.70388342</v>
      </c>
      <c r="I107" s="37">
        <f>SUMIFS(СВЦЭМ!$C$34:$C$777,СВЦЭМ!$A$34:$A$777,$A107,СВЦЭМ!$B$34:$B$777,I$83)+'СЕТ СН'!$H$9+СВЦЭМ!$D$10+'СЕТ СН'!$H$6-'СЕТ СН'!$H$19</f>
        <v>1398.8135114199999</v>
      </c>
      <c r="J107" s="37">
        <f>SUMIFS(СВЦЭМ!$C$34:$C$777,СВЦЭМ!$A$34:$A$777,$A107,СВЦЭМ!$B$34:$B$777,J$83)+'СЕТ СН'!$H$9+СВЦЭМ!$D$10+'СЕТ СН'!$H$6-'СЕТ СН'!$H$19</f>
        <v>1290.07721184</v>
      </c>
      <c r="K107" s="37">
        <f>SUMIFS(СВЦЭМ!$C$34:$C$777,СВЦЭМ!$A$34:$A$777,$A107,СВЦЭМ!$B$34:$B$777,K$83)+'СЕТ СН'!$H$9+СВЦЭМ!$D$10+'СЕТ СН'!$H$6-'СЕТ СН'!$H$19</f>
        <v>1223.1005091</v>
      </c>
      <c r="L107" s="37">
        <f>SUMIFS(СВЦЭМ!$C$34:$C$777,СВЦЭМ!$A$34:$A$777,$A107,СВЦЭМ!$B$34:$B$777,L$83)+'СЕТ СН'!$H$9+СВЦЭМ!$D$10+'СЕТ СН'!$H$6-'СЕТ СН'!$H$19</f>
        <v>1141.59310594</v>
      </c>
      <c r="M107" s="37">
        <f>SUMIFS(СВЦЭМ!$C$34:$C$777,СВЦЭМ!$A$34:$A$777,$A107,СВЦЭМ!$B$34:$B$777,M$83)+'СЕТ СН'!$H$9+СВЦЭМ!$D$10+'СЕТ СН'!$H$6-'СЕТ СН'!$H$19</f>
        <v>1072.5034451199999</v>
      </c>
      <c r="N107" s="37">
        <f>SUMIFS(СВЦЭМ!$C$34:$C$777,СВЦЭМ!$A$34:$A$777,$A107,СВЦЭМ!$B$34:$B$777,N$83)+'СЕТ СН'!$H$9+СВЦЭМ!$D$10+'СЕТ СН'!$H$6-'СЕТ СН'!$H$19</f>
        <v>1046.54365512</v>
      </c>
      <c r="O107" s="37">
        <f>SUMIFS(СВЦЭМ!$C$34:$C$777,СВЦЭМ!$A$34:$A$777,$A107,СВЦЭМ!$B$34:$B$777,O$83)+'СЕТ СН'!$H$9+СВЦЭМ!$D$10+'СЕТ СН'!$H$6-'СЕТ СН'!$H$19</f>
        <v>1045.92143315</v>
      </c>
      <c r="P107" s="37">
        <f>SUMIFS(СВЦЭМ!$C$34:$C$777,СВЦЭМ!$A$34:$A$777,$A107,СВЦЭМ!$B$34:$B$777,P$83)+'СЕТ СН'!$H$9+СВЦЭМ!$D$10+'СЕТ СН'!$H$6-'СЕТ СН'!$H$19</f>
        <v>1045.4634826500001</v>
      </c>
      <c r="Q107" s="37">
        <f>SUMIFS(СВЦЭМ!$C$34:$C$777,СВЦЭМ!$A$34:$A$777,$A107,СВЦЭМ!$B$34:$B$777,Q$83)+'СЕТ СН'!$H$9+СВЦЭМ!$D$10+'СЕТ СН'!$H$6-'СЕТ СН'!$H$19</f>
        <v>1046.1167051100001</v>
      </c>
      <c r="R107" s="37">
        <f>SUMIFS(СВЦЭМ!$C$34:$C$777,СВЦЭМ!$A$34:$A$777,$A107,СВЦЭМ!$B$34:$B$777,R$83)+'СЕТ СН'!$H$9+СВЦЭМ!$D$10+'СЕТ СН'!$H$6-'СЕТ СН'!$H$19</f>
        <v>1040.5382848100001</v>
      </c>
      <c r="S107" s="37">
        <f>SUMIFS(СВЦЭМ!$C$34:$C$777,СВЦЭМ!$A$34:$A$777,$A107,СВЦЭМ!$B$34:$B$777,S$83)+'СЕТ СН'!$H$9+СВЦЭМ!$D$10+'СЕТ СН'!$H$6-'СЕТ СН'!$H$19</f>
        <v>1049.1581288500001</v>
      </c>
      <c r="T107" s="37">
        <f>SUMIFS(СВЦЭМ!$C$34:$C$777,СВЦЭМ!$A$34:$A$777,$A107,СВЦЭМ!$B$34:$B$777,T$83)+'СЕТ СН'!$H$9+СВЦЭМ!$D$10+'СЕТ СН'!$H$6-'СЕТ СН'!$H$19</f>
        <v>1049.1342377999999</v>
      </c>
      <c r="U107" s="37">
        <f>SUMIFS(СВЦЭМ!$C$34:$C$777,СВЦЭМ!$A$34:$A$777,$A107,СВЦЭМ!$B$34:$B$777,U$83)+'СЕТ СН'!$H$9+СВЦЭМ!$D$10+'СЕТ СН'!$H$6-'СЕТ СН'!$H$19</f>
        <v>1050.72479262</v>
      </c>
      <c r="V107" s="37">
        <f>SUMIFS(СВЦЭМ!$C$34:$C$777,СВЦЭМ!$A$34:$A$777,$A107,СВЦЭМ!$B$34:$B$777,V$83)+'СЕТ СН'!$H$9+СВЦЭМ!$D$10+'СЕТ СН'!$H$6-'СЕТ СН'!$H$19</f>
        <v>1059.30426779</v>
      </c>
      <c r="W107" s="37">
        <f>SUMIFS(СВЦЭМ!$C$34:$C$777,СВЦЭМ!$A$34:$A$777,$A107,СВЦЭМ!$B$34:$B$777,W$83)+'СЕТ СН'!$H$9+СВЦЭМ!$D$10+'СЕТ СН'!$H$6-'СЕТ СН'!$H$19</f>
        <v>1064.59787968</v>
      </c>
      <c r="X107" s="37">
        <f>SUMIFS(СВЦЭМ!$C$34:$C$777,СВЦЭМ!$A$34:$A$777,$A107,СВЦЭМ!$B$34:$B$777,X$83)+'СЕТ СН'!$H$9+СВЦЭМ!$D$10+'СЕТ СН'!$H$6-'СЕТ СН'!$H$19</f>
        <v>1048.29476456</v>
      </c>
      <c r="Y107" s="37">
        <f>SUMIFS(СВЦЭМ!$C$34:$C$777,СВЦЭМ!$A$34:$A$777,$A107,СВЦЭМ!$B$34:$B$777,Y$83)+'СЕТ СН'!$H$9+СВЦЭМ!$D$10+'СЕТ СН'!$H$6-'СЕТ СН'!$H$19</f>
        <v>1081.4500478300001</v>
      </c>
    </row>
    <row r="108" spans="1:25" ht="15.75" x14ac:dyDescent="0.2">
      <c r="A108" s="36">
        <f t="shared" si="2"/>
        <v>43337</v>
      </c>
      <c r="B108" s="37">
        <f>SUMIFS(СВЦЭМ!$C$34:$C$777,СВЦЭМ!$A$34:$A$777,$A108,СВЦЭМ!$B$34:$B$777,B$83)+'СЕТ СН'!$H$9+СВЦЭМ!$D$10+'СЕТ СН'!$H$6-'СЕТ СН'!$H$19</f>
        <v>1152.5684754500001</v>
      </c>
      <c r="C108" s="37">
        <f>SUMIFS(СВЦЭМ!$C$34:$C$777,СВЦЭМ!$A$34:$A$777,$A108,СВЦЭМ!$B$34:$B$777,C$83)+'СЕТ СН'!$H$9+СВЦЭМ!$D$10+'СЕТ СН'!$H$6-'СЕТ СН'!$H$19</f>
        <v>1275.11199382</v>
      </c>
      <c r="D108" s="37">
        <f>SUMIFS(СВЦЭМ!$C$34:$C$777,СВЦЭМ!$A$34:$A$777,$A108,СВЦЭМ!$B$34:$B$777,D$83)+'СЕТ СН'!$H$9+СВЦЭМ!$D$10+'СЕТ СН'!$H$6-'СЕТ СН'!$H$19</f>
        <v>1377.6291698499999</v>
      </c>
      <c r="E108" s="37">
        <f>SUMIFS(СВЦЭМ!$C$34:$C$777,СВЦЭМ!$A$34:$A$777,$A108,СВЦЭМ!$B$34:$B$777,E$83)+'СЕТ СН'!$H$9+СВЦЭМ!$D$10+'СЕТ СН'!$H$6-'СЕТ СН'!$H$19</f>
        <v>1482.1881383500001</v>
      </c>
      <c r="F108" s="37">
        <f>SUMIFS(СВЦЭМ!$C$34:$C$777,СВЦЭМ!$A$34:$A$777,$A108,СВЦЭМ!$B$34:$B$777,F$83)+'СЕТ СН'!$H$9+СВЦЭМ!$D$10+'СЕТ СН'!$H$6-'СЕТ СН'!$H$19</f>
        <v>1485.6175517700001</v>
      </c>
      <c r="G108" s="37">
        <f>SUMIFS(СВЦЭМ!$C$34:$C$777,СВЦЭМ!$A$34:$A$777,$A108,СВЦЭМ!$B$34:$B$777,G$83)+'СЕТ СН'!$H$9+СВЦЭМ!$D$10+'СЕТ СН'!$H$6-'СЕТ СН'!$H$19</f>
        <v>1485.1894887400001</v>
      </c>
      <c r="H108" s="37">
        <f>SUMIFS(СВЦЭМ!$C$34:$C$777,СВЦЭМ!$A$34:$A$777,$A108,СВЦЭМ!$B$34:$B$777,H$83)+'СЕТ СН'!$H$9+СВЦЭМ!$D$10+'СЕТ СН'!$H$6-'СЕТ СН'!$H$19</f>
        <v>1483.43464653</v>
      </c>
      <c r="I108" s="37">
        <f>SUMIFS(СВЦЭМ!$C$34:$C$777,СВЦЭМ!$A$34:$A$777,$A108,СВЦЭМ!$B$34:$B$777,I$83)+'СЕТ СН'!$H$9+СВЦЭМ!$D$10+'СЕТ СН'!$H$6-'СЕТ СН'!$H$19</f>
        <v>1452.8584470400001</v>
      </c>
      <c r="J108" s="37">
        <f>SUMIFS(СВЦЭМ!$C$34:$C$777,СВЦЭМ!$A$34:$A$777,$A108,СВЦЭМ!$B$34:$B$777,J$83)+'СЕТ СН'!$H$9+СВЦЭМ!$D$10+'СЕТ СН'!$H$6-'СЕТ СН'!$H$19</f>
        <v>1301.58473693</v>
      </c>
      <c r="K108" s="37">
        <f>SUMIFS(СВЦЭМ!$C$34:$C$777,СВЦЭМ!$A$34:$A$777,$A108,СВЦЭМ!$B$34:$B$777,K$83)+'СЕТ СН'!$H$9+СВЦЭМ!$D$10+'СЕТ СН'!$H$6-'СЕТ СН'!$H$19</f>
        <v>1171.4783137500001</v>
      </c>
      <c r="L108" s="37">
        <f>SUMIFS(СВЦЭМ!$C$34:$C$777,СВЦЭМ!$A$34:$A$777,$A108,СВЦЭМ!$B$34:$B$777,L$83)+'СЕТ СН'!$H$9+СВЦЭМ!$D$10+'СЕТ СН'!$H$6-'СЕТ СН'!$H$19</f>
        <v>1082.8830309699999</v>
      </c>
      <c r="M108" s="37">
        <f>SUMIFS(СВЦЭМ!$C$34:$C$777,СВЦЭМ!$A$34:$A$777,$A108,СВЦЭМ!$B$34:$B$777,M$83)+'СЕТ СН'!$H$9+СВЦЭМ!$D$10+'СЕТ СН'!$H$6-'СЕТ СН'!$H$19</f>
        <v>1044.1522465600001</v>
      </c>
      <c r="N108" s="37">
        <f>SUMIFS(СВЦЭМ!$C$34:$C$777,СВЦЭМ!$A$34:$A$777,$A108,СВЦЭМ!$B$34:$B$777,N$83)+'СЕТ СН'!$H$9+СВЦЭМ!$D$10+'СЕТ СН'!$H$6-'СЕТ СН'!$H$19</f>
        <v>1028.72463081</v>
      </c>
      <c r="O108" s="37">
        <f>SUMIFS(СВЦЭМ!$C$34:$C$777,СВЦЭМ!$A$34:$A$777,$A108,СВЦЭМ!$B$34:$B$777,O$83)+'СЕТ СН'!$H$9+СВЦЭМ!$D$10+'СЕТ СН'!$H$6-'СЕТ СН'!$H$19</f>
        <v>1030.3126047999999</v>
      </c>
      <c r="P108" s="37">
        <f>SUMIFS(СВЦЭМ!$C$34:$C$777,СВЦЭМ!$A$34:$A$777,$A108,СВЦЭМ!$B$34:$B$777,P$83)+'СЕТ СН'!$H$9+СВЦЭМ!$D$10+'СЕТ СН'!$H$6-'СЕТ СН'!$H$19</f>
        <v>1030.7328407800001</v>
      </c>
      <c r="Q108" s="37">
        <f>SUMIFS(СВЦЭМ!$C$34:$C$777,СВЦЭМ!$A$34:$A$777,$A108,СВЦЭМ!$B$34:$B$777,Q$83)+'СЕТ СН'!$H$9+СВЦЭМ!$D$10+'СЕТ СН'!$H$6-'СЕТ СН'!$H$19</f>
        <v>1033.2786188</v>
      </c>
      <c r="R108" s="37">
        <f>SUMIFS(СВЦЭМ!$C$34:$C$777,СВЦЭМ!$A$34:$A$777,$A108,СВЦЭМ!$B$34:$B$777,R$83)+'СЕТ СН'!$H$9+СВЦЭМ!$D$10+'СЕТ СН'!$H$6-'СЕТ СН'!$H$19</f>
        <v>1029.8901936500001</v>
      </c>
      <c r="S108" s="37">
        <f>SUMIFS(СВЦЭМ!$C$34:$C$777,СВЦЭМ!$A$34:$A$777,$A108,СВЦЭМ!$B$34:$B$777,S$83)+'СЕТ СН'!$H$9+СВЦЭМ!$D$10+'СЕТ СН'!$H$6-'СЕТ СН'!$H$19</f>
        <v>1033.00205781</v>
      </c>
      <c r="T108" s="37">
        <f>SUMIFS(СВЦЭМ!$C$34:$C$777,СВЦЭМ!$A$34:$A$777,$A108,СВЦЭМ!$B$34:$B$777,T$83)+'СЕТ СН'!$H$9+СВЦЭМ!$D$10+'СЕТ СН'!$H$6-'СЕТ СН'!$H$19</f>
        <v>1032.1501414500001</v>
      </c>
      <c r="U108" s="37">
        <f>SUMIFS(СВЦЭМ!$C$34:$C$777,СВЦЭМ!$A$34:$A$777,$A108,СВЦЭМ!$B$34:$B$777,U$83)+'СЕТ СН'!$H$9+СВЦЭМ!$D$10+'СЕТ СН'!$H$6-'СЕТ СН'!$H$19</f>
        <v>1031.52301515</v>
      </c>
      <c r="V108" s="37">
        <f>SUMIFS(СВЦЭМ!$C$34:$C$777,СВЦЭМ!$A$34:$A$777,$A108,СВЦЭМ!$B$34:$B$777,V$83)+'СЕТ СН'!$H$9+СВЦЭМ!$D$10+'СЕТ СН'!$H$6-'СЕТ СН'!$H$19</f>
        <v>1028.93187661</v>
      </c>
      <c r="W108" s="37">
        <f>SUMIFS(СВЦЭМ!$C$34:$C$777,СВЦЭМ!$A$34:$A$777,$A108,СВЦЭМ!$B$34:$B$777,W$83)+'СЕТ СН'!$H$9+СВЦЭМ!$D$10+'СЕТ СН'!$H$6-'СЕТ СН'!$H$19</f>
        <v>1033.2000705</v>
      </c>
      <c r="X108" s="37">
        <f>SUMIFS(СВЦЭМ!$C$34:$C$777,СВЦЭМ!$A$34:$A$777,$A108,СВЦЭМ!$B$34:$B$777,X$83)+'СЕТ СН'!$H$9+СВЦЭМ!$D$10+'СЕТ СН'!$H$6-'СЕТ СН'!$H$19</f>
        <v>1035.34381465</v>
      </c>
      <c r="Y108" s="37">
        <f>SUMIFS(СВЦЭМ!$C$34:$C$777,СВЦЭМ!$A$34:$A$777,$A108,СВЦЭМ!$B$34:$B$777,Y$83)+'СЕТ СН'!$H$9+СВЦЭМ!$D$10+'СЕТ СН'!$H$6-'СЕТ СН'!$H$19</f>
        <v>1079.19491653</v>
      </c>
    </row>
    <row r="109" spans="1:25" ht="15.75" x14ac:dyDescent="0.2">
      <c r="A109" s="36">
        <f t="shared" si="2"/>
        <v>43338</v>
      </c>
      <c r="B109" s="37">
        <f>SUMIFS(СВЦЭМ!$C$34:$C$777,СВЦЭМ!$A$34:$A$777,$A109,СВЦЭМ!$B$34:$B$777,B$83)+'СЕТ СН'!$H$9+СВЦЭМ!$D$10+'СЕТ СН'!$H$6-'СЕТ СН'!$H$19</f>
        <v>1189.40574844</v>
      </c>
      <c r="C109" s="37">
        <f>SUMIFS(СВЦЭМ!$C$34:$C$777,СВЦЭМ!$A$34:$A$777,$A109,СВЦЭМ!$B$34:$B$777,C$83)+'СЕТ СН'!$H$9+СВЦЭМ!$D$10+'СЕТ СН'!$H$6-'СЕТ СН'!$H$19</f>
        <v>1319.83484221</v>
      </c>
      <c r="D109" s="37">
        <f>SUMIFS(СВЦЭМ!$C$34:$C$777,СВЦЭМ!$A$34:$A$777,$A109,СВЦЭМ!$B$34:$B$777,D$83)+'СЕТ СН'!$H$9+СВЦЭМ!$D$10+'СЕТ СН'!$H$6-'СЕТ СН'!$H$19</f>
        <v>1439.6062071900001</v>
      </c>
      <c r="E109" s="37">
        <f>SUMIFS(СВЦЭМ!$C$34:$C$777,СВЦЭМ!$A$34:$A$777,$A109,СВЦЭМ!$B$34:$B$777,E$83)+'СЕТ СН'!$H$9+СВЦЭМ!$D$10+'СЕТ СН'!$H$6-'СЕТ СН'!$H$19</f>
        <v>1568.95389851</v>
      </c>
      <c r="F109" s="37">
        <f>SUMIFS(СВЦЭМ!$C$34:$C$777,СВЦЭМ!$A$34:$A$777,$A109,СВЦЭМ!$B$34:$B$777,F$83)+'СЕТ СН'!$H$9+СВЦЭМ!$D$10+'СЕТ СН'!$H$6-'СЕТ СН'!$H$19</f>
        <v>1579.02169323</v>
      </c>
      <c r="G109" s="37">
        <f>SUMIFS(СВЦЭМ!$C$34:$C$777,СВЦЭМ!$A$34:$A$777,$A109,СВЦЭМ!$B$34:$B$777,G$83)+'СЕТ СН'!$H$9+СВЦЭМ!$D$10+'СЕТ СН'!$H$6-'СЕТ СН'!$H$19</f>
        <v>1547.7120748899999</v>
      </c>
      <c r="H109" s="37">
        <f>SUMIFS(СВЦЭМ!$C$34:$C$777,СВЦЭМ!$A$34:$A$777,$A109,СВЦЭМ!$B$34:$B$777,H$83)+'СЕТ СН'!$H$9+СВЦЭМ!$D$10+'СЕТ СН'!$H$6-'СЕТ СН'!$H$19</f>
        <v>1521.4567449000001</v>
      </c>
      <c r="I109" s="37">
        <f>SUMIFS(СВЦЭМ!$C$34:$C$777,СВЦЭМ!$A$34:$A$777,$A109,СВЦЭМ!$B$34:$B$777,I$83)+'СЕТ СН'!$H$9+СВЦЭМ!$D$10+'СЕТ СН'!$H$6-'СЕТ СН'!$H$19</f>
        <v>1475.6085517199999</v>
      </c>
      <c r="J109" s="37">
        <f>SUMIFS(СВЦЭМ!$C$34:$C$777,СВЦЭМ!$A$34:$A$777,$A109,СВЦЭМ!$B$34:$B$777,J$83)+'СЕТ СН'!$H$9+СВЦЭМ!$D$10+'СЕТ СН'!$H$6-'СЕТ СН'!$H$19</f>
        <v>1296.89169408</v>
      </c>
      <c r="K109" s="37">
        <f>SUMIFS(СВЦЭМ!$C$34:$C$777,СВЦЭМ!$A$34:$A$777,$A109,СВЦЭМ!$B$34:$B$777,K$83)+'СЕТ СН'!$H$9+СВЦЭМ!$D$10+'СЕТ СН'!$H$6-'СЕТ СН'!$H$19</f>
        <v>1174.14800023</v>
      </c>
      <c r="L109" s="37">
        <f>SUMIFS(СВЦЭМ!$C$34:$C$777,СВЦЭМ!$A$34:$A$777,$A109,СВЦЭМ!$B$34:$B$777,L$83)+'СЕТ СН'!$H$9+СВЦЭМ!$D$10+'СЕТ СН'!$H$6-'СЕТ СН'!$H$19</f>
        <v>1078.1995305299999</v>
      </c>
      <c r="M109" s="37">
        <f>SUMIFS(СВЦЭМ!$C$34:$C$777,СВЦЭМ!$A$34:$A$777,$A109,СВЦЭМ!$B$34:$B$777,M$83)+'СЕТ СН'!$H$9+СВЦЭМ!$D$10+'СЕТ СН'!$H$6-'СЕТ СН'!$H$19</f>
        <v>1020.6129966000001</v>
      </c>
      <c r="N109" s="37">
        <f>SUMIFS(СВЦЭМ!$C$34:$C$777,СВЦЭМ!$A$34:$A$777,$A109,СВЦЭМ!$B$34:$B$777,N$83)+'СЕТ СН'!$H$9+СВЦЭМ!$D$10+'СЕТ СН'!$H$6-'СЕТ СН'!$H$19</f>
        <v>1005.3982153500001</v>
      </c>
      <c r="O109" s="37">
        <f>SUMIFS(СВЦЭМ!$C$34:$C$777,СВЦЭМ!$A$34:$A$777,$A109,СВЦЭМ!$B$34:$B$777,O$83)+'СЕТ СН'!$H$9+СВЦЭМ!$D$10+'СЕТ СН'!$H$6-'СЕТ СН'!$H$19</f>
        <v>1012.8045394600001</v>
      </c>
      <c r="P109" s="37">
        <f>SUMIFS(СВЦЭМ!$C$34:$C$777,СВЦЭМ!$A$34:$A$777,$A109,СВЦЭМ!$B$34:$B$777,P$83)+'СЕТ СН'!$H$9+СВЦЭМ!$D$10+'СЕТ СН'!$H$6-'СЕТ СН'!$H$19</f>
        <v>1012.6854956699999</v>
      </c>
      <c r="Q109" s="37">
        <f>SUMIFS(СВЦЭМ!$C$34:$C$777,СВЦЭМ!$A$34:$A$777,$A109,СВЦЭМ!$B$34:$B$777,Q$83)+'СЕТ СН'!$H$9+СВЦЭМ!$D$10+'СЕТ СН'!$H$6-'СЕТ СН'!$H$19</f>
        <v>1014.8054855300002</v>
      </c>
      <c r="R109" s="37">
        <f>SUMIFS(СВЦЭМ!$C$34:$C$777,СВЦЭМ!$A$34:$A$777,$A109,СВЦЭМ!$B$34:$B$777,R$83)+'СЕТ СН'!$H$9+СВЦЭМ!$D$10+'СЕТ СН'!$H$6-'СЕТ СН'!$H$19</f>
        <v>1014.6605528800001</v>
      </c>
      <c r="S109" s="37">
        <f>SUMIFS(СВЦЭМ!$C$34:$C$777,СВЦЭМ!$A$34:$A$777,$A109,СВЦЭМ!$B$34:$B$777,S$83)+'СЕТ СН'!$H$9+СВЦЭМ!$D$10+'СЕТ СН'!$H$6-'СЕТ СН'!$H$19</f>
        <v>1013.7491927200001</v>
      </c>
      <c r="T109" s="37">
        <f>SUMIFS(СВЦЭМ!$C$34:$C$777,СВЦЭМ!$A$34:$A$777,$A109,СВЦЭМ!$B$34:$B$777,T$83)+'СЕТ СН'!$H$9+СВЦЭМ!$D$10+'СЕТ СН'!$H$6-'СЕТ СН'!$H$19</f>
        <v>1013.28469948</v>
      </c>
      <c r="U109" s="37">
        <f>SUMIFS(СВЦЭМ!$C$34:$C$777,СВЦЭМ!$A$34:$A$777,$A109,СВЦЭМ!$B$34:$B$777,U$83)+'СЕТ СН'!$H$9+СВЦЭМ!$D$10+'СЕТ СН'!$H$6-'СЕТ СН'!$H$19</f>
        <v>1017.8813646900001</v>
      </c>
      <c r="V109" s="37">
        <f>SUMIFS(СВЦЭМ!$C$34:$C$777,СВЦЭМ!$A$34:$A$777,$A109,СВЦЭМ!$B$34:$B$777,V$83)+'СЕТ СН'!$H$9+СВЦЭМ!$D$10+'СЕТ СН'!$H$6-'СЕТ СН'!$H$19</f>
        <v>1025.1876317400001</v>
      </c>
      <c r="W109" s="37">
        <f>SUMIFS(СВЦЭМ!$C$34:$C$777,СВЦЭМ!$A$34:$A$777,$A109,СВЦЭМ!$B$34:$B$777,W$83)+'СЕТ СН'!$H$9+СВЦЭМ!$D$10+'СЕТ СН'!$H$6-'СЕТ СН'!$H$19</f>
        <v>1034.0013902400001</v>
      </c>
      <c r="X109" s="37">
        <f>SUMIFS(СВЦЭМ!$C$34:$C$777,СВЦЭМ!$A$34:$A$777,$A109,СВЦЭМ!$B$34:$B$777,X$83)+'СЕТ СН'!$H$9+СВЦЭМ!$D$10+'СЕТ СН'!$H$6-'СЕТ СН'!$H$19</f>
        <v>1010.7570754200001</v>
      </c>
      <c r="Y109" s="37">
        <f>SUMIFS(СВЦЭМ!$C$34:$C$777,СВЦЭМ!$A$34:$A$777,$A109,СВЦЭМ!$B$34:$B$777,Y$83)+'СЕТ СН'!$H$9+СВЦЭМ!$D$10+'СЕТ СН'!$H$6-'СЕТ СН'!$H$19</f>
        <v>1069.30590123</v>
      </c>
    </row>
    <row r="110" spans="1:25" ht="15.75" x14ac:dyDescent="0.2">
      <c r="A110" s="36">
        <f t="shared" si="2"/>
        <v>43339</v>
      </c>
      <c r="B110" s="37">
        <f>SUMIFS(СВЦЭМ!$C$34:$C$777,СВЦЭМ!$A$34:$A$777,$A110,СВЦЭМ!$B$34:$B$777,B$83)+'СЕТ СН'!$H$9+СВЦЭМ!$D$10+'СЕТ СН'!$H$6-'СЕТ СН'!$H$19</f>
        <v>1188.5799623800001</v>
      </c>
      <c r="C110" s="37">
        <f>SUMIFS(СВЦЭМ!$C$34:$C$777,СВЦЭМ!$A$34:$A$777,$A110,СВЦЭМ!$B$34:$B$777,C$83)+'СЕТ СН'!$H$9+СВЦЭМ!$D$10+'СЕТ СН'!$H$6-'СЕТ СН'!$H$19</f>
        <v>1322.0985488400001</v>
      </c>
      <c r="D110" s="37">
        <f>SUMIFS(СВЦЭМ!$C$34:$C$777,СВЦЭМ!$A$34:$A$777,$A110,СВЦЭМ!$B$34:$B$777,D$83)+'СЕТ СН'!$H$9+СВЦЭМ!$D$10+'СЕТ СН'!$H$6-'СЕТ СН'!$H$19</f>
        <v>1432.0143532300001</v>
      </c>
      <c r="E110" s="37">
        <f>SUMIFS(СВЦЭМ!$C$34:$C$777,СВЦЭМ!$A$34:$A$777,$A110,СВЦЭМ!$B$34:$B$777,E$83)+'СЕТ СН'!$H$9+СВЦЭМ!$D$10+'СЕТ СН'!$H$6-'СЕТ СН'!$H$19</f>
        <v>1541.37725252</v>
      </c>
      <c r="F110" s="37">
        <f>SUMIFS(СВЦЭМ!$C$34:$C$777,СВЦЭМ!$A$34:$A$777,$A110,СВЦЭМ!$B$34:$B$777,F$83)+'СЕТ СН'!$H$9+СВЦЭМ!$D$10+'СЕТ СН'!$H$6-'СЕТ СН'!$H$19</f>
        <v>1538.8770894100001</v>
      </c>
      <c r="G110" s="37">
        <f>SUMIFS(СВЦЭМ!$C$34:$C$777,СВЦЭМ!$A$34:$A$777,$A110,СВЦЭМ!$B$34:$B$777,G$83)+'СЕТ СН'!$H$9+СВЦЭМ!$D$10+'СЕТ СН'!$H$6-'СЕТ СН'!$H$19</f>
        <v>1524.6137052399999</v>
      </c>
      <c r="H110" s="37">
        <f>SUMIFS(СВЦЭМ!$C$34:$C$777,СВЦЭМ!$A$34:$A$777,$A110,СВЦЭМ!$B$34:$B$777,H$83)+'СЕТ СН'!$H$9+СВЦЭМ!$D$10+'СЕТ СН'!$H$6-'СЕТ СН'!$H$19</f>
        <v>1480.9681181800001</v>
      </c>
      <c r="I110" s="37">
        <f>SUMIFS(СВЦЭМ!$C$34:$C$777,СВЦЭМ!$A$34:$A$777,$A110,СВЦЭМ!$B$34:$B$777,I$83)+'СЕТ СН'!$H$9+СВЦЭМ!$D$10+'СЕТ СН'!$H$6-'СЕТ СН'!$H$19</f>
        <v>1433.6836098700001</v>
      </c>
      <c r="J110" s="37">
        <f>SUMIFS(СВЦЭМ!$C$34:$C$777,СВЦЭМ!$A$34:$A$777,$A110,СВЦЭМ!$B$34:$B$777,J$83)+'СЕТ СН'!$H$9+СВЦЭМ!$D$10+'СЕТ СН'!$H$6-'СЕТ СН'!$H$19</f>
        <v>1312.5766722400001</v>
      </c>
      <c r="K110" s="37">
        <f>SUMIFS(СВЦЭМ!$C$34:$C$777,СВЦЭМ!$A$34:$A$777,$A110,СВЦЭМ!$B$34:$B$777,K$83)+'СЕТ СН'!$H$9+СВЦЭМ!$D$10+'СЕТ СН'!$H$6-'СЕТ СН'!$H$19</f>
        <v>1222.83049673</v>
      </c>
      <c r="L110" s="37">
        <f>SUMIFS(СВЦЭМ!$C$34:$C$777,СВЦЭМ!$A$34:$A$777,$A110,СВЦЭМ!$B$34:$B$777,L$83)+'СЕТ СН'!$H$9+СВЦЭМ!$D$10+'СЕТ СН'!$H$6-'СЕТ СН'!$H$19</f>
        <v>1150.0459595899999</v>
      </c>
      <c r="M110" s="37">
        <f>SUMIFS(СВЦЭМ!$C$34:$C$777,СВЦЭМ!$A$34:$A$777,$A110,СВЦЭМ!$B$34:$B$777,M$83)+'СЕТ СН'!$H$9+СВЦЭМ!$D$10+'СЕТ СН'!$H$6-'СЕТ СН'!$H$19</f>
        <v>1087.5244266300001</v>
      </c>
      <c r="N110" s="37">
        <f>SUMIFS(СВЦЭМ!$C$34:$C$777,СВЦЭМ!$A$34:$A$777,$A110,СВЦЭМ!$B$34:$B$777,N$83)+'СЕТ СН'!$H$9+СВЦЭМ!$D$10+'СЕТ СН'!$H$6-'СЕТ СН'!$H$19</f>
        <v>1060.35261515</v>
      </c>
      <c r="O110" s="37">
        <f>SUMIFS(СВЦЭМ!$C$34:$C$777,СВЦЭМ!$A$34:$A$777,$A110,СВЦЭМ!$B$34:$B$777,O$83)+'СЕТ СН'!$H$9+СВЦЭМ!$D$10+'СЕТ СН'!$H$6-'СЕТ СН'!$H$19</f>
        <v>1063.1043297799999</v>
      </c>
      <c r="P110" s="37">
        <f>SUMIFS(СВЦЭМ!$C$34:$C$777,СВЦЭМ!$A$34:$A$777,$A110,СВЦЭМ!$B$34:$B$777,P$83)+'СЕТ СН'!$H$9+СВЦЭМ!$D$10+'СЕТ СН'!$H$6-'СЕТ СН'!$H$19</f>
        <v>1068.8929473800001</v>
      </c>
      <c r="Q110" s="37">
        <f>SUMIFS(СВЦЭМ!$C$34:$C$777,СВЦЭМ!$A$34:$A$777,$A110,СВЦЭМ!$B$34:$B$777,Q$83)+'СЕТ СН'!$H$9+СВЦЭМ!$D$10+'СЕТ СН'!$H$6-'СЕТ СН'!$H$19</f>
        <v>1062.8389860100001</v>
      </c>
      <c r="R110" s="37">
        <f>SUMIFS(СВЦЭМ!$C$34:$C$777,СВЦЭМ!$A$34:$A$777,$A110,СВЦЭМ!$B$34:$B$777,R$83)+'СЕТ СН'!$H$9+СВЦЭМ!$D$10+'СЕТ СН'!$H$6-'СЕТ СН'!$H$19</f>
        <v>1061.9247496400001</v>
      </c>
      <c r="S110" s="37">
        <f>SUMIFS(СВЦЭМ!$C$34:$C$777,СВЦЭМ!$A$34:$A$777,$A110,СВЦЭМ!$B$34:$B$777,S$83)+'СЕТ СН'!$H$9+СВЦЭМ!$D$10+'СЕТ СН'!$H$6-'СЕТ СН'!$H$19</f>
        <v>1062.4332293100001</v>
      </c>
      <c r="T110" s="37">
        <f>SUMIFS(СВЦЭМ!$C$34:$C$777,СВЦЭМ!$A$34:$A$777,$A110,СВЦЭМ!$B$34:$B$777,T$83)+'СЕТ СН'!$H$9+СВЦЭМ!$D$10+'СЕТ СН'!$H$6-'СЕТ СН'!$H$19</f>
        <v>1068.0264920300001</v>
      </c>
      <c r="U110" s="37">
        <f>SUMIFS(СВЦЭМ!$C$34:$C$777,СВЦЭМ!$A$34:$A$777,$A110,СВЦЭМ!$B$34:$B$777,U$83)+'СЕТ СН'!$H$9+СВЦЭМ!$D$10+'СЕТ СН'!$H$6-'СЕТ СН'!$H$19</f>
        <v>1069.78974877</v>
      </c>
      <c r="V110" s="37">
        <f>SUMIFS(СВЦЭМ!$C$34:$C$777,СВЦЭМ!$A$34:$A$777,$A110,СВЦЭМ!$B$34:$B$777,V$83)+'СЕТ СН'!$H$9+СВЦЭМ!$D$10+'СЕТ СН'!$H$6-'СЕТ СН'!$H$19</f>
        <v>1081.2241979099999</v>
      </c>
      <c r="W110" s="37">
        <f>SUMIFS(СВЦЭМ!$C$34:$C$777,СВЦЭМ!$A$34:$A$777,$A110,СВЦЭМ!$B$34:$B$777,W$83)+'СЕТ СН'!$H$9+СВЦЭМ!$D$10+'СЕТ СН'!$H$6-'СЕТ СН'!$H$19</f>
        <v>1081.2616556400001</v>
      </c>
      <c r="X110" s="37">
        <f>SUMIFS(СВЦЭМ!$C$34:$C$777,СВЦЭМ!$A$34:$A$777,$A110,СВЦЭМ!$B$34:$B$777,X$83)+'СЕТ СН'!$H$9+СВЦЭМ!$D$10+'СЕТ СН'!$H$6-'СЕТ СН'!$H$19</f>
        <v>1060.00294934</v>
      </c>
      <c r="Y110" s="37">
        <f>SUMIFS(СВЦЭМ!$C$34:$C$777,СВЦЭМ!$A$34:$A$777,$A110,СВЦЭМ!$B$34:$B$777,Y$83)+'СЕТ СН'!$H$9+СВЦЭМ!$D$10+'СЕТ СН'!$H$6-'СЕТ СН'!$H$19</f>
        <v>1095.1036534</v>
      </c>
    </row>
    <row r="111" spans="1:25" ht="15.75" x14ac:dyDescent="0.2">
      <c r="A111" s="36">
        <f t="shared" si="2"/>
        <v>43340</v>
      </c>
      <c r="B111" s="37">
        <f>SUMIFS(СВЦЭМ!$C$34:$C$777,СВЦЭМ!$A$34:$A$777,$A111,СВЦЭМ!$B$34:$B$777,B$83)+'СЕТ СН'!$H$9+СВЦЭМ!$D$10+'СЕТ СН'!$H$6-'СЕТ СН'!$H$19</f>
        <v>1205.32023835</v>
      </c>
      <c r="C111" s="37">
        <f>SUMIFS(СВЦЭМ!$C$34:$C$777,СВЦЭМ!$A$34:$A$777,$A111,СВЦЭМ!$B$34:$B$777,C$83)+'СЕТ СН'!$H$9+СВЦЭМ!$D$10+'СЕТ СН'!$H$6-'СЕТ СН'!$H$19</f>
        <v>1337.9547796900001</v>
      </c>
      <c r="D111" s="37">
        <f>SUMIFS(СВЦЭМ!$C$34:$C$777,СВЦЭМ!$A$34:$A$777,$A111,СВЦЭМ!$B$34:$B$777,D$83)+'СЕТ СН'!$H$9+СВЦЭМ!$D$10+'СЕТ СН'!$H$6-'СЕТ СН'!$H$19</f>
        <v>1466.86507112</v>
      </c>
      <c r="E111" s="37">
        <f>SUMIFS(СВЦЭМ!$C$34:$C$777,СВЦЭМ!$A$34:$A$777,$A111,СВЦЭМ!$B$34:$B$777,E$83)+'СЕТ СН'!$H$9+СВЦЭМ!$D$10+'СЕТ СН'!$H$6-'СЕТ СН'!$H$19</f>
        <v>1555.3066686500001</v>
      </c>
      <c r="F111" s="37">
        <f>SUMIFS(СВЦЭМ!$C$34:$C$777,СВЦЭМ!$A$34:$A$777,$A111,СВЦЭМ!$B$34:$B$777,F$83)+'СЕТ СН'!$H$9+СВЦЭМ!$D$10+'СЕТ СН'!$H$6-'СЕТ СН'!$H$19</f>
        <v>1562.6109194300002</v>
      </c>
      <c r="G111" s="37">
        <f>SUMIFS(СВЦЭМ!$C$34:$C$777,СВЦЭМ!$A$34:$A$777,$A111,СВЦЭМ!$B$34:$B$777,G$83)+'СЕТ СН'!$H$9+СВЦЭМ!$D$10+'СЕТ СН'!$H$6-'СЕТ СН'!$H$19</f>
        <v>1525.61302703</v>
      </c>
      <c r="H111" s="37">
        <f>SUMIFS(СВЦЭМ!$C$34:$C$777,СВЦЭМ!$A$34:$A$777,$A111,СВЦЭМ!$B$34:$B$777,H$83)+'СЕТ СН'!$H$9+СВЦЭМ!$D$10+'СЕТ СН'!$H$6-'СЕТ СН'!$H$19</f>
        <v>1503.8365886500001</v>
      </c>
      <c r="I111" s="37">
        <f>SUMIFS(СВЦЭМ!$C$34:$C$777,СВЦЭМ!$A$34:$A$777,$A111,СВЦЭМ!$B$34:$B$777,I$83)+'СЕТ СН'!$H$9+СВЦЭМ!$D$10+'СЕТ СН'!$H$6-'СЕТ СН'!$H$19</f>
        <v>1429.6539059900001</v>
      </c>
      <c r="J111" s="37">
        <f>SUMIFS(СВЦЭМ!$C$34:$C$777,СВЦЭМ!$A$34:$A$777,$A111,СВЦЭМ!$B$34:$B$777,J$83)+'СЕТ СН'!$H$9+СВЦЭМ!$D$10+'СЕТ СН'!$H$6-'СЕТ СН'!$H$19</f>
        <v>1296.4536467800001</v>
      </c>
      <c r="K111" s="37">
        <f>SUMIFS(СВЦЭМ!$C$34:$C$777,СВЦЭМ!$A$34:$A$777,$A111,СВЦЭМ!$B$34:$B$777,K$83)+'СЕТ СН'!$H$9+СВЦЭМ!$D$10+'СЕТ СН'!$H$6-'СЕТ СН'!$H$19</f>
        <v>1218.8651162900001</v>
      </c>
      <c r="L111" s="37">
        <f>SUMIFS(СВЦЭМ!$C$34:$C$777,СВЦЭМ!$A$34:$A$777,$A111,СВЦЭМ!$B$34:$B$777,L$83)+'СЕТ СН'!$H$9+СВЦЭМ!$D$10+'СЕТ СН'!$H$6-'СЕТ СН'!$H$19</f>
        <v>1162.9365521100001</v>
      </c>
      <c r="M111" s="37">
        <f>SUMIFS(СВЦЭМ!$C$34:$C$777,СВЦЭМ!$A$34:$A$777,$A111,СВЦЭМ!$B$34:$B$777,M$83)+'СЕТ СН'!$H$9+СВЦЭМ!$D$10+'СЕТ СН'!$H$6-'СЕТ СН'!$H$19</f>
        <v>1090.55878796</v>
      </c>
      <c r="N111" s="37">
        <f>SUMIFS(СВЦЭМ!$C$34:$C$777,СВЦЭМ!$A$34:$A$777,$A111,СВЦЭМ!$B$34:$B$777,N$83)+'СЕТ СН'!$H$9+СВЦЭМ!$D$10+'СЕТ СН'!$H$6-'СЕТ СН'!$H$19</f>
        <v>1078.7558000399999</v>
      </c>
      <c r="O111" s="37">
        <f>SUMIFS(СВЦЭМ!$C$34:$C$777,СВЦЭМ!$A$34:$A$777,$A111,СВЦЭМ!$B$34:$B$777,O$83)+'СЕТ СН'!$H$9+СВЦЭМ!$D$10+'СЕТ СН'!$H$6-'СЕТ СН'!$H$19</f>
        <v>1082.4902537600001</v>
      </c>
      <c r="P111" s="37">
        <f>SUMIFS(СВЦЭМ!$C$34:$C$777,СВЦЭМ!$A$34:$A$777,$A111,СВЦЭМ!$B$34:$B$777,P$83)+'СЕТ СН'!$H$9+СВЦЭМ!$D$10+'СЕТ СН'!$H$6-'СЕТ СН'!$H$19</f>
        <v>1078.2041375200001</v>
      </c>
      <c r="Q111" s="37">
        <f>SUMIFS(СВЦЭМ!$C$34:$C$777,СВЦЭМ!$A$34:$A$777,$A111,СВЦЭМ!$B$34:$B$777,Q$83)+'СЕТ СН'!$H$9+СВЦЭМ!$D$10+'СЕТ СН'!$H$6-'СЕТ СН'!$H$19</f>
        <v>1077.3712352100001</v>
      </c>
      <c r="R111" s="37">
        <f>SUMIFS(СВЦЭМ!$C$34:$C$777,СВЦЭМ!$A$34:$A$777,$A111,СВЦЭМ!$B$34:$B$777,R$83)+'СЕТ СН'!$H$9+СВЦЭМ!$D$10+'СЕТ СН'!$H$6-'СЕТ СН'!$H$19</f>
        <v>1075.8358544</v>
      </c>
      <c r="S111" s="37">
        <f>SUMIFS(СВЦЭМ!$C$34:$C$777,СВЦЭМ!$A$34:$A$777,$A111,СВЦЭМ!$B$34:$B$777,S$83)+'СЕТ СН'!$H$9+СВЦЭМ!$D$10+'СЕТ СН'!$H$6-'СЕТ СН'!$H$19</f>
        <v>1068.7097041300001</v>
      </c>
      <c r="T111" s="37">
        <f>SUMIFS(СВЦЭМ!$C$34:$C$777,СВЦЭМ!$A$34:$A$777,$A111,СВЦЭМ!$B$34:$B$777,T$83)+'СЕТ СН'!$H$9+СВЦЭМ!$D$10+'СЕТ СН'!$H$6-'СЕТ СН'!$H$19</f>
        <v>1063.0669245300001</v>
      </c>
      <c r="U111" s="37">
        <f>SUMIFS(СВЦЭМ!$C$34:$C$777,СВЦЭМ!$A$34:$A$777,$A111,СВЦЭМ!$B$34:$B$777,U$83)+'СЕТ СН'!$H$9+СВЦЭМ!$D$10+'СЕТ СН'!$H$6-'СЕТ СН'!$H$19</f>
        <v>1059.2460005800001</v>
      </c>
      <c r="V111" s="37">
        <f>SUMIFS(СВЦЭМ!$C$34:$C$777,СВЦЭМ!$A$34:$A$777,$A111,СВЦЭМ!$B$34:$B$777,V$83)+'СЕТ СН'!$H$9+СВЦЭМ!$D$10+'СЕТ СН'!$H$6-'СЕТ СН'!$H$19</f>
        <v>1079.38915499</v>
      </c>
      <c r="W111" s="37">
        <f>SUMIFS(СВЦЭМ!$C$34:$C$777,СВЦЭМ!$A$34:$A$777,$A111,СВЦЭМ!$B$34:$B$777,W$83)+'СЕТ СН'!$H$9+СВЦЭМ!$D$10+'СЕТ СН'!$H$6-'СЕТ СН'!$H$19</f>
        <v>1077.57440004</v>
      </c>
      <c r="X111" s="37">
        <f>SUMIFS(СВЦЭМ!$C$34:$C$777,СВЦЭМ!$A$34:$A$777,$A111,СВЦЭМ!$B$34:$B$777,X$83)+'СЕТ СН'!$H$9+СВЦЭМ!$D$10+'СЕТ СН'!$H$6-'СЕТ СН'!$H$19</f>
        <v>1063.9129688</v>
      </c>
      <c r="Y111" s="37">
        <f>SUMIFS(СВЦЭМ!$C$34:$C$777,СВЦЭМ!$A$34:$A$777,$A111,СВЦЭМ!$B$34:$B$777,Y$83)+'СЕТ СН'!$H$9+СВЦЭМ!$D$10+'СЕТ СН'!$H$6-'СЕТ СН'!$H$19</f>
        <v>1115.7131169300001</v>
      </c>
    </row>
    <row r="112" spans="1:25" ht="15.75" x14ac:dyDescent="0.2">
      <c r="A112" s="36">
        <f t="shared" si="2"/>
        <v>43341</v>
      </c>
      <c r="B112" s="37">
        <f>SUMIFS(СВЦЭМ!$C$34:$C$777,СВЦЭМ!$A$34:$A$777,$A112,СВЦЭМ!$B$34:$B$777,B$83)+'СЕТ СН'!$H$9+СВЦЭМ!$D$10+'СЕТ СН'!$H$6-'СЕТ СН'!$H$19</f>
        <v>1282.2861878599999</v>
      </c>
      <c r="C112" s="37">
        <f>SUMIFS(СВЦЭМ!$C$34:$C$777,СВЦЭМ!$A$34:$A$777,$A112,СВЦЭМ!$B$34:$B$777,C$83)+'СЕТ СН'!$H$9+СВЦЭМ!$D$10+'СЕТ СН'!$H$6-'СЕТ СН'!$H$19</f>
        <v>1427.3354326400001</v>
      </c>
      <c r="D112" s="37">
        <f>SUMIFS(СВЦЭМ!$C$34:$C$777,СВЦЭМ!$A$34:$A$777,$A112,СВЦЭМ!$B$34:$B$777,D$83)+'СЕТ СН'!$H$9+СВЦЭМ!$D$10+'СЕТ СН'!$H$6-'СЕТ СН'!$H$19</f>
        <v>1522.98140986</v>
      </c>
      <c r="E112" s="37">
        <f>SUMIFS(СВЦЭМ!$C$34:$C$777,СВЦЭМ!$A$34:$A$777,$A112,СВЦЭМ!$B$34:$B$777,E$83)+'СЕТ СН'!$H$9+СВЦЭМ!$D$10+'СЕТ СН'!$H$6-'СЕТ СН'!$H$19</f>
        <v>1642.9354449700004</v>
      </c>
      <c r="F112" s="37">
        <f>SUMIFS(СВЦЭМ!$C$34:$C$777,СВЦЭМ!$A$34:$A$777,$A112,СВЦЭМ!$B$34:$B$777,F$83)+'СЕТ СН'!$H$9+СВЦЭМ!$D$10+'СЕТ СН'!$H$6-'СЕТ СН'!$H$19</f>
        <v>1637.5134029199999</v>
      </c>
      <c r="G112" s="37">
        <f>SUMIFS(СВЦЭМ!$C$34:$C$777,СВЦЭМ!$A$34:$A$777,$A112,СВЦЭМ!$B$34:$B$777,G$83)+'СЕТ СН'!$H$9+СВЦЭМ!$D$10+'СЕТ СН'!$H$6-'СЕТ СН'!$H$19</f>
        <v>1645.3245368899998</v>
      </c>
      <c r="H112" s="37">
        <f>SUMIFS(СВЦЭМ!$C$34:$C$777,СВЦЭМ!$A$34:$A$777,$A112,СВЦЭМ!$B$34:$B$777,H$83)+'СЕТ СН'!$H$9+СВЦЭМ!$D$10+'СЕТ СН'!$H$6-'СЕТ СН'!$H$19</f>
        <v>1669.7628918300002</v>
      </c>
      <c r="I112" s="37">
        <f>SUMIFS(СВЦЭМ!$C$34:$C$777,СВЦЭМ!$A$34:$A$777,$A112,СВЦЭМ!$B$34:$B$777,I$83)+'СЕТ СН'!$H$9+СВЦЭМ!$D$10+'СЕТ СН'!$H$6-'СЕТ СН'!$H$19</f>
        <v>1652.9340746100002</v>
      </c>
      <c r="J112" s="37">
        <f>SUMIFS(СВЦЭМ!$C$34:$C$777,СВЦЭМ!$A$34:$A$777,$A112,СВЦЭМ!$B$34:$B$777,J$83)+'СЕТ СН'!$H$9+СВЦЭМ!$D$10+'СЕТ СН'!$H$6-'СЕТ СН'!$H$19</f>
        <v>1488.3124603900001</v>
      </c>
      <c r="K112" s="37">
        <f>SUMIFS(СВЦЭМ!$C$34:$C$777,СВЦЭМ!$A$34:$A$777,$A112,СВЦЭМ!$B$34:$B$777,K$83)+'СЕТ СН'!$H$9+СВЦЭМ!$D$10+'СЕТ СН'!$H$6-'СЕТ СН'!$H$19</f>
        <v>1393.2028630300001</v>
      </c>
      <c r="L112" s="37">
        <f>SUMIFS(СВЦЭМ!$C$34:$C$777,СВЦЭМ!$A$34:$A$777,$A112,СВЦЭМ!$B$34:$B$777,L$83)+'СЕТ СН'!$H$9+СВЦЭМ!$D$10+'СЕТ СН'!$H$6-'СЕТ СН'!$H$19</f>
        <v>1305.9425849700001</v>
      </c>
      <c r="M112" s="37">
        <f>SUMIFS(СВЦЭМ!$C$34:$C$777,СВЦЭМ!$A$34:$A$777,$A112,СВЦЭМ!$B$34:$B$777,M$83)+'СЕТ СН'!$H$9+СВЦЭМ!$D$10+'СЕТ СН'!$H$6-'СЕТ СН'!$H$19</f>
        <v>1232.89517959</v>
      </c>
      <c r="N112" s="37">
        <f>SUMIFS(СВЦЭМ!$C$34:$C$777,СВЦЭМ!$A$34:$A$777,$A112,СВЦЭМ!$B$34:$B$777,N$83)+'СЕТ СН'!$H$9+СВЦЭМ!$D$10+'СЕТ СН'!$H$6-'СЕТ СН'!$H$19</f>
        <v>1204.9929878600001</v>
      </c>
      <c r="O112" s="37">
        <f>SUMIFS(СВЦЭМ!$C$34:$C$777,СВЦЭМ!$A$34:$A$777,$A112,СВЦЭМ!$B$34:$B$777,O$83)+'СЕТ СН'!$H$9+СВЦЭМ!$D$10+'СЕТ СН'!$H$6-'СЕТ СН'!$H$19</f>
        <v>1207.6217549400001</v>
      </c>
      <c r="P112" s="37">
        <f>SUMIFS(СВЦЭМ!$C$34:$C$777,СВЦЭМ!$A$34:$A$777,$A112,СВЦЭМ!$B$34:$B$777,P$83)+'СЕТ СН'!$H$9+СВЦЭМ!$D$10+'СЕТ СН'!$H$6-'СЕТ СН'!$H$19</f>
        <v>1201.6811906299999</v>
      </c>
      <c r="Q112" s="37">
        <f>SUMIFS(СВЦЭМ!$C$34:$C$777,СВЦЭМ!$A$34:$A$777,$A112,СВЦЭМ!$B$34:$B$777,Q$83)+'СЕТ СН'!$H$9+СВЦЭМ!$D$10+'СЕТ СН'!$H$6-'СЕТ СН'!$H$19</f>
        <v>1198.80098034</v>
      </c>
      <c r="R112" s="37">
        <f>SUMIFS(СВЦЭМ!$C$34:$C$777,СВЦЭМ!$A$34:$A$777,$A112,СВЦЭМ!$B$34:$B$777,R$83)+'СЕТ СН'!$H$9+СВЦЭМ!$D$10+'СЕТ СН'!$H$6-'СЕТ СН'!$H$19</f>
        <v>1201.87913766</v>
      </c>
      <c r="S112" s="37">
        <f>SUMIFS(СВЦЭМ!$C$34:$C$777,СВЦЭМ!$A$34:$A$777,$A112,СВЦЭМ!$B$34:$B$777,S$83)+'СЕТ СН'!$H$9+СВЦЭМ!$D$10+'СЕТ СН'!$H$6-'СЕТ СН'!$H$19</f>
        <v>1217.90938265</v>
      </c>
      <c r="T112" s="37">
        <f>SUMIFS(СВЦЭМ!$C$34:$C$777,СВЦЭМ!$A$34:$A$777,$A112,СВЦЭМ!$B$34:$B$777,T$83)+'СЕТ СН'!$H$9+СВЦЭМ!$D$10+'СЕТ СН'!$H$6-'СЕТ СН'!$H$19</f>
        <v>1221.46360759</v>
      </c>
      <c r="U112" s="37">
        <f>SUMIFS(СВЦЭМ!$C$34:$C$777,СВЦЭМ!$A$34:$A$777,$A112,СВЦЭМ!$B$34:$B$777,U$83)+'СЕТ СН'!$H$9+СВЦЭМ!$D$10+'СЕТ СН'!$H$6-'СЕТ СН'!$H$19</f>
        <v>1219.5612681100001</v>
      </c>
      <c r="V112" s="37">
        <f>SUMIFS(СВЦЭМ!$C$34:$C$777,СВЦЭМ!$A$34:$A$777,$A112,СВЦЭМ!$B$34:$B$777,V$83)+'СЕТ СН'!$H$9+СВЦЭМ!$D$10+'СЕТ СН'!$H$6-'СЕТ СН'!$H$19</f>
        <v>1203.3485763200001</v>
      </c>
      <c r="W112" s="37">
        <f>SUMIFS(СВЦЭМ!$C$34:$C$777,СВЦЭМ!$A$34:$A$777,$A112,СВЦЭМ!$B$34:$B$777,W$83)+'СЕТ СН'!$H$9+СВЦЭМ!$D$10+'СЕТ СН'!$H$6-'СЕТ СН'!$H$19</f>
        <v>1204.4130371599999</v>
      </c>
      <c r="X112" s="37">
        <f>SUMIFS(СВЦЭМ!$C$34:$C$777,СВЦЭМ!$A$34:$A$777,$A112,СВЦЭМ!$B$34:$B$777,X$83)+'СЕТ СН'!$H$9+СВЦЭМ!$D$10+'СЕТ СН'!$H$6-'СЕТ СН'!$H$19</f>
        <v>1224.7880683999999</v>
      </c>
      <c r="Y112" s="37">
        <f>SUMIFS(СВЦЭМ!$C$34:$C$777,СВЦЭМ!$A$34:$A$777,$A112,СВЦЭМ!$B$34:$B$777,Y$83)+'СЕТ СН'!$H$9+СВЦЭМ!$D$10+'СЕТ СН'!$H$6-'СЕТ СН'!$H$19</f>
        <v>1308.98783948</v>
      </c>
    </row>
    <row r="113" spans="1:27" ht="15.75" x14ac:dyDescent="0.2">
      <c r="A113" s="36">
        <f t="shared" si="2"/>
        <v>43342</v>
      </c>
      <c r="B113" s="37">
        <f>SUMIFS(СВЦЭМ!$C$34:$C$777,СВЦЭМ!$A$34:$A$777,$A113,СВЦЭМ!$B$34:$B$777,B$83)+'СЕТ СН'!$H$9+СВЦЭМ!$D$10+'СЕТ СН'!$H$6-'СЕТ СН'!$H$19</f>
        <v>1386.37415218</v>
      </c>
      <c r="C113" s="37">
        <f>SUMIFS(СВЦЭМ!$C$34:$C$777,СВЦЭМ!$A$34:$A$777,$A113,СВЦЭМ!$B$34:$B$777,C$83)+'СЕТ СН'!$H$9+СВЦЭМ!$D$10+'СЕТ СН'!$H$6-'СЕТ СН'!$H$19</f>
        <v>1515.40411331</v>
      </c>
      <c r="D113" s="37">
        <f>SUMIFS(СВЦЭМ!$C$34:$C$777,СВЦЭМ!$A$34:$A$777,$A113,СВЦЭМ!$B$34:$B$777,D$83)+'СЕТ СН'!$H$9+СВЦЭМ!$D$10+'СЕТ СН'!$H$6-'СЕТ СН'!$H$19</f>
        <v>1624.9071344800004</v>
      </c>
      <c r="E113" s="37">
        <f>SUMIFS(СВЦЭМ!$C$34:$C$777,СВЦЭМ!$A$34:$A$777,$A113,СВЦЭМ!$B$34:$B$777,E$83)+'СЕТ СН'!$H$9+СВЦЭМ!$D$10+'СЕТ СН'!$H$6-'СЕТ СН'!$H$19</f>
        <v>1651.1109097400004</v>
      </c>
      <c r="F113" s="37">
        <f>SUMIFS(СВЦЭМ!$C$34:$C$777,СВЦЭМ!$A$34:$A$777,$A113,СВЦЭМ!$B$34:$B$777,F$83)+'СЕТ СН'!$H$9+СВЦЭМ!$D$10+'СЕТ СН'!$H$6-'СЕТ СН'!$H$19</f>
        <v>1646.6584600300002</v>
      </c>
      <c r="G113" s="37">
        <f>SUMIFS(СВЦЭМ!$C$34:$C$777,СВЦЭМ!$A$34:$A$777,$A113,СВЦЭМ!$B$34:$B$777,G$83)+'СЕТ СН'!$H$9+СВЦЭМ!$D$10+'СЕТ СН'!$H$6-'СЕТ СН'!$H$19</f>
        <v>1655.4123557399998</v>
      </c>
      <c r="H113" s="37">
        <f>SUMIFS(СВЦЭМ!$C$34:$C$777,СВЦЭМ!$A$34:$A$777,$A113,СВЦЭМ!$B$34:$B$777,H$83)+'СЕТ СН'!$H$9+СВЦЭМ!$D$10+'СЕТ СН'!$H$6-'СЕТ СН'!$H$19</f>
        <v>1679.9917363200002</v>
      </c>
      <c r="I113" s="37">
        <f>SUMIFS(СВЦЭМ!$C$34:$C$777,СВЦЭМ!$A$34:$A$777,$A113,СВЦЭМ!$B$34:$B$777,I$83)+'СЕТ СН'!$H$9+СВЦЭМ!$D$10+'СЕТ СН'!$H$6-'СЕТ СН'!$H$19</f>
        <v>1656.3037218099998</v>
      </c>
      <c r="J113" s="37">
        <f>SUMIFS(СВЦЭМ!$C$34:$C$777,СВЦЭМ!$A$34:$A$777,$A113,СВЦЭМ!$B$34:$B$777,J$83)+'СЕТ СН'!$H$9+СВЦЭМ!$D$10+'СЕТ СН'!$H$6-'СЕТ СН'!$H$19</f>
        <v>1490.2748466</v>
      </c>
      <c r="K113" s="37">
        <f>SUMIFS(СВЦЭМ!$C$34:$C$777,СВЦЭМ!$A$34:$A$777,$A113,СВЦЭМ!$B$34:$B$777,K$83)+'СЕТ СН'!$H$9+СВЦЭМ!$D$10+'СЕТ СН'!$H$6-'СЕТ СН'!$H$19</f>
        <v>1368.4924897400001</v>
      </c>
      <c r="L113" s="37">
        <f>SUMIFS(СВЦЭМ!$C$34:$C$777,СВЦЭМ!$A$34:$A$777,$A113,СВЦЭМ!$B$34:$B$777,L$83)+'СЕТ СН'!$H$9+СВЦЭМ!$D$10+'СЕТ СН'!$H$6-'СЕТ СН'!$H$19</f>
        <v>1273.88995931</v>
      </c>
      <c r="M113" s="37">
        <f>SUMIFS(СВЦЭМ!$C$34:$C$777,СВЦЭМ!$A$34:$A$777,$A113,СВЦЭМ!$B$34:$B$777,M$83)+'СЕТ СН'!$H$9+СВЦЭМ!$D$10+'СЕТ СН'!$H$6-'СЕТ СН'!$H$19</f>
        <v>1203.4984249300001</v>
      </c>
      <c r="N113" s="37">
        <f>SUMIFS(СВЦЭМ!$C$34:$C$777,СВЦЭМ!$A$34:$A$777,$A113,СВЦЭМ!$B$34:$B$777,N$83)+'СЕТ СН'!$H$9+СВЦЭМ!$D$10+'СЕТ СН'!$H$6-'СЕТ СН'!$H$19</f>
        <v>1184.1773806599999</v>
      </c>
      <c r="O113" s="37">
        <f>SUMIFS(СВЦЭМ!$C$34:$C$777,СВЦЭМ!$A$34:$A$777,$A113,СВЦЭМ!$B$34:$B$777,O$83)+'СЕТ СН'!$H$9+СВЦЭМ!$D$10+'СЕТ СН'!$H$6-'СЕТ СН'!$H$19</f>
        <v>1186.3136194900001</v>
      </c>
      <c r="P113" s="37">
        <f>SUMIFS(СВЦЭМ!$C$34:$C$777,СВЦЭМ!$A$34:$A$777,$A113,СВЦЭМ!$B$34:$B$777,P$83)+'СЕТ СН'!$H$9+СВЦЭМ!$D$10+'СЕТ СН'!$H$6-'СЕТ СН'!$H$19</f>
        <v>1186.42132591</v>
      </c>
      <c r="Q113" s="37">
        <f>SUMIFS(СВЦЭМ!$C$34:$C$777,СВЦЭМ!$A$34:$A$777,$A113,СВЦЭМ!$B$34:$B$777,Q$83)+'СЕТ СН'!$H$9+СВЦЭМ!$D$10+'СЕТ СН'!$H$6-'СЕТ СН'!$H$19</f>
        <v>1184.7327590300001</v>
      </c>
      <c r="R113" s="37">
        <f>SUMIFS(СВЦЭМ!$C$34:$C$777,СВЦЭМ!$A$34:$A$777,$A113,СВЦЭМ!$B$34:$B$777,R$83)+'СЕТ СН'!$H$9+СВЦЭМ!$D$10+'СЕТ СН'!$H$6-'СЕТ СН'!$H$19</f>
        <v>1194.02702944</v>
      </c>
      <c r="S113" s="37">
        <f>SUMIFS(СВЦЭМ!$C$34:$C$777,СВЦЭМ!$A$34:$A$777,$A113,СВЦЭМ!$B$34:$B$777,S$83)+'СЕТ СН'!$H$9+СВЦЭМ!$D$10+'СЕТ СН'!$H$6-'СЕТ СН'!$H$19</f>
        <v>1178.0574981300001</v>
      </c>
      <c r="T113" s="37">
        <f>SUMIFS(СВЦЭМ!$C$34:$C$777,СВЦЭМ!$A$34:$A$777,$A113,СВЦЭМ!$B$34:$B$777,T$83)+'СЕТ СН'!$H$9+СВЦЭМ!$D$10+'СЕТ СН'!$H$6-'СЕТ СН'!$H$19</f>
        <v>1178.19497277</v>
      </c>
      <c r="U113" s="37">
        <f>SUMIFS(СВЦЭМ!$C$34:$C$777,СВЦЭМ!$A$34:$A$777,$A113,СВЦЭМ!$B$34:$B$777,U$83)+'СЕТ СН'!$H$9+СВЦЭМ!$D$10+'СЕТ СН'!$H$6-'СЕТ СН'!$H$19</f>
        <v>1185.3781991600001</v>
      </c>
      <c r="V113" s="37">
        <f>SUMIFS(СВЦЭМ!$C$34:$C$777,СВЦЭМ!$A$34:$A$777,$A113,СВЦЭМ!$B$34:$B$777,V$83)+'СЕТ СН'!$H$9+СВЦЭМ!$D$10+'СЕТ СН'!$H$6-'СЕТ СН'!$H$19</f>
        <v>1176.5509127299999</v>
      </c>
      <c r="W113" s="37">
        <f>SUMIFS(СВЦЭМ!$C$34:$C$777,СВЦЭМ!$A$34:$A$777,$A113,СВЦЭМ!$B$34:$B$777,W$83)+'СЕТ СН'!$H$9+СВЦЭМ!$D$10+'СЕТ СН'!$H$6-'СЕТ СН'!$H$19</f>
        <v>1178.2131900100001</v>
      </c>
      <c r="X113" s="37">
        <f>SUMIFS(СВЦЭМ!$C$34:$C$777,СВЦЭМ!$A$34:$A$777,$A113,СВЦЭМ!$B$34:$B$777,X$83)+'СЕТ СН'!$H$9+СВЦЭМ!$D$10+'СЕТ СН'!$H$6-'СЕТ СН'!$H$19</f>
        <v>1205.7912319</v>
      </c>
      <c r="Y113" s="37">
        <f>SUMIFS(СВЦЭМ!$C$34:$C$777,СВЦЭМ!$A$34:$A$777,$A113,СВЦЭМ!$B$34:$B$777,Y$83)+'СЕТ СН'!$H$9+СВЦЭМ!$D$10+'СЕТ СН'!$H$6-'СЕТ СН'!$H$19</f>
        <v>1279.79260871</v>
      </c>
      <c r="AA113" s="38"/>
    </row>
    <row r="114" spans="1:27" ht="15.75" x14ac:dyDescent="0.2">
      <c r="A114" s="36">
        <f t="shared" si="2"/>
        <v>43343</v>
      </c>
      <c r="B114" s="37">
        <f>SUMIFS(СВЦЭМ!$C$34:$C$777,СВЦЭМ!$A$34:$A$777,$A114,СВЦЭМ!$B$34:$B$777,B$83)+'СЕТ СН'!$H$9+СВЦЭМ!$D$10+'СЕТ СН'!$H$6-'СЕТ СН'!$H$19</f>
        <v>1370.5381614099999</v>
      </c>
      <c r="C114" s="37">
        <f>SUMIFS(СВЦЭМ!$C$34:$C$777,СВЦЭМ!$A$34:$A$777,$A114,СВЦЭМ!$B$34:$B$777,C$83)+'СЕТ СН'!$H$9+СВЦЭМ!$D$10+'СЕТ СН'!$H$6-'СЕТ СН'!$H$19</f>
        <v>1520.1814866899999</v>
      </c>
      <c r="D114" s="37">
        <f>SUMIFS(СВЦЭМ!$C$34:$C$777,СВЦЭМ!$A$34:$A$777,$A114,СВЦЭМ!$B$34:$B$777,D$83)+'СЕТ СН'!$H$9+СВЦЭМ!$D$10+'СЕТ СН'!$H$6-'СЕТ СН'!$H$19</f>
        <v>1616.9222250600001</v>
      </c>
      <c r="E114" s="37">
        <f>SUMIFS(СВЦЭМ!$C$34:$C$777,СВЦЭМ!$A$34:$A$777,$A114,СВЦЭМ!$B$34:$B$777,E$83)+'СЕТ СН'!$H$9+СВЦЭМ!$D$10+'СЕТ СН'!$H$6-'СЕТ СН'!$H$19</f>
        <v>1655.6741523999999</v>
      </c>
      <c r="F114" s="37">
        <f>SUMIFS(СВЦЭМ!$C$34:$C$777,СВЦЭМ!$A$34:$A$777,$A114,СВЦЭМ!$B$34:$B$777,F$83)+'СЕТ СН'!$H$9+СВЦЭМ!$D$10+'СЕТ СН'!$H$6-'СЕТ СН'!$H$19</f>
        <v>1652.6043149799998</v>
      </c>
      <c r="G114" s="37">
        <f>SUMIFS(СВЦЭМ!$C$34:$C$777,СВЦЭМ!$A$34:$A$777,$A114,СВЦЭМ!$B$34:$B$777,G$83)+'СЕТ СН'!$H$9+СВЦЭМ!$D$10+'СЕТ СН'!$H$6-'СЕТ СН'!$H$19</f>
        <v>1659.7446478299998</v>
      </c>
      <c r="H114" s="37">
        <f>SUMIFS(СВЦЭМ!$C$34:$C$777,СВЦЭМ!$A$34:$A$777,$A114,СВЦЭМ!$B$34:$B$777,H$83)+'СЕТ СН'!$H$9+СВЦЭМ!$D$10+'СЕТ СН'!$H$6-'СЕТ СН'!$H$19</f>
        <v>1679.4124373900004</v>
      </c>
      <c r="I114" s="37">
        <f>SUMIFS(СВЦЭМ!$C$34:$C$777,СВЦЭМ!$A$34:$A$777,$A114,СВЦЭМ!$B$34:$B$777,I$83)+'СЕТ СН'!$H$9+СВЦЭМ!$D$10+'СЕТ СН'!$H$6-'СЕТ СН'!$H$19</f>
        <v>1619.46102367</v>
      </c>
      <c r="J114" s="37">
        <f>SUMIFS(СВЦЭМ!$C$34:$C$777,СВЦЭМ!$A$34:$A$777,$A114,СВЦЭМ!$B$34:$B$777,J$83)+'СЕТ СН'!$H$9+СВЦЭМ!$D$10+'СЕТ СН'!$H$6-'СЕТ СН'!$H$19</f>
        <v>1451.64791408</v>
      </c>
      <c r="K114" s="37">
        <f>SUMIFS(СВЦЭМ!$C$34:$C$777,СВЦЭМ!$A$34:$A$777,$A114,СВЦЭМ!$B$34:$B$777,K$83)+'СЕТ СН'!$H$9+СВЦЭМ!$D$10+'СЕТ СН'!$H$6-'СЕТ СН'!$H$19</f>
        <v>1348.6402390400001</v>
      </c>
      <c r="L114" s="37">
        <f>SUMIFS(СВЦЭМ!$C$34:$C$777,СВЦЭМ!$A$34:$A$777,$A114,СВЦЭМ!$B$34:$B$777,L$83)+'СЕТ СН'!$H$9+СВЦЭМ!$D$10+'СЕТ СН'!$H$6-'СЕТ СН'!$H$19</f>
        <v>1261.8526452799999</v>
      </c>
      <c r="M114" s="37">
        <f>SUMIFS(СВЦЭМ!$C$34:$C$777,СВЦЭМ!$A$34:$A$777,$A114,СВЦЭМ!$B$34:$B$777,M$83)+'СЕТ СН'!$H$9+СВЦЭМ!$D$10+'СЕТ СН'!$H$6-'СЕТ СН'!$H$19</f>
        <v>1188.5094261500001</v>
      </c>
      <c r="N114" s="37">
        <f>SUMIFS(СВЦЭМ!$C$34:$C$777,СВЦЭМ!$A$34:$A$777,$A114,СВЦЭМ!$B$34:$B$777,N$83)+'СЕТ СН'!$H$9+СВЦЭМ!$D$10+'СЕТ СН'!$H$6-'СЕТ СН'!$H$19</f>
        <v>1168.11825344</v>
      </c>
      <c r="O114" s="37">
        <f>SUMIFS(СВЦЭМ!$C$34:$C$777,СВЦЭМ!$A$34:$A$777,$A114,СВЦЭМ!$B$34:$B$777,O$83)+'СЕТ СН'!$H$9+СВЦЭМ!$D$10+'СЕТ СН'!$H$6-'СЕТ СН'!$H$19</f>
        <v>1164.48002081</v>
      </c>
      <c r="P114" s="37">
        <f>SUMIFS(СВЦЭМ!$C$34:$C$777,СВЦЭМ!$A$34:$A$777,$A114,СВЦЭМ!$B$34:$B$777,P$83)+'СЕТ СН'!$H$9+СВЦЭМ!$D$10+'СЕТ СН'!$H$6-'СЕТ СН'!$H$19</f>
        <v>1161.29836882</v>
      </c>
      <c r="Q114" s="37">
        <f>SUMIFS(СВЦЭМ!$C$34:$C$777,СВЦЭМ!$A$34:$A$777,$A114,СВЦЭМ!$B$34:$B$777,Q$83)+'СЕТ СН'!$H$9+СВЦЭМ!$D$10+'СЕТ СН'!$H$6-'СЕТ СН'!$H$19</f>
        <v>1171.03275052</v>
      </c>
      <c r="R114" s="37">
        <f>SUMIFS(СВЦЭМ!$C$34:$C$777,СВЦЭМ!$A$34:$A$777,$A114,СВЦЭМ!$B$34:$B$777,R$83)+'СЕТ СН'!$H$9+СВЦЭМ!$D$10+'СЕТ СН'!$H$6-'СЕТ СН'!$H$19</f>
        <v>1167.6619964000001</v>
      </c>
      <c r="S114" s="37">
        <f>SUMIFS(СВЦЭМ!$C$34:$C$777,СВЦЭМ!$A$34:$A$777,$A114,СВЦЭМ!$B$34:$B$777,S$83)+'СЕТ СН'!$H$9+СВЦЭМ!$D$10+'СЕТ СН'!$H$6-'СЕТ СН'!$H$19</f>
        <v>1164.2224214800001</v>
      </c>
      <c r="T114" s="37">
        <f>SUMIFS(СВЦЭМ!$C$34:$C$777,СВЦЭМ!$A$34:$A$777,$A114,СВЦЭМ!$B$34:$B$777,T$83)+'СЕТ СН'!$H$9+СВЦЭМ!$D$10+'СЕТ СН'!$H$6-'СЕТ СН'!$H$19</f>
        <v>1161.7932627800001</v>
      </c>
      <c r="U114" s="37">
        <f>SUMIFS(СВЦЭМ!$C$34:$C$777,СВЦЭМ!$A$34:$A$777,$A114,СВЦЭМ!$B$34:$B$777,U$83)+'СЕТ СН'!$H$9+СВЦЭМ!$D$10+'СЕТ СН'!$H$6-'СЕТ СН'!$H$19</f>
        <v>1158.0717750599999</v>
      </c>
      <c r="V114" s="37">
        <f>SUMIFS(СВЦЭМ!$C$34:$C$777,СВЦЭМ!$A$34:$A$777,$A114,СВЦЭМ!$B$34:$B$777,V$83)+'СЕТ СН'!$H$9+СВЦЭМ!$D$10+'СЕТ СН'!$H$6-'СЕТ СН'!$H$19</f>
        <v>1138.0385339100001</v>
      </c>
      <c r="W114" s="37">
        <f>SUMIFS(СВЦЭМ!$C$34:$C$777,СВЦЭМ!$A$34:$A$777,$A114,СВЦЭМ!$B$34:$B$777,W$83)+'СЕТ СН'!$H$9+СВЦЭМ!$D$10+'СЕТ СН'!$H$6-'СЕТ СН'!$H$19</f>
        <v>1127.0754867600001</v>
      </c>
      <c r="X114" s="37">
        <f>SUMIFS(СВЦЭМ!$C$34:$C$777,СВЦЭМ!$A$34:$A$777,$A114,СВЦЭМ!$B$34:$B$777,X$83)+'СЕТ СН'!$H$9+СВЦЭМ!$D$10+'СЕТ СН'!$H$6-'СЕТ СН'!$H$19</f>
        <v>1161.9180649800001</v>
      </c>
      <c r="Y114" s="37">
        <f>SUMIFS(СВЦЭМ!$C$34:$C$777,СВЦЭМ!$A$34:$A$777,$A114,СВЦЭМ!$B$34:$B$777,Y$83)+'СЕТ СН'!$H$9+СВЦЭМ!$D$10+'СЕТ СН'!$H$6-'СЕТ СН'!$H$19</f>
        <v>1238.7961203100001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01.08.2018</v>
      </c>
      <c r="B120" s="37">
        <f>SUMIFS(СВЦЭМ!$C$34:$C$777,СВЦЭМ!$A$34:$A$777,$A120,СВЦЭМ!$B$34:$B$777,B$119)+'СЕТ СН'!$I$9+СВЦЭМ!$D$10+'СЕТ СН'!$I$6-'СЕТ СН'!$I$19</f>
        <v>1821.1200222799998</v>
      </c>
      <c r="C120" s="37">
        <f>SUMIFS(СВЦЭМ!$C$34:$C$777,СВЦЭМ!$A$34:$A$777,$A120,СВЦЭМ!$B$34:$B$777,C$119)+'СЕТ СН'!$I$9+СВЦЭМ!$D$10+'СЕТ СН'!$I$6-'СЕТ СН'!$I$19</f>
        <v>1870.5862010299998</v>
      </c>
      <c r="D120" s="37">
        <f>SUMIFS(СВЦЭМ!$C$34:$C$777,СВЦЭМ!$A$34:$A$777,$A120,СВЦЭМ!$B$34:$B$777,D$119)+'СЕТ СН'!$I$9+СВЦЭМ!$D$10+'СЕТ СН'!$I$6-'СЕТ СН'!$I$19</f>
        <v>1986.12959099</v>
      </c>
      <c r="E120" s="37">
        <f>SUMIFS(СВЦЭМ!$C$34:$C$777,СВЦЭМ!$A$34:$A$777,$A120,СВЦЭМ!$B$34:$B$777,E$119)+'СЕТ СН'!$I$9+СВЦЭМ!$D$10+'СЕТ СН'!$I$6-'СЕТ СН'!$I$19</f>
        <v>2138.9206647600004</v>
      </c>
      <c r="F120" s="37">
        <f>SUMIFS(СВЦЭМ!$C$34:$C$777,СВЦЭМ!$A$34:$A$777,$A120,СВЦЭМ!$B$34:$B$777,F$119)+'СЕТ СН'!$I$9+СВЦЭМ!$D$10+'СЕТ СН'!$I$6-'СЕТ СН'!$I$19</f>
        <v>2220.9780108</v>
      </c>
      <c r="G120" s="37">
        <f>SUMIFS(СВЦЭМ!$C$34:$C$777,СВЦЭМ!$A$34:$A$777,$A120,СВЦЭМ!$B$34:$B$777,G$119)+'СЕТ СН'!$I$9+СВЦЭМ!$D$10+'СЕТ СН'!$I$6-'СЕТ СН'!$I$19</f>
        <v>2214.3547874599999</v>
      </c>
      <c r="H120" s="37">
        <f>SUMIFS(СВЦЭМ!$C$34:$C$777,СВЦЭМ!$A$34:$A$777,$A120,СВЦЭМ!$B$34:$B$777,H$119)+'СЕТ СН'!$I$9+СВЦЭМ!$D$10+'СЕТ СН'!$I$6-'СЕТ СН'!$I$19</f>
        <v>2111.0809745799997</v>
      </c>
      <c r="I120" s="37">
        <f>SUMIFS(СВЦЭМ!$C$34:$C$777,СВЦЭМ!$A$34:$A$777,$A120,СВЦЭМ!$B$34:$B$777,I$119)+'СЕТ СН'!$I$9+СВЦЭМ!$D$10+'СЕТ СН'!$I$6-'СЕТ СН'!$I$19</f>
        <v>2061.7463266899999</v>
      </c>
      <c r="J120" s="37">
        <f>SUMIFS(СВЦЭМ!$C$34:$C$777,СВЦЭМ!$A$34:$A$777,$A120,СВЦЭМ!$B$34:$B$777,J$119)+'СЕТ СН'!$I$9+СВЦЭМ!$D$10+'СЕТ СН'!$I$6-'СЕТ СН'!$I$19</f>
        <v>1898.9014045100002</v>
      </c>
      <c r="K120" s="37">
        <f>SUMIFS(СВЦЭМ!$C$34:$C$777,СВЦЭМ!$A$34:$A$777,$A120,СВЦЭМ!$B$34:$B$777,K$119)+'СЕТ СН'!$I$9+СВЦЭМ!$D$10+'СЕТ СН'!$I$6-'СЕТ СН'!$I$19</f>
        <v>1803.7698446900004</v>
      </c>
      <c r="L120" s="37">
        <f>SUMIFS(СВЦЭМ!$C$34:$C$777,СВЦЭМ!$A$34:$A$777,$A120,СВЦЭМ!$B$34:$B$777,L$119)+'СЕТ СН'!$I$9+СВЦЭМ!$D$10+'СЕТ СН'!$I$6-'СЕТ СН'!$I$19</f>
        <v>1722.3947741100001</v>
      </c>
      <c r="M120" s="37">
        <f>SUMIFS(СВЦЭМ!$C$34:$C$777,СВЦЭМ!$A$34:$A$777,$A120,СВЦЭМ!$B$34:$B$777,M$119)+'СЕТ СН'!$I$9+СВЦЭМ!$D$10+'СЕТ СН'!$I$6-'СЕТ СН'!$I$19</f>
        <v>1667.2493954500001</v>
      </c>
      <c r="N120" s="37">
        <f>SUMIFS(СВЦЭМ!$C$34:$C$777,СВЦЭМ!$A$34:$A$777,$A120,СВЦЭМ!$B$34:$B$777,N$119)+'СЕТ СН'!$I$9+СВЦЭМ!$D$10+'СЕТ СН'!$I$6-'СЕТ СН'!$I$19</f>
        <v>1660.1117032100001</v>
      </c>
      <c r="O120" s="37">
        <f>SUMIFS(СВЦЭМ!$C$34:$C$777,СВЦЭМ!$A$34:$A$777,$A120,СВЦЭМ!$B$34:$B$777,O$119)+'СЕТ СН'!$I$9+СВЦЭМ!$D$10+'СЕТ СН'!$I$6-'СЕТ СН'!$I$19</f>
        <v>1659.5124183100002</v>
      </c>
      <c r="P120" s="37">
        <f>SUMIFS(СВЦЭМ!$C$34:$C$777,СВЦЭМ!$A$34:$A$777,$A120,СВЦЭМ!$B$34:$B$777,P$119)+'СЕТ СН'!$I$9+СВЦЭМ!$D$10+'СЕТ СН'!$I$6-'СЕТ СН'!$I$19</f>
        <v>1661.2441566899997</v>
      </c>
      <c r="Q120" s="37">
        <f>SUMIFS(СВЦЭМ!$C$34:$C$777,СВЦЭМ!$A$34:$A$777,$A120,СВЦЭМ!$B$34:$B$777,Q$119)+'СЕТ СН'!$I$9+СВЦЭМ!$D$10+'СЕТ СН'!$I$6-'СЕТ СН'!$I$19</f>
        <v>1664.01081866</v>
      </c>
      <c r="R120" s="37">
        <f>SUMIFS(СВЦЭМ!$C$34:$C$777,СВЦЭМ!$A$34:$A$777,$A120,СВЦЭМ!$B$34:$B$777,R$119)+'СЕТ СН'!$I$9+СВЦЭМ!$D$10+'СЕТ СН'!$I$6-'СЕТ СН'!$I$19</f>
        <v>1665.2178557100001</v>
      </c>
      <c r="S120" s="37">
        <f>SUMIFS(СВЦЭМ!$C$34:$C$777,СВЦЭМ!$A$34:$A$777,$A120,СВЦЭМ!$B$34:$B$777,S$119)+'СЕТ СН'!$I$9+СВЦЭМ!$D$10+'СЕТ СН'!$I$6-'СЕТ СН'!$I$19</f>
        <v>1662.7717459099999</v>
      </c>
      <c r="T120" s="37">
        <f>SUMIFS(СВЦЭМ!$C$34:$C$777,СВЦЭМ!$A$34:$A$777,$A120,СВЦЭМ!$B$34:$B$777,T$119)+'СЕТ СН'!$I$9+СВЦЭМ!$D$10+'СЕТ СН'!$I$6-'СЕТ СН'!$I$19</f>
        <v>1658.1589614899999</v>
      </c>
      <c r="U120" s="37">
        <f>SUMIFS(СВЦЭМ!$C$34:$C$777,СВЦЭМ!$A$34:$A$777,$A120,СВЦЭМ!$B$34:$B$777,U$119)+'СЕТ СН'!$I$9+СВЦЭМ!$D$10+'СЕТ СН'!$I$6-'СЕТ СН'!$I$19</f>
        <v>1652.0061790700001</v>
      </c>
      <c r="V120" s="37">
        <f>SUMIFS(СВЦЭМ!$C$34:$C$777,СВЦЭМ!$A$34:$A$777,$A120,СВЦЭМ!$B$34:$B$777,V$119)+'СЕТ СН'!$I$9+СВЦЭМ!$D$10+'СЕТ СН'!$I$6-'СЕТ СН'!$I$19</f>
        <v>1644.6668454800001</v>
      </c>
      <c r="W120" s="37">
        <f>SUMIFS(СВЦЭМ!$C$34:$C$777,СВЦЭМ!$A$34:$A$777,$A120,СВЦЭМ!$B$34:$B$777,W$119)+'СЕТ СН'!$I$9+СВЦЭМ!$D$10+'СЕТ СН'!$I$6-'СЕТ СН'!$I$19</f>
        <v>1691.28644906</v>
      </c>
      <c r="X120" s="37">
        <f>SUMIFS(СВЦЭМ!$C$34:$C$777,СВЦЭМ!$A$34:$A$777,$A120,СВЦЭМ!$B$34:$B$777,X$119)+'СЕТ СН'!$I$9+СВЦЭМ!$D$10+'СЕТ СН'!$I$6-'СЕТ СН'!$I$19</f>
        <v>1704.93817046</v>
      </c>
      <c r="Y120" s="37">
        <f>SUMIFS(СВЦЭМ!$C$34:$C$777,СВЦЭМ!$A$34:$A$777,$A120,СВЦЭМ!$B$34:$B$777,Y$119)+'СЕТ СН'!$I$9+СВЦЭМ!$D$10+'СЕТ СН'!$I$6-'СЕТ СН'!$I$19</f>
        <v>1748.1661956600001</v>
      </c>
    </row>
    <row r="121" spans="1:27" ht="15.75" x14ac:dyDescent="0.2">
      <c r="A121" s="36">
        <f>A120+1</f>
        <v>43314</v>
      </c>
      <c r="B121" s="37">
        <f>SUMIFS(СВЦЭМ!$C$34:$C$777,СВЦЭМ!$A$34:$A$777,$A121,СВЦЭМ!$B$34:$B$777,B$119)+'СЕТ СН'!$I$9+СВЦЭМ!$D$10+'СЕТ СН'!$I$6-'СЕТ СН'!$I$19</f>
        <v>1883.88257746</v>
      </c>
      <c r="C121" s="37">
        <f>SUMIFS(СВЦЭМ!$C$34:$C$777,СВЦЭМ!$A$34:$A$777,$A121,СВЦЭМ!$B$34:$B$777,C$119)+'СЕТ СН'!$I$9+СВЦЭМ!$D$10+'СЕТ СН'!$I$6-'СЕТ СН'!$I$19</f>
        <v>2037.1886061</v>
      </c>
      <c r="D121" s="37">
        <f>SUMIFS(СВЦЭМ!$C$34:$C$777,СВЦЭМ!$A$34:$A$777,$A121,СВЦЭМ!$B$34:$B$777,D$119)+'СЕТ СН'!$I$9+СВЦЭМ!$D$10+'СЕТ СН'!$I$6-'СЕТ СН'!$I$19</f>
        <v>2155.5288211699999</v>
      </c>
      <c r="E121" s="37">
        <f>SUMIFS(СВЦЭМ!$C$34:$C$777,СВЦЭМ!$A$34:$A$777,$A121,СВЦЭМ!$B$34:$B$777,E$119)+'СЕТ СН'!$I$9+СВЦЭМ!$D$10+'СЕТ СН'!$I$6-'СЕТ СН'!$I$19</f>
        <v>2265.9501179099998</v>
      </c>
      <c r="F121" s="37">
        <f>SUMIFS(СВЦЭМ!$C$34:$C$777,СВЦЭМ!$A$34:$A$777,$A121,СВЦЭМ!$B$34:$B$777,F$119)+'СЕТ СН'!$I$9+СВЦЭМ!$D$10+'СЕТ СН'!$I$6-'СЕТ СН'!$I$19</f>
        <v>2264.2724457700001</v>
      </c>
      <c r="G121" s="37">
        <f>SUMIFS(СВЦЭМ!$C$34:$C$777,СВЦЭМ!$A$34:$A$777,$A121,СВЦЭМ!$B$34:$B$777,G$119)+'СЕТ СН'!$I$9+СВЦЭМ!$D$10+'СЕТ СН'!$I$6-'СЕТ СН'!$I$19</f>
        <v>2251.18615787</v>
      </c>
      <c r="H121" s="37">
        <f>SUMIFS(СВЦЭМ!$C$34:$C$777,СВЦЭМ!$A$34:$A$777,$A121,СВЦЭМ!$B$34:$B$777,H$119)+'СЕТ СН'!$I$9+СВЦЭМ!$D$10+'СЕТ СН'!$I$6-'СЕТ СН'!$I$19</f>
        <v>2206.8512696899998</v>
      </c>
      <c r="I121" s="37">
        <f>SUMIFS(СВЦЭМ!$C$34:$C$777,СВЦЭМ!$A$34:$A$777,$A121,СВЦЭМ!$B$34:$B$777,I$119)+'СЕТ СН'!$I$9+СВЦЭМ!$D$10+'СЕТ СН'!$I$6-'СЕТ СН'!$I$19</f>
        <v>2094.0072407299999</v>
      </c>
      <c r="J121" s="37">
        <f>SUMIFS(СВЦЭМ!$C$34:$C$777,СВЦЭМ!$A$34:$A$777,$A121,СВЦЭМ!$B$34:$B$777,J$119)+'СЕТ СН'!$I$9+СВЦЭМ!$D$10+'СЕТ СН'!$I$6-'СЕТ СН'!$I$19</f>
        <v>1929.6600973499999</v>
      </c>
      <c r="K121" s="37">
        <f>SUMIFS(СВЦЭМ!$C$34:$C$777,СВЦЭМ!$A$34:$A$777,$A121,СВЦЭМ!$B$34:$B$777,K$119)+'СЕТ СН'!$I$9+СВЦЭМ!$D$10+'СЕТ СН'!$I$6-'СЕТ СН'!$I$19</f>
        <v>1797.4956578000001</v>
      </c>
      <c r="L121" s="37">
        <f>SUMIFS(СВЦЭМ!$C$34:$C$777,СВЦЭМ!$A$34:$A$777,$A121,СВЦЭМ!$B$34:$B$777,L$119)+'СЕТ СН'!$I$9+СВЦЭМ!$D$10+'СЕТ СН'!$I$6-'СЕТ СН'!$I$19</f>
        <v>1719.2779065499999</v>
      </c>
      <c r="M121" s="37">
        <f>SUMIFS(СВЦЭМ!$C$34:$C$777,СВЦЭМ!$A$34:$A$777,$A121,СВЦЭМ!$B$34:$B$777,M$119)+'СЕТ СН'!$I$9+СВЦЭМ!$D$10+'СЕТ СН'!$I$6-'СЕТ СН'!$I$19</f>
        <v>1672.9133953099999</v>
      </c>
      <c r="N121" s="37">
        <f>SUMIFS(СВЦЭМ!$C$34:$C$777,СВЦЭМ!$A$34:$A$777,$A121,СВЦЭМ!$B$34:$B$777,N$119)+'СЕТ СН'!$I$9+СВЦЭМ!$D$10+'СЕТ СН'!$I$6-'СЕТ СН'!$I$19</f>
        <v>1661.4703799999997</v>
      </c>
      <c r="O121" s="37">
        <f>SUMIFS(СВЦЭМ!$C$34:$C$777,СВЦЭМ!$A$34:$A$777,$A121,СВЦЭМ!$B$34:$B$777,O$119)+'СЕТ СН'!$I$9+СВЦЭМ!$D$10+'СЕТ СН'!$I$6-'СЕТ СН'!$I$19</f>
        <v>1676.8902861699999</v>
      </c>
      <c r="P121" s="37">
        <f>SUMIFS(СВЦЭМ!$C$34:$C$777,СВЦЭМ!$A$34:$A$777,$A121,СВЦЭМ!$B$34:$B$777,P$119)+'СЕТ СН'!$I$9+СВЦЭМ!$D$10+'СЕТ СН'!$I$6-'СЕТ СН'!$I$19</f>
        <v>1663.9051181300001</v>
      </c>
      <c r="Q121" s="37">
        <f>SUMIFS(СВЦЭМ!$C$34:$C$777,СВЦЭМ!$A$34:$A$777,$A121,СВЦЭМ!$B$34:$B$777,Q$119)+'СЕТ СН'!$I$9+СВЦЭМ!$D$10+'СЕТ СН'!$I$6-'СЕТ СН'!$I$19</f>
        <v>1663.4728976599999</v>
      </c>
      <c r="R121" s="37">
        <f>SUMIFS(СВЦЭМ!$C$34:$C$777,СВЦЭМ!$A$34:$A$777,$A121,СВЦЭМ!$B$34:$B$777,R$119)+'СЕТ СН'!$I$9+СВЦЭМ!$D$10+'СЕТ СН'!$I$6-'СЕТ СН'!$I$19</f>
        <v>1666.4888099199998</v>
      </c>
      <c r="S121" s="37">
        <f>SUMIFS(СВЦЭМ!$C$34:$C$777,СВЦЭМ!$A$34:$A$777,$A121,СВЦЭМ!$B$34:$B$777,S$119)+'СЕТ СН'!$I$9+СВЦЭМ!$D$10+'СЕТ СН'!$I$6-'СЕТ СН'!$I$19</f>
        <v>1661.3220762700003</v>
      </c>
      <c r="T121" s="37">
        <f>SUMIFS(СВЦЭМ!$C$34:$C$777,СВЦЭМ!$A$34:$A$777,$A121,СВЦЭМ!$B$34:$B$777,T$119)+'СЕТ СН'!$I$9+СВЦЭМ!$D$10+'СЕТ СН'!$I$6-'СЕТ СН'!$I$19</f>
        <v>1648.6455879099999</v>
      </c>
      <c r="U121" s="37">
        <f>SUMIFS(СВЦЭМ!$C$34:$C$777,СВЦЭМ!$A$34:$A$777,$A121,СВЦЭМ!$B$34:$B$777,U$119)+'СЕТ СН'!$I$9+СВЦЭМ!$D$10+'СЕТ СН'!$I$6-'СЕТ СН'!$I$19</f>
        <v>1655.01270286</v>
      </c>
      <c r="V121" s="37">
        <f>SUMIFS(СВЦЭМ!$C$34:$C$777,СВЦЭМ!$A$34:$A$777,$A121,СВЦЭМ!$B$34:$B$777,V$119)+'СЕТ СН'!$I$9+СВЦЭМ!$D$10+'СЕТ СН'!$I$6-'СЕТ СН'!$I$19</f>
        <v>1647.7329163200002</v>
      </c>
      <c r="W121" s="37">
        <f>SUMIFS(СВЦЭМ!$C$34:$C$777,СВЦЭМ!$A$34:$A$777,$A121,СВЦЭМ!$B$34:$B$777,W$119)+'СЕТ СН'!$I$9+СВЦЭМ!$D$10+'СЕТ СН'!$I$6-'СЕТ СН'!$I$19</f>
        <v>1651.0147341900001</v>
      </c>
      <c r="X121" s="37">
        <f>SUMIFS(СВЦЭМ!$C$34:$C$777,СВЦЭМ!$A$34:$A$777,$A121,СВЦЭМ!$B$34:$B$777,X$119)+'СЕТ СН'!$I$9+СВЦЭМ!$D$10+'СЕТ СН'!$I$6-'СЕТ СН'!$I$19</f>
        <v>1669.6242365200001</v>
      </c>
      <c r="Y121" s="37">
        <f>SUMIFS(СВЦЭМ!$C$34:$C$777,СВЦЭМ!$A$34:$A$777,$A121,СВЦЭМ!$B$34:$B$777,Y$119)+'СЕТ СН'!$I$9+СВЦЭМ!$D$10+'СЕТ СН'!$I$6-'СЕТ СН'!$I$19</f>
        <v>1745.8415034899999</v>
      </c>
    </row>
    <row r="122" spans="1:27" ht="15.75" x14ac:dyDescent="0.2">
      <c r="A122" s="36">
        <f t="shared" ref="A122:A150" si="3">A121+1</f>
        <v>43315</v>
      </c>
      <c r="B122" s="37">
        <f>SUMIFS(СВЦЭМ!$C$34:$C$777,СВЦЭМ!$A$34:$A$777,$A122,СВЦЭМ!$B$34:$B$777,B$119)+'СЕТ СН'!$I$9+СВЦЭМ!$D$10+'СЕТ СН'!$I$6-'СЕТ СН'!$I$19</f>
        <v>1839.9837621799998</v>
      </c>
      <c r="C122" s="37">
        <f>SUMIFS(СВЦЭМ!$C$34:$C$777,СВЦЭМ!$A$34:$A$777,$A122,СВЦЭМ!$B$34:$B$777,C$119)+'СЕТ СН'!$I$9+СВЦЭМ!$D$10+'СЕТ СН'!$I$6-'СЕТ СН'!$I$19</f>
        <v>1979.5520814900001</v>
      </c>
      <c r="D122" s="37">
        <f>SUMIFS(СВЦЭМ!$C$34:$C$777,СВЦЭМ!$A$34:$A$777,$A122,СВЦЭМ!$B$34:$B$777,D$119)+'СЕТ СН'!$I$9+СВЦЭМ!$D$10+'СЕТ СН'!$I$6-'СЕТ СН'!$I$19</f>
        <v>2093.9512896900001</v>
      </c>
      <c r="E122" s="37">
        <f>SUMIFS(СВЦЭМ!$C$34:$C$777,СВЦЭМ!$A$34:$A$777,$A122,СВЦЭМ!$B$34:$B$777,E$119)+'СЕТ СН'!$I$9+СВЦЭМ!$D$10+'СЕТ СН'!$I$6-'СЕТ СН'!$I$19</f>
        <v>2200.45200518</v>
      </c>
      <c r="F122" s="37">
        <f>SUMIFS(СВЦЭМ!$C$34:$C$777,СВЦЭМ!$A$34:$A$777,$A122,СВЦЭМ!$B$34:$B$777,F$119)+'СЕТ СН'!$I$9+СВЦЭМ!$D$10+'СЕТ СН'!$I$6-'СЕТ СН'!$I$19</f>
        <v>2201.3369059200004</v>
      </c>
      <c r="G122" s="37">
        <f>SUMIFS(СВЦЭМ!$C$34:$C$777,СВЦЭМ!$A$34:$A$777,$A122,СВЦЭМ!$B$34:$B$777,G$119)+'СЕТ СН'!$I$9+СВЦЭМ!$D$10+'СЕТ СН'!$I$6-'СЕТ СН'!$I$19</f>
        <v>2168.0275066100003</v>
      </c>
      <c r="H122" s="37">
        <f>SUMIFS(СВЦЭМ!$C$34:$C$777,СВЦЭМ!$A$34:$A$777,$A122,СВЦЭМ!$B$34:$B$777,H$119)+'СЕТ СН'!$I$9+СВЦЭМ!$D$10+'СЕТ СН'!$I$6-'СЕТ СН'!$I$19</f>
        <v>2129.4631912</v>
      </c>
      <c r="I122" s="37">
        <f>SUMIFS(СВЦЭМ!$C$34:$C$777,СВЦЭМ!$A$34:$A$777,$A122,СВЦЭМ!$B$34:$B$777,I$119)+'СЕТ СН'!$I$9+СВЦЭМ!$D$10+'СЕТ СН'!$I$6-'СЕТ СН'!$I$19</f>
        <v>2012.0024797999999</v>
      </c>
      <c r="J122" s="37">
        <f>SUMIFS(СВЦЭМ!$C$34:$C$777,СВЦЭМ!$A$34:$A$777,$A122,СВЦЭМ!$B$34:$B$777,J$119)+'СЕТ СН'!$I$9+СВЦЭМ!$D$10+'СЕТ СН'!$I$6-'СЕТ СН'!$I$19</f>
        <v>1927.22144127</v>
      </c>
      <c r="K122" s="37">
        <f>SUMIFS(СВЦЭМ!$C$34:$C$777,СВЦЭМ!$A$34:$A$777,$A122,СВЦЭМ!$B$34:$B$777,K$119)+'СЕТ СН'!$I$9+СВЦЭМ!$D$10+'СЕТ СН'!$I$6-'СЕТ СН'!$I$19</f>
        <v>1842.15637044</v>
      </c>
      <c r="L122" s="37">
        <f>SUMIFS(СВЦЭМ!$C$34:$C$777,СВЦЭМ!$A$34:$A$777,$A122,СВЦЭМ!$B$34:$B$777,L$119)+'СЕТ СН'!$I$9+СВЦЭМ!$D$10+'СЕТ СН'!$I$6-'СЕТ СН'!$I$19</f>
        <v>1752.98950044</v>
      </c>
      <c r="M122" s="37">
        <f>SUMIFS(СВЦЭМ!$C$34:$C$777,СВЦЭМ!$A$34:$A$777,$A122,СВЦЭМ!$B$34:$B$777,M$119)+'СЕТ СН'!$I$9+СВЦЭМ!$D$10+'СЕТ СН'!$I$6-'СЕТ СН'!$I$19</f>
        <v>1701.51402723</v>
      </c>
      <c r="N122" s="37">
        <f>SUMIFS(СВЦЭМ!$C$34:$C$777,СВЦЭМ!$A$34:$A$777,$A122,СВЦЭМ!$B$34:$B$777,N$119)+'СЕТ СН'!$I$9+СВЦЭМ!$D$10+'СЕТ СН'!$I$6-'СЕТ СН'!$I$19</f>
        <v>1689.3036370500004</v>
      </c>
      <c r="O122" s="37">
        <f>SUMIFS(СВЦЭМ!$C$34:$C$777,СВЦЭМ!$A$34:$A$777,$A122,СВЦЭМ!$B$34:$B$777,O$119)+'СЕТ СН'!$I$9+СВЦЭМ!$D$10+'СЕТ СН'!$I$6-'СЕТ СН'!$I$19</f>
        <v>1698.6154229799999</v>
      </c>
      <c r="P122" s="37">
        <f>SUMIFS(СВЦЭМ!$C$34:$C$777,СВЦЭМ!$A$34:$A$777,$A122,СВЦЭМ!$B$34:$B$777,P$119)+'СЕТ СН'!$I$9+СВЦЭМ!$D$10+'СЕТ СН'!$I$6-'СЕТ СН'!$I$19</f>
        <v>1694.7317050000001</v>
      </c>
      <c r="Q122" s="37">
        <f>SUMIFS(СВЦЭМ!$C$34:$C$777,СВЦЭМ!$A$34:$A$777,$A122,СВЦЭМ!$B$34:$B$777,Q$119)+'СЕТ СН'!$I$9+СВЦЭМ!$D$10+'СЕТ СН'!$I$6-'СЕТ СН'!$I$19</f>
        <v>1688.8177633099999</v>
      </c>
      <c r="R122" s="37">
        <f>SUMIFS(СВЦЭМ!$C$34:$C$777,СВЦЭМ!$A$34:$A$777,$A122,СВЦЭМ!$B$34:$B$777,R$119)+'СЕТ СН'!$I$9+СВЦЭМ!$D$10+'СЕТ СН'!$I$6-'СЕТ СН'!$I$19</f>
        <v>1679.9117070500001</v>
      </c>
      <c r="S122" s="37">
        <f>SUMIFS(СВЦЭМ!$C$34:$C$777,СВЦЭМ!$A$34:$A$777,$A122,СВЦЭМ!$B$34:$B$777,S$119)+'СЕТ СН'!$I$9+СВЦЭМ!$D$10+'СЕТ СН'!$I$6-'СЕТ СН'!$I$19</f>
        <v>1686.5234057600001</v>
      </c>
      <c r="T122" s="37">
        <f>SUMIFS(СВЦЭМ!$C$34:$C$777,СВЦЭМ!$A$34:$A$777,$A122,СВЦЭМ!$B$34:$B$777,T$119)+'СЕТ СН'!$I$9+СВЦЭМ!$D$10+'СЕТ СН'!$I$6-'СЕТ СН'!$I$19</f>
        <v>1686.2145523600002</v>
      </c>
      <c r="U122" s="37">
        <f>SUMIFS(СВЦЭМ!$C$34:$C$777,СВЦЭМ!$A$34:$A$777,$A122,СВЦЭМ!$B$34:$B$777,U$119)+'СЕТ СН'!$I$9+СВЦЭМ!$D$10+'СЕТ СН'!$I$6-'СЕТ СН'!$I$19</f>
        <v>1682.19277246</v>
      </c>
      <c r="V122" s="37">
        <f>SUMIFS(СВЦЭМ!$C$34:$C$777,СВЦЭМ!$A$34:$A$777,$A122,СВЦЭМ!$B$34:$B$777,V$119)+'СЕТ СН'!$I$9+СВЦЭМ!$D$10+'СЕТ СН'!$I$6-'СЕТ СН'!$I$19</f>
        <v>1671.2124695399998</v>
      </c>
      <c r="W122" s="37">
        <f>SUMIFS(СВЦЭМ!$C$34:$C$777,СВЦЭМ!$A$34:$A$777,$A122,СВЦЭМ!$B$34:$B$777,W$119)+'СЕТ СН'!$I$9+СВЦЭМ!$D$10+'СЕТ СН'!$I$6-'СЕТ СН'!$I$19</f>
        <v>1661.6846316199999</v>
      </c>
      <c r="X122" s="37">
        <f>SUMIFS(СВЦЭМ!$C$34:$C$777,СВЦЭМ!$A$34:$A$777,$A122,СВЦЭМ!$B$34:$B$777,X$119)+'СЕТ СН'!$I$9+СВЦЭМ!$D$10+'СЕТ СН'!$I$6-'СЕТ СН'!$I$19</f>
        <v>1680.0599469600002</v>
      </c>
      <c r="Y122" s="37">
        <f>SUMIFS(СВЦЭМ!$C$34:$C$777,СВЦЭМ!$A$34:$A$777,$A122,СВЦЭМ!$B$34:$B$777,Y$119)+'СЕТ СН'!$I$9+СВЦЭМ!$D$10+'СЕТ СН'!$I$6-'СЕТ СН'!$I$19</f>
        <v>1744.04072185</v>
      </c>
    </row>
    <row r="123" spans="1:27" ht="15.75" x14ac:dyDescent="0.2">
      <c r="A123" s="36">
        <f t="shared" si="3"/>
        <v>43316</v>
      </c>
      <c r="B123" s="37">
        <f>SUMIFS(СВЦЭМ!$C$34:$C$777,СВЦЭМ!$A$34:$A$777,$A123,СВЦЭМ!$B$34:$B$777,B$119)+'СЕТ СН'!$I$9+СВЦЭМ!$D$10+'СЕТ СН'!$I$6-'СЕТ СН'!$I$19</f>
        <v>1876.1537563299999</v>
      </c>
      <c r="C123" s="37">
        <f>SUMIFS(СВЦЭМ!$C$34:$C$777,СВЦЭМ!$A$34:$A$777,$A123,СВЦЭМ!$B$34:$B$777,C$119)+'СЕТ СН'!$I$9+СВЦЭМ!$D$10+'СЕТ СН'!$I$6-'СЕТ СН'!$I$19</f>
        <v>1972.8992454999998</v>
      </c>
      <c r="D123" s="37">
        <f>SUMIFS(СВЦЭМ!$C$34:$C$777,СВЦЭМ!$A$34:$A$777,$A123,СВЦЭМ!$B$34:$B$777,D$119)+'СЕТ СН'!$I$9+СВЦЭМ!$D$10+'СЕТ СН'!$I$6-'СЕТ СН'!$I$19</f>
        <v>2058.5961945600002</v>
      </c>
      <c r="E123" s="37">
        <f>SUMIFS(СВЦЭМ!$C$34:$C$777,СВЦЭМ!$A$34:$A$777,$A123,СВЦЭМ!$B$34:$B$777,E$119)+'СЕТ СН'!$I$9+СВЦЭМ!$D$10+'СЕТ СН'!$I$6-'СЕТ СН'!$I$19</f>
        <v>2173.7209969599999</v>
      </c>
      <c r="F123" s="37">
        <f>SUMIFS(СВЦЭМ!$C$34:$C$777,СВЦЭМ!$A$34:$A$777,$A123,СВЦЭМ!$B$34:$B$777,F$119)+'СЕТ СН'!$I$9+СВЦЭМ!$D$10+'СЕТ СН'!$I$6-'СЕТ СН'!$I$19</f>
        <v>2175.4187387900001</v>
      </c>
      <c r="G123" s="37">
        <f>SUMIFS(СВЦЭМ!$C$34:$C$777,СВЦЭМ!$A$34:$A$777,$A123,СВЦЭМ!$B$34:$B$777,G$119)+'СЕТ СН'!$I$9+СВЦЭМ!$D$10+'СЕТ СН'!$I$6-'СЕТ СН'!$I$19</f>
        <v>2155.03868586</v>
      </c>
      <c r="H123" s="37">
        <f>SUMIFS(СВЦЭМ!$C$34:$C$777,СВЦЭМ!$A$34:$A$777,$A123,СВЦЭМ!$B$34:$B$777,H$119)+'СЕТ СН'!$I$9+СВЦЭМ!$D$10+'СЕТ СН'!$I$6-'СЕТ СН'!$I$19</f>
        <v>2113.2194946300001</v>
      </c>
      <c r="I123" s="37">
        <f>SUMIFS(СВЦЭМ!$C$34:$C$777,СВЦЭМ!$A$34:$A$777,$A123,СВЦЭМ!$B$34:$B$777,I$119)+'СЕТ СН'!$I$9+СВЦЭМ!$D$10+'СЕТ СН'!$I$6-'СЕТ СН'!$I$19</f>
        <v>2084.8939141600003</v>
      </c>
      <c r="J123" s="37">
        <f>SUMIFS(СВЦЭМ!$C$34:$C$777,СВЦЭМ!$A$34:$A$777,$A123,СВЦЭМ!$B$34:$B$777,J$119)+'СЕТ СН'!$I$9+СВЦЭМ!$D$10+'СЕТ СН'!$I$6-'СЕТ СН'!$I$19</f>
        <v>1926.78851472</v>
      </c>
      <c r="K123" s="37">
        <f>SUMIFS(СВЦЭМ!$C$34:$C$777,СВЦЭМ!$A$34:$A$777,$A123,СВЦЭМ!$B$34:$B$777,K$119)+'СЕТ СН'!$I$9+СВЦЭМ!$D$10+'СЕТ СН'!$I$6-'СЕТ СН'!$I$19</f>
        <v>1814.2710228599999</v>
      </c>
      <c r="L123" s="37">
        <f>SUMIFS(СВЦЭМ!$C$34:$C$777,СВЦЭМ!$A$34:$A$777,$A123,СВЦЭМ!$B$34:$B$777,L$119)+'СЕТ СН'!$I$9+СВЦЭМ!$D$10+'СЕТ СН'!$I$6-'СЕТ СН'!$I$19</f>
        <v>1695.6441416299999</v>
      </c>
      <c r="M123" s="37">
        <f>SUMIFS(СВЦЭМ!$C$34:$C$777,СВЦЭМ!$A$34:$A$777,$A123,СВЦЭМ!$B$34:$B$777,M$119)+'СЕТ СН'!$I$9+СВЦЭМ!$D$10+'СЕТ СН'!$I$6-'СЕТ СН'!$I$19</f>
        <v>1645.6651529800001</v>
      </c>
      <c r="N123" s="37">
        <f>SUMIFS(СВЦЭМ!$C$34:$C$777,СВЦЭМ!$A$34:$A$777,$A123,СВЦЭМ!$B$34:$B$777,N$119)+'СЕТ СН'!$I$9+СВЦЭМ!$D$10+'СЕТ СН'!$I$6-'СЕТ СН'!$I$19</f>
        <v>1646.9927227799999</v>
      </c>
      <c r="O123" s="37">
        <f>SUMIFS(СВЦЭМ!$C$34:$C$777,СВЦЭМ!$A$34:$A$777,$A123,СВЦЭМ!$B$34:$B$777,O$119)+'СЕТ СН'!$I$9+СВЦЭМ!$D$10+'СЕТ СН'!$I$6-'СЕТ СН'!$I$19</f>
        <v>1650.1342681599999</v>
      </c>
      <c r="P123" s="37">
        <f>SUMIFS(СВЦЭМ!$C$34:$C$777,СВЦЭМ!$A$34:$A$777,$A123,СВЦЭМ!$B$34:$B$777,P$119)+'СЕТ СН'!$I$9+СВЦЭМ!$D$10+'СЕТ СН'!$I$6-'СЕТ СН'!$I$19</f>
        <v>1657.5198678199999</v>
      </c>
      <c r="Q123" s="37">
        <f>SUMIFS(СВЦЭМ!$C$34:$C$777,СВЦЭМ!$A$34:$A$777,$A123,СВЦЭМ!$B$34:$B$777,Q$119)+'СЕТ СН'!$I$9+СВЦЭМ!$D$10+'СЕТ СН'!$I$6-'СЕТ СН'!$I$19</f>
        <v>1655.9771963100002</v>
      </c>
      <c r="R123" s="37">
        <f>SUMIFS(СВЦЭМ!$C$34:$C$777,СВЦЭМ!$A$34:$A$777,$A123,СВЦЭМ!$B$34:$B$777,R$119)+'СЕТ СН'!$I$9+СВЦЭМ!$D$10+'СЕТ СН'!$I$6-'СЕТ СН'!$I$19</f>
        <v>1650.3545790600001</v>
      </c>
      <c r="S123" s="37">
        <f>SUMIFS(СВЦЭМ!$C$34:$C$777,СВЦЭМ!$A$34:$A$777,$A123,СВЦЭМ!$B$34:$B$777,S$119)+'СЕТ СН'!$I$9+СВЦЭМ!$D$10+'СЕТ СН'!$I$6-'СЕТ СН'!$I$19</f>
        <v>1646.9509713699999</v>
      </c>
      <c r="T123" s="37">
        <f>SUMIFS(СВЦЭМ!$C$34:$C$777,СВЦЭМ!$A$34:$A$777,$A123,СВЦЭМ!$B$34:$B$777,T$119)+'СЕТ СН'!$I$9+СВЦЭМ!$D$10+'СЕТ СН'!$I$6-'СЕТ СН'!$I$19</f>
        <v>1643.6143761000003</v>
      </c>
      <c r="U123" s="37">
        <f>SUMIFS(СВЦЭМ!$C$34:$C$777,СВЦЭМ!$A$34:$A$777,$A123,СВЦЭМ!$B$34:$B$777,U$119)+'СЕТ СН'!$I$9+СВЦЭМ!$D$10+'СЕТ СН'!$I$6-'СЕТ СН'!$I$19</f>
        <v>1653.9263956200002</v>
      </c>
      <c r="V123" s="37">
        <f>SUMIFS(СВЦЭМ!$C$34:$C$777,СВЦЭМ!$A$34:$A$777,$A123,СВЦЭМ!$B$34:$B$777,V$119)+'СЕТ СН'!$I$9+СВЦЭМ!$D$10+'СЕТ СН'!$I$6-'СЕТ СН'!$I$19</f>
        <v>1645.1784793400002</v>
      </c>
      <c r="W123" s="37">
        <f>SUMIFS(СВЦЭМ!$C$34:$C$777,СВЦЭМ!$A$34:$A$777,$A123,СВЦЭМ!$B$34:$B$777,W$119)+'СЕТ СН'!$I$9+СВЦЭМ!$D$10+'СЕТ СН'!$I$6-'СЕТ СН'!$I$19</f>
        <v>1642.43686097</v>
      </c>
      <c r="X123" s="37">
        <f>SUMIFS(СВЦЭМ!$C$34:$C$777,СВЦЭМ!$A$34:$A$777,$A123,СВЦЭМ!$B$34:$B$777,X$119)+'СЕТ СН'!$I$9+СВЦЭМ!$D$10+'СЕТ СН'!$I$6-'СЕТ СН'!$I$19</f>
        <v>1651.7073212499999</v>
      </c>
      <c r="Y123" s="37">
        <f>SUMIFS(СВЦЭМ!$C$34:$C$777,СВЦЭМ!$A$34:$A$777,$A123,СВЦЭМ!$B$34:$B$777,Y$119)+'СЕТ СН'!$I$9+СВЦЭМ!$D$10+'СЕТ СН'!$I$6-'СЕТ СН'!$I$19</f>
        <v>1695.8013321600001</v>
      </c>
    </row>
    <row r="124" spans="1:27" ht="15.75" x14ac:dyDescent="0.2">
      <c r="A124" s="36">
        <f t="shared" si="3"/>
        <v>43317</v>
      </c>
      <c r="B124" s="37">
        <f>SUMIFS(СВЦЭМ!$C$34:$C$777,СВЦЭМ!$A$34:$A$777,$A124,СВЦЭМ!$B$34:$B$777,B$119)+'СЕТ СН'!$I$9+СВЦЭМ!$D$10+'СЕТ СН'!$I$6-'СЕТ СН'!$I$19</f>
        <v>1769.0419852599998</v>
      </c>
      <c r="C124" s="37">
        <f>SUMIFS(СВЦЭМ!$C$34:$C$777,СВЦЭМ!$A$34:$A$777,$A124,СВЦЭМ!$B$34:$B$777,C$119)+'СЕТ СН'!$I$9+СВЦЭМ!$D$10+'СЕТ СН'!$I$6-'СЕТ СН'!$I$19</f>
        <v>1888.7501548800001</v>
      </c>
      <c r="D124" s="37">
        <f>SUMIFS(СВЦЭМ!$C$34:$C$777,СВЦЭМ!$A$34:$A$777,$A124,СВЦЭМ!$B$34:$B$777,D$119)+'СЕТ СН'!$I$9+СВЦЭМ!$D$10+'СЕТ СН'!$I$6-'СЕТ СН'!$I$19</f>
        <v>1994.58985635</v>
      </c>
      <c r="E124" s="37">
        <f>SUMIFS(СВЦЭМ!$C$34:$C$777,СВЦЭМ!$A$34:$A$777,$A124,СВЦЭМ!$B$34:$B$777,E$119)+'СЕТ СН'!$I$9+СВЦЭМ!$D$10+'СЕТ СН'!$I$6-'СЕТ СН'!$I$19</f>
        <v>2079.04318672</v>
      </c>
      <c r="F124" s="37">
        <f>SUMIFS(СВЦЭМ!$C$34:$C$777,СВЦЭМ!$A$34:$A$777,$A124,СВЦЭМ!$B$34:$B$777,F$119)+'СЕТ СН'!$I$9+СВЦЭМ!$D$10+'СЕТ СН'!$I$6-'СЕТ СН'!$I$19</f>
        <v>2077.4528884299998</v>
      </c>
      <c r="G124" s="37">
        <f>SUMIFS(СВЦЭМ!$C$34:$C$777,СВЦЭМ!$A$34:$A$777,$A124,СВЦЭМ!$B$34:$B$777,G$119)+'СЕТ СН'!$I$9+СВЦЭМ!$D$10+'СЕТ СН'!$I$6-'СЕТ СН'!$I$19</f>
        <v>2102.1803762899999</v>
      </c>
      <c r="H124" s="37">
        <f>SUMIFS(СВЦЭМ!$C$34:$C$777,СВЦЭМ!$A$34:$A$777,$A124,СВЦЭМ!$B$34:$B$777,H$119)+'СЕТ СН'!$I$9+СВЦЭМ!$D$10+'СЕТ СН'!$I$6-'СЕТ СН'!$I$19</f>
        <v>2112.48803692</v>
      </c>
      <c r="I124" s="37">
        <f>SUMIFS(СВЦЭМ!$C$34:$C$777,СВЦЭМ!$A$34:$A$777,$A124,СВЦЭМ!$B$34:$B$777,I$119)+'СЕТ СН'!$I$9+СВЦЭМ!$D$10+'СЕТ СН'!$I$6-'СЕТ СН'!$I$19</f>
        <v>2075.8935798000002</v>
      </c>
      <c r="J124" s="37">
        <f>SUMIFS(СВЦЭМ!$C$34:$C$777,СВЦЭМ!$A$34:$A$777,$A124,СВЦЭМ!$B$34:$B$777,J$119)+'СЕТ СН'!$I$9+СВЦЭМ!$D$10+'СЕТ СН'!$I$6-'СЕТ СН'!$I$19</f>
        <v>1931.70067595</v>
      </c>
      <c r="K124" s="37">
        <f>SUMIFS(СВЦЭМ!$C$34:$C$777,СВЦЭМ!$A$34:$A$777,$A124,СВЦЭМ!$B$34:$B$777,K$119)+'СЕТ СН'!$I$9+СВЦЭМ!$D$10+'СЕТ СН'!$I$6-'СЕТ СН'!$I$19</f>
        <v>1811.3953206599999</v>
      </c>
      <c r="L124" s="37">
        <f>SUMIFS(СВЦЭМ!$C$34:$C$777,СВЦЭМ!$A$34:$A$777,$A124,СВЦЭМ!$B$34:$B$777,L$119)+'СЕТ СН'!$I$9+СВЦЭМ!$D$10+'СЕТ СН'!$I$6-'СЕТ СН'!$I$19</f>
        <v>1757.1401250600002</v>
      </c>
      <c r="M124" s="37">
        <f>SUMIFS(СВЦЭМ!$C$34:$C$777,СВЦЭМ!$A$34:$A$777,$A124,СВЦЭМ!$B$34:$B$777,M$119)+'СЕТ СН'!$I$9+СВЦЭМ!$D$10+'СЕТ СН'!$I$6-'СЕТ СН'!$I$19</f>
        <v>1725.07636409</v>
      </c>
      <c r="N124" s="37">
        <f>SUMIFS(СВЦЭМ!$C$34:$C$777,СВЦЭМ!$A$34:$A$777,$A124,СВЦЭМ!$B$34:$B$777,N$119)+'СЕТ СН'!$I$9+СВЦЭМ!$D$10+'СЕТ СН'!$I$6-'СЕТ СН'!$I$19</f>
        <v>1719.6042819100003</v>
      </c>
      <c r="O124" s="37">
        <f>SUMIFS(СВЦЭМ!$C$34:$C$777,СВЦЭМ!$A$34:$A$777,$A124,СВЦЭМ!$B$34:$B$777,O$119)+'СЕТ СН'!$I$9+СВЦЭМ!$D$10+'СЕТ СН'!$I$6-'СЕТ СН'!$I$19</f>
        <v>1695.61578603</v>
      </c>
      <c r="P124" s="37">
        <f>SUMIFS(СВЦЭМ!$C$34:$C$777,СВЦЭМ!$A$34:$A$777,$A124,СВЦЭМ!$B$34:$B$777,P$119)+'СЕТ СН'!$I$9+СВЦЭМ!$D$10+'СЕТ СН'!$I$6-'СЕТ СН'!$I$19</f>
        <v>1655.3851037700001</v>
      </c>
      <c r="Q124" s="37">
        <f>SUMIFS(СВЦЭМ!$C$34:$C$777,СВЦЭМ!$A$34:$A$777,$A124,СВЦЭМ!$B$34:$B$777,Q$119)+'СЕТ СН'!$I$9+СВЦЭМ!$D$10+'СЕТ СН'!$I$6-'СЕТ СН'!$I$19</f>
        <v>1668.7560096300003</v>
      </c>
      <c r="R124" s="37">
        <f>SUMIFS(СВЦЭМ!$C$34:$C$777,СВЦЭМ!$A$34:$A$777,$A124,СВЦЭМ!$B$34:$B$777,R$119)+'СЕТ СН'!$I$9+СВЦЭМ!$D$10+'СЕТ СН'!$I$6-'СЕТ СН'!$I$19</f>
        <v>1665.04072924</v>
      </c>
      <c r="S124" s="37">
        <f>SUMIFS(СВЦЭМ!$C$34:$C$777,СВЦЭМ!$A$34:$A$777,$A124,СВЦЭМ!$B$34:$B$777,S$119)+'СЕТ СН'!$I$9+СВЦЭМ!$D$10+'СЕТ СН'!$I$6-'СЕТ СН'!$I$19</f>
        <v>1660.9995619400001</v>
      </c>
      <c r="T124" s="37">
        <f>SUMIFS(СВЦЭМ!$C$34:$C$777,СВЦЭМ!$A$34:$A$777,$A124,СВЦЭМ!$B$34:$B$777,T$119)+'СЕТ СН'!$I$9+СВЦЭМ!$D$10+'СЕТ СН'!$I$6-'СЕТ СН'!$I$19</f>
        <v>1650.43189192</v>
      </c>
      <c r="U124" s="37">
        <f>SUMIFS(СВЦЭМ!$C$34:$C$777,СВЦЭМ!$A$34:$A$777,$A124,СВЦЭМ!$B$34:$B$777,U$119)+'СЕТ СН'!$I$9+СВЦЭМ!$D$10+'СЕТ СН'!$I$6-'СЕТ СН'!$I$19</f>
        <v>1652.7882259600001</v>
      </c>
      <c r="V124" s="37">
        <f>SUMIFS(СВЦЭМ!$C$34:$C$777,СВЦЭМ!$A$34:$A$777,$A124,СВЦЭМ!$B$34:$B$777,V$119)+'СЕТ СН'!$I$9+СВЦЭМ!$D$10+'СЕТ СН'!$I$6-'СЕТ СН'!$I$19</f>
        <v>1639.3444366200001</v>
      </c>
      <c r="W124" s="37">
        <f>SUMIFS(СВЦЭМ!$C$34:$C$777,СВЦЭМ!$A$34:$A$777,$A124,СВЦЭМ!$B$34:$B$777,W$119)+'СЕТ СН'!$I$9+СВЦЭМ!$D$10+'СЕТ СН'!$I$6-'СЕТ СН'!$I$19</f>
        <v>1631.9982087200001</v>
      </c>
      <c r="X124" s="37">
        <f>SUMIFS(СВЦЭМ!$C$34:$C$777,СВЦЭМ!$A$34:$A$777,$A124,СВЦЭМ!$B$34:$B$777,X$119)+'СЕТ СН'!$I$9+СВЦЭМ!$D$10+'СЕТ СН'!$I$6-'СЕТ СН'!$I$19</f>
        <v>1646.6656131600002</v>
      </c>
      <c r="Y124" s="37">
        <f>SUMIFS(СВЦЭМ!$C$34:$C$777,СВЦЭМ!$A$34:$A$777,$A124,СВЦЭМ!$B$34:$B$777,Y$119)+'СЕТ СН'!$I$9+СВЦЭМ!$D$10+'СЕТ СН'!$I$6-'СЕТ СН'!$I$19</f>
        <v>1682.6517048599999</v>
      </c>
    </row>
    <row r="125" spans="1:27" ht="15.75" x14ac:dyDescent="0.2">
      <c r="A125" s="36">
        <f t="shared" si="3"/>
        <v>43318</v>
      </c>
      <c r="B125" s="37">
        <f>SUMIFS(СВЦЭМ!$C$34:$C$777,СВЦЭМ!$A$34:$A$777,$A125,СВЦЭМ!$B$34:$B$777,B$119)+'СЕТ СН'!$I$9+СВЦЭМ!$D$10+'СЕТ СН'!$I$6-'СЕТ СН'!$I$19</f>
        <v>1771.7544124000001</v>
      </c>
      <c r="C125" s="37">
        <f>SUMIFS(СВЦЭМ!$C$34:$C$777,СВЦЭМ!$A$34:$A$777,$A125,СВЦЭМ!$B$34:$B$777,C$119)+'СЕТ СН'!$I$9+СВЦЭМ!$D$10+'СЕТ СН'!$I$6-'СЕТ СН'!$I$19</f>
        <v>1871.18081084</v>
      </c>
      <c r="D125" s="37">
        <f>SUMIFS(СВЦЭМ!$C$34:$C$777,СВЦЭМ!$A$34:$A$777,$A125,СВЦЭМ!$B$34:$B$777,D$119)+'СЕТ СН'!$I$9+СВЦЭМ!$D$10+'СЕТ СН'!$I$6-'СЕТ СН'!$I$19</f>
        <v>1980.3650622699997</v>
      </c>
      <c r="E125" s="37">
        <f>SUMIFS(СВЦЭМ!$C$34:$C$777,СВЦЭМ!$A$34:$A$777,$A125,СВЦЭМ!$B$34:$B$777,E$119)+'СЕТ СН'!$I$9+СВЦЭМ!$D$10+'СЕТ СН'!$I$6-'СЕТ СН'!$I$19</f>
        <v>2089.6461501499998</v>
      </c>
      <c r="F125" s="37">
        <f>SUMIFS(СВЦЭМ!$C$34:$C$777,СВЦЭМ!$A$34:$A$777,$A125,СВЦЭМ!$B$34:$B$777,F$119)+'СЕТ СН'!$I$9+СВЦЭМ!$D$10+'СЕТ СН'!$I$6-'СЕТ СН'!$I$19</f>
        <v>2080.7570253900003</v>
      </c>
      <c r="G125" s="37">
        <f>SUMIFS(СВЦЭМ!$C$34:$C$777,СВЦЭМ!$A$34:$A$777,$A125,СВЦЭМ!$B$34:$B$777,G$119)+'СЕТ СН'!$I$9+СВЦЭМ!$D$10+'СЕТ СН'!$I$6-'СЕТ СН'!$I$19</f>
        <v>2092.70929299</v>
      </c>
      <c r="H125" s="37">
        <f>SUMIFS(СВЦЭМ!$C$34:$C$777,СВЦЭМ!$A$34:$A$777,$A125,СВЦЭМ!$B$34:$B$777,H$119)+'СЕТ СН'!$I$9+СВЦЭМ!$D$10+'СЕТ СН'!$I$6-'СЕТ СН'!$I$19</f>
        <v>2105.7443261799999</v>
      </c>
      <c r="I125" s="37">
        <f>SUMIFS(СВЦЭМ!$C$34:$C$777,СВЦЭМ!$A$34:$A$777,$A125,СВЦЭМ!$B$34:$B$777,I$119)+'СЕТ СН'!$I$9+СВЦЭМ!$D$10+'СЕТ СН'!$I$6-'СЕТ СН'!$I$19</f>
        <v>2086.6680366000001</v>
      </c>
      <c r="J125" s="37">
        <f>SUMIFS(СВЦЭМ!$C$34:$C$777,СВЦЭМ!$A$34:$A$777,$A125,СВЦЭМ!$B$34:$B$777,J$119)+'СЕТ СН'!$I$9+СВЦЭМ!$D$10+'СЕТ СН'!$I$6-'СЕТ СН'!$I$19</f>
        <v>1946.0728461600002</v>
      </c>
      <c r="K125" s="37">
        <f>SUMIFS(СВЦЭМ!$C$34:$C$777,СВЦЭМ!$A$34:$A$777,$A125,СВЦЭМ!$B$34:$B$777,K$119)+'СЕТ СН'!$I$9+СВЦЭМ!$D$10+'СЕТ СН'!$I$6-'СЕТ СН'!$I$19</f>
        <v>1830.0184202400001</v>
      </c>
      <c r="L125" s="37">
        <f>SUMIFS(СВЦЭМ!$C$34:$C$777,СВЦЭМ!$A$34:$A$777,$A125,СВЦЭМ!$B$34:$B$777,L$119)+'СЕТ СН'!$I$9+СВЦЭМ!$D$10+'СЕТ СН'!$I$6-'СЕТ СН'!$I$19</f>
        <v>1752.83618028</v>
      </c>
      <c r="M125" s="37">
        <f>SUMIFS(СВЦЭМ!$C$34:$C$777,СВЦЭМ!$A$34:$A$777,$A125,СВЦЭМ!$B$34:$B$777,M$119)+'СЕТ СН'!$I$9+СВЦЭМ!$D$10+'СЕТ СН'!$I$6-'СЕТ СН'!$I$19</f>
        <v>1704.4368758999999</v>
      </c>
      <c r="N125" s="37">
        <f>SUMIFS(СВЦЭМ!$C$34:$C$777,СВЦЭМ!$A$34:$A$777,$A125,СВЦЭМ!$B$34:$B$777,N$119)+'СЕТ СН'!$I$9+СВЦЭМ!$D$10+'СЕТ СН'!$I$6-'СЕТ СН'!$I$19</f>
        <v>1711.14233487</v>
      </c>
      <c r="O125" s="37">
        <f>SUMIFS(СВЦЭМ!$C$34:$C$777,СВЦЭМ!$A$34:$A$777,$A125,СВЦЭМ!$B$34:$B$777,O$119)+'СЕТ СН'!$I$9+СВЦЭМ!$D$10+'СЕТ СН'!$I$6-'СЕТ СН'!$I$19</f>
        <v>1712.7132172500001</v>
      </c>
      <c r="P125" s="37">
        <f>SUMIFS(СВЦЭМ!$C$34:$C$777,СВЦЭМ!$A$34:$A$777,$A125,СВЦЭМ!$B$34:$B$777,P$119)+'СЕТ СН'!$I$9+СВЦЭМ!$D$10+'СЕТ СН'!$I$6-'СЕТ СН'!$I$19</f>
        <v>1711.7533762600001</v>
      </c>
      <c r="Q125" s="37">
        <f>SUMIFS(СВЦЭМ!$C$34:$C$777,СВЦЭМ!$A$34:$A$777,$A125,СВЦЭМ!$B$34:$B$777,Q$119)+'СЕТ СН'!$I$9+СВЦЭМ!$D$10+'СЕТ СН'!$I$6-'СЕТ СН'!$I$19</f>
        <v>1713.1221222900003</v>
      </c>
      <c r="R125" s="37">
        <f>SUMIFS(СВЦЭМ!$C$34:$C$777,СВЦЭМ!$A$34:$A$777,$A125,СВЦЭМ!$B$34:$B$777,R$119)+'СЕТ СН'!$I$9+СВЦЭМ!$D$10+'СЕТ СН'!$I$6-'СЕТ СН'!$I$19</f>
        <v>1712.1445765999997</v>
      </c>
      <c r="S125" s="37">
        <f>SUMIFS(СВЦЭМ!$C$34:$C$777,СВЦЭМ!$A$34:$A$777,$A125,СВЦЭМ!$B$34:$B$777,S$119)+'СЕТ СН'!$I$9+СВЦЭМ!$D$10+'СЕТ СН'!$I$6-'СЕТ СН'!$I$19</f>
        <v>1714.1280158300001</v>
      </c>
      <c r="T125" s="37">
        <f>SUMIFS(СВЦЭМ!$C$34:$C$777,СВЦЭМ!$A$34:$A$777,$A125,СВЦЭМ!$B$34:$B$777,T$119)+'СЕТ СН'!$I$9+СВЦЭМ!$D$10+'СЕТ СН'!$I$6-'СЕТ СН'!$I$19</f>
        <v>1705.1381538099999</v>
      </c>
      <c r="U125" s="37">
        <f>SUMIFS(СВЦЭМ!$C$34:$C$777,СВЦЭМ!$A$34:$A$777,$A125,СВЦЭМ!$B$34:$B$777,U$119)+'СЕТ СН'!$I$9+СВЦЭМ!$D$10+'СЕТ СН'!$I$6-'СЕТ СН'!$I$19</f>
        <v>1703.23919424</v>
      </c>
      <c r="V125" s="37">
        <f>SUMIFS(СВЦЭМ!$C$34:$C$777,СВЦЭМ!$A$34:$A$777,$A125,СВЦЭМ!$B$34:$B$777,V$119)+'СЕТ СН'!$I$9+СВЦЭМ!$D$10+'СЕТ СН'!$I$6-'СЕТ СН'!$I$19</f>
        <v>1697.0577687200002</v>
      </c>
      <c r="W125" s="37">
        <f>SUMIFS(СВЦЭМ!$C$34:$C$777,СВЦЭМ!$A$34:$A$777,$A125,СВЦЭМ!$B$34:$B$777,W$119)+'СЕТ СН'!$I$9+СВЦЭМ!$D$10+'СЕТ СН'!$I$6-'СЕТ СН'!$I$19</f>
        <v>1695.6529813699999</v>
      </c>
      <c r="X125" s="37">
        <f>SUMIFS(СВЦЭМ!$C$34:$C$777,СВЦЭМ!$A$34:$A$777,$A125,СВЦЭМ!$B$34:$B$777,X$119)+'СЕТ СН'!$I$9+СВЦЭМ!$D$10+'СЕТ СН'!$I$6-'СЕТ СН'!$I$19</f>
        <v>1687.1096141200001</v>
      </c>
      <c r="Y125" s="37">
        <f>SUMIFS(СВЦЭМ!$C$34:$C$777,СВЦЭМ!$A$34:$A$777,$A125,СВЦЭМ!$B$34:$B$777,Y$119)+'СЕТ СН'!$I$9+СВЦЭМ!$D$10+'СЕТ СН'!$I$6-'СЕТ СН'!$I$19</f>
        <v>1734.2572623699998</v>
      </c>
    </row>
    <row r="126" spans="1:27" ht="15.75" x14ac:dyDescent="0.2">
      <c r="A126" s="36">
        <f t="shared" si="3"/>
        <v>43319</v>
      </c>
      <c r="B126" s="37">
        <f>SUMIFS(СВЦЭМ!$C$34:$C$777,СВЦЭМ!$A$34:$A$777,$A126,СВЦЭМ!$B$34:$B$777,B$119)+'СЕТ СН'!$I$9+СВЦЭМ!$D$10+'СЕТ СН'!$I$6-'СЕТ СН'!$I$19</f>
        <v>1819.9325503300001</v>
      </c>
      <c r="C126" s="37">
        <f>SUMIFS(СВЦЭМ!$C$34:$C$777,СВЦЭМ!$A$34:$A$777,$A126,СВЦЭМ!$B$34:$B$777,C$119)+'СЕТ СН'!$I$9+СВЦЭМ!$D$10+'СЕТ СН'!$I$6-'СЕТ СН'!$I$19</f>
        <v>1953.91863633</v>
      </c>
      <c r="D126" s="37">
        <f>SUMIFS(СВЦЭМ!$C$34:$C$777,СВЦЭМ!$A$34:$A$777,$A126,СВЦЭМ!$B$34:$B$777,D$119)+'СЕТ СН'!$I$9+СВЦЭМ!$D$10+'СЕТ СН'!$I$6-'СЕТ СН'!$I$19</f>
        <v>2037.88248858</v>
      </c>
      <c r="E126" s="37">
        <f>SUMIFS(СВЦЭМ!$C$34:$C$777,СВЦЭМ!$A$34:$A$777,$A126,СВЦЭМ!$B$34:$B$777,E$119)+'СЕТ СН'!$I$9+СВЦЭМ!$D$10+'СЕТ СН'!$I$6-'СЕТ СН'!$I$19</f>
        <v>2149.9251727299998</v>
      </c>
      <c r="F126" s="37">
        <f>SUMIFS(СВЦЭМ!$C$34:$C$777,СВЦЭМ!$A$34:$A$777,$A126,СВЦЭМ!$B$34:$B$777,F$119)+'СЕТ СН'!$I$9+СВЦЭМ!$D$10+'СЕТ СН'!$I$6-'СЕТ СН'!$I$19</f>
        <v>2144.0237233099997</v>
      </c>
      <c r="G126" s="37">
        <f>SUMIFS(СВЦЭМ!$C$34:$C$777,СВЦЭМ!$A$34:$A$777,$A126,СВЦЭМ!$B$34:$B$777,G$119)+'СЕТ СН'!$I$9+СВЦЭМ!$D$10+'СЕТ СН'!$I$6-'СЕТ СН'!$I$19</f>
        <v>2151.0749628499998</v>
      </c>
      <c r="H126" s="37">
        <f>SUMIFS(СВЦЭМ!$C$34:$C$777,СВЦЭМ!$A$34:$A$777,$A126,СВЦЭМ!$B$34:$B$777,H$119)+'СЕТ СН'!$I$9+СВЦЭМ!$D$10+'СЕТ СН'!$I$6-'СЕТ СН'!$I$19</f>
        <v>2146.7786781899999</v>
      </c>
      <c r="I126" s="37">
        <f>SUMIFS(СВЦЭМ!$C$34:$C$777,СВЦЭМ!$A$34:$A$777,$A126,СВЦЭМ!$B$34:$B$777,I$119)+'СЕТ СН'!$I$9+СВЦЭМ!$D$10+'СЕТ СН'!$I$6-'СЕТ СН'!$I$19</f>
        <v>2042.8859569300002</v>
      </c>
      <c r="J126" s="37">
        <f>SUMIFS(СВЦЭМ!$C$34:$C$777,СВЦЭМ!$A$34:$A$777,$A126,СВЦЭМ!$B$34:$B$777,J$119)+'СЕТ СН'!$I$9+СВЦЭМ!$D$10+'СЕТ СН'!$I$6-'СЕТ СН'!$I$19</f>
        <v>1893.2817220400002</v>
      </c>
      <c r="K126" s="37">
        <f>SUMIFS(СВЦЭМ!$C$34:$C$777,СВЦЭМ!$A$34:$A$777,$A126,СВЦЭМ!$B$34:$B$777,K$119)+'СЕТ СН'!$I$9+СВЦЭМ!$D$10+'СЕТ СН'!$I$6-'СЕТ СН'!$I$19</f>
        <v>1810.9666931700003</v>
      </c>
      <c r="L126" s="37">
        <f>SUMIFS(СВЦЭМ!$C$34:$C$777,СВЦЭМ!$A$34:$A$777,$A126,СВЦЭМ!$B$34:$B$777,L$119)+'СЕТ СН'!$I$9+СВЦЭМ!$D$10+'СЕТ СН'!$I$6-'СЕТ СН'!$I$19</f>
        <v>1732.1031285899999</v>
      </c>
      <c r="M126" s="37">
        <f>SUMIFS(СВЦЭМ!$C$34:$C$777,СВЦЭМ!$A$34:$A$777,$A126,СВЦЭМ!$B$34:$B$777,M$119)+'СЕТ СН'!$I$9+СВЦЭМ!$D$10+'СЕТ СН'!$I$6-'СЕТ СН'!$I$19</f>
        <v>1686.1843132100003</v>
      </c>
      <c r="N126" s="37">
        <f>SUMIFS(СВЦЭМ!$C$34:$C$777,СВЦЭМ!$A$34:$A$777,$A126,СВЦЭМ!$B$34:$B$777,N$119)+'СЕТ СН'!$I$9+СВЦЭМ!$D$10+'СЕТ СН'!$I$6-'СЕТ СН'!$I$19</f>
        <v>1671.7682571599998</v>
      </c>
      <c r="O126" s="37">
        <f>SUMIFS(СВЦЭМ!$C$34:$C$777,СВЦЭМ!$A$34:$A$777,$A126,СВЦЭМ!$B$34:$B$777,O$119)+'СЕТ СН'!$I$9+СВЦЭМ!$D$10+'СЕТ СН'!$I$6-'СЕТ СН'!$I$19</f>
        <v>1682.8547858000002</v>
      </c>
      <c r="P126" s="37">
        <f>SUMIFS(СВЦЭМ!$C$34:$C$777,СВЦЭМ!$A$34:$A$777,$A126,СВЦЭМ!$B$34:$B$777,P$119)+'СЕТ СН'!$I$9+СВЦЭМ!$D$10+'СЕТ СН'!$I$6-'СЕТ СН'!$I$19</f>
        <v>1681.9085757000003</v>
      </c>
      <c r="Q126" s="37">
        <f>SUMIFS(СВЦЭМ!$C$34:$C$777,СВЦЭМ!$A$34:$A$777,$A126,СВЦЭМ!$B$34:$B$777,Q$119)+'СЕТ СН'!$I$9+СВЦЭМ!$D$10+'СЕТ СН'!$I$6-'СЕТ СН'!$I$19</f>
        <v>1683.2732738700001</v>
      </c>
      <c r="R126" s="37">
        <f>SUMIFS(СВЦЭМ!$C$34:$C$777,СВЦЭМ!$A$34:$A$777,$A126,СВЦЭМ!$B$34:$B$777,R$119)+'СЕТ СН'!$I$9+СВЦЭМ!$D$10+'СЕТ СН'!$I$6-'СЕТ СН'!$I$19</f>
        <v>1684.9149414499998</v>
      </c>
      <c r="S126" s="37">
        <f>SUMIFS(СВЦЭМ!$C$34:$C$777,СВЦЭМ!$A$34:$A$777,$A126,СВЦЭМ!$B$34:$B$777,S$119)+'СЕТ СН'!$I$9+СВЦЭМ!$D$10+'СЕТ СН'!$I$6-'СЕТ СН'!$I$19</f>
        <v>1684.99087616</v>
      </c>
      <c r="T126" s="37">
        <f>SUMIFS(СВЦЭМ!$C$34:$C$777,СВЦЭМ!$A$34:$A$777,$A126,СВЦЭМ!$B$34:$B$777,T$119)+'СЕТ СН'!$I$9+СВЦЭМ!$D$10+'СЕТ СН'!$I$6-'СЕТ СН'!$I$19</f>
        <v>1672.1349289700001</v>
      </c>
      <c r="U126" s="37">
        <f>SUMIFS(СВЦЭМ!$C$34:$C$777,СВЦЭМ!$A$34:$A$777,$A126,СВЦЭМ!$B$34:$B$777,U$119)+'СЕТ СН'!$I$9+СВЦЭМ!$D$10+'СЕТ СН'!$I$6-'СЕТ СН'!$I$19</f>
        <v>1676.4514748299998</v>
      </c>
      <c r="V126" s="37">
        <f>SUMIFS(СВЦЭМ!$C$34:$C$777,СВЦЭМ!$A$34:$A$777,$A126,СВЦЭМ!$B$34:$B$777,V$119)+'СЕТ СН'!$I$9+СВЦЭМ!$D$10+'СЕТ СН'!$I$6-'СЕТ СН'!$I$19</f>
        <v>1667.1018802200001</v>
      </c>
      <c r="W126" s="37">
        <f>SUMIFS(СВЦЭМ!$C$34:$C$777,СВЦЭМ!$A$34:$A$777,$A126,СВЦЭМ!$B$34:$B$777,W$119)+'СЕТ СН'!$I$9+СВЦЭМ!$D$10+'СЕТ СН'!$I$6-'СЕТ СН'!$I$19</f>
        <v>1668.7497130800002</v>
      </c>
      <c r="X126" s="37">
        <f>SUMIFS(СВЦЭМ!$C$34:$C$777,СВЦЭМ!$A$34:$A$777,$A126,СВЦЭМ!$B$34:$B$777,X$119)+'СЕТ СН'!$I$9+СВЦЭМ!$D$10+'СЕТ СН'!$I$6-'СЕТ СН'!$I$19</f>
        <v>1660.3274427599999</v>
      </c>
      <c r="Y126" s="37">
        <f>SUMIFS(СВЦЭМ!$C$34:$C$777,СВЦЭМ!$A$34:$A$777,$A126,СВЦЭМ!$B$34:$B$777,Y$119)+'СЕТ СН'!$I$9+СВЦЭМ!$D$10+'СЕТ СН'!$I$6-'СЕТ СН'!$I$19</f>
        <v>1698.4858514100001</v>
      </c>
    </row>
    <row r="127" spans="1:27" ht="15.75" x14ac:dyDescent="0.2">
      <c r="A127" s="36">
        <f t="shared" si="3"/>
        <v>43320</v>
      </c>
      <c r="B127" s="37">
        <f>SUMIFS(СВЦЭМ!$C$34:$C$777,СВЦЭМ!$A$34:$A$777,$A127,СВЦЭМ!$B$34:$B$777,B$119)+'СЕТ СН'!$I$9+СВЦЭМ!$D$10+'СЕТ СН'!$I$6-'СЕТ СН'!$I$19</f>
        <v>1817.89272622</v>
      </c>
      <c r="C127" s="37">
        <f>SUMIFS(СВЦЭМ!$C$34:$C$777,СВЦЭМ!$A$34:$A$777,$A127,СВЦЭМ!$B$34:$B$777,C$119)+'СЕТ СН'!$I$9+СВЦЭМ!$D$10+'СЕТ СН'!$I$6-'СЕТ СН'!$I$19</f>
        <v>1949.1828857700002</v>
      </c>
      <c r="D127" s="37">
        <f>SUMIFS(СВЦЭМ!$C$34:$C$777,СВЦЭМ!$A$34:$A$777,$A127,СВЦЭМ!$B$34:$B$777,D$119)+'СЕТ СН'!$I$9+СВЦЭМ!$D$10+'СЕТ СН'!$I$6-'СЕТ СН'!$I$19</f>
        <v>2055.2241588900001</v>
      </c>
      <c r="E127" s="37">
        <f>SUMIFS(СВЦЭМ!$C$34:$C$777,СВЦЭМ!$A$34:$A$777,$A127,СВЦЭМ!$B$34:$B$777,E$119)+'СЕТ СН'!$I$9+СВЦЭМ!$D$10+'СЕТ СН'!$I$6-'СЕТ СН'!$I$19</f>
        <v>2140.0907170800001</v>
      </c>
      <c r="F127" s="37">
        <f>SUMIFS(СВЦЭМ!$C$34:$C$777,СВЦЭМ!$A$34:$A$777,$A127,СВЦЭМ!$B$34:$B$777,F$119)+'СЕТ СН'!$I$9+СВЦЭМ!$D$10+'СЕТ СН'!$I$6-'СЕТ СН'!$I$19</f>
        <v>2136.75130154</v>
      </c>
      <c r="G127" s="37">
        <f>SUMIFS(СВЦЭМ!$C$34:$C$777,СВЦЭМ!$A$34:$A$777,$A127,СВЦЭМ!$B$34:$B$777,G$119)+'СЕТ СН'!$I$9+СВЦЭМ!$D$10+'СЕТ СН'!$I$6-'СЕТ СН'!$I$19</f>
        <v>2137.8156268000002</v>
      </c>
      <c r="H127" s="37">
        <f>SUMIFS(СВЦЭМ!$C$34:$C$777,СВЦЭМ!$A$34:$A$777,$A127,СВЦЭМ!$B$34:$B$777,H$119)+'СЕТ СН'!$I$9+СВЦЭМ!$D$10+'СЕТ СН'!$I$6-'СЕТ СН'!$I$19</f>
        <v>2137.13974809</v>
      </c>
      <c r="I127" s="37">
        <f>SUMIFS(СВЦЭМ!$C$34:$C$777,СВЦЭМ!$A$34:$A$777,$A127,СВЦЭМ!$B$34:$B$777,I$119)+'СЕТ СН'!$I$9+СВЦЭМ!$D$10+'СЕТ СН'!$I$6-'СЕТ СН'!$I$19</f>
        <v>2057.3505958699998</v>
      </c>
      <c r="J127" s="37">
        <f>SUMIFS(СВЦЭМ!$C$34:$C$777,СВЦЭМ!$A$34:$A$777,$A127,СВЦЭМ!$B$34:$B$777,J$119)+'СЕТ СН'!$I$9+СВЦЭМ!$D$10+'СЕТ СН'!$I$6-'СЕТ СН'!$I$19</f>
        <v>1910.3748273199999</v>
      </c>
      <c r="K127" s="37">
        <f>SUMIFS(СВЦЭМ!$C$34:$C$777,СВЦЭМ!$A$34:$A$777,$A127,СВЦЭМ!$B$34:$B$777,K$119)+'СЕТ СН'!$I$9+СВЦЭМ!$D$10+'СЕТ СН'!$I$6-'СЕТ СН'!$I$19</f>
        <v>1804.1054682100003</v>
      </c>
      <c r="L127" s="37">
        <f>SUMIFS(СВЦЭМ!$C$34:$C$777,СВЦЭМ!$A$34:$A$777,$A127,СВЦЭМ!$B$34:$B$777,L$119)+'СЕТ СН'!$I$9+СВЦЭМ!$D$10+'СЕТ СН'!$I$6-'СЕТ СН'!$I$19</f>
        <v>1718.1480750999999</v>
      </c>
      <c r="M127" s="37">
        <f>SUMIFS(СВЦЭМ!$C$34:$C$777,СВЦЭМ!$A$34:$A$777,$A127,СВЦЭМ!$B$34:$B$777,M$119)+'СЕТ СН'!$I$9+СВЦЭМ!$D$10+'СЕТ СН'!$I$6-'СЕТ СН'!$I$19</f>
        <v>1662.4389907499999</v>
      </c>
      <c r="N127" s="37">
        <f>SUMIFS(СВЦЭМ!$C$34:$C$777,СВЦЭМ!$A$34:$A$777,$A127,СВЦЭМ!$B$34:$B$777,N$119)+'СЕТ СН'!$I$9+СВЦЭМ!$D$10+'СЕТ СН'!$I$6-'СЕТ СН'!$I$19</f>
        <v>1668.3074186600002</v>
      </c>
      <c r="O127" s="37">
        <f>SUMIFS(СВЦЭМ!$C$34:$C$777,СВЦЭМ!$A$34:$A$777,$A127,СВЦЭМ!$B$34:$B$777,O$119)+'СЕТ СН'!$I$9+СВЦЭМ!$D$10+'СЕТ СН'!$I$6-'СЕТ СН'!$I$19</f>
        <v>1672.0577286500002</v>
      </c>
      <c r="P127" s="37">
        <f>SUMIFS(СВЦЭМ!$C$34:$C$777,СВЦЭМ!$A$34:$A$777,$A127,СВЦЭМ!$B$34:$B$777,P$119)+'СЕТ СН'!$I$9+СВЦЭМ!$D$10+'СЕТ СН'!$I$6-'СЕТ СН'!$I$19</f>
        <v>1668.8849421899999</v>
      </c>
      <c r="Q127" s="37">
        <f>SUMIFS(СВЦЭМ!$C$34:$C$777,СВЦЭМ!$A$34:$A$777,$A127,СВЦЭМ!$B$34:$B$777,Q$119)+'СЕТ СН'!$I$9+СВЦЭМ!$D$10+'СЕТ СН'!$I$6-'СЕТ СН'!$I$19</f>
        <v>1672.9715964300003</v>
      </c>
      <c r="R127" s="37">
        <f>SUMIFS(СВЦЭМ!$C$34:$C$777,СВЦЭМ!$A$34:$A$777,$A127,СВЦЭМ!$B$34:$B$777,R$119)+'СЕТ СН'!$I$9+СВЦЭМ!$D$10+'СЕТ СН'!$I$6-'СЕТ СН'!$I$19</f>
        <v>1678.1642834300001</v>
      </c>
      <c r="S127" s="37">
        <f>SUMIFS(СВЦЭМ!$C$34:$C$777,СВЦЭМ!$A$34:$A$777,$A127,СВЦЭМ!$B$34:$B$777,S$119)+'СЕТ СН'!$I$9+СВЦЭМ!$D$10+'СЕТ СН'!$I$6-'СЕТ СН'!$I$19</f>
        <v>1674.9001233999998</v>
      </c>
      <c r="T127" s="37">
        <f>SUMIFS(СВЦЭМ!$C$34:$C$777,СВЦЭМ!$A$34:$A$777,$A127,СВЦЭМ!$B$34:$B$777,T$119)+'СЕТ СН'!$I$9+СВЦЭМ!$D$10+'СЕТ СН'!$I$6-'СЕТ СН'!$I$19</f>
        <v>1674.6545505200002</v>
      </c>
      <c r="U127" s="37">
        <f>SUMIFS(СВЦЭМ!$C$34:$C$777,СВЦЭМ!$A$34:$A$777,$A127,СВЦЭМ!$B$34:$B$777,U$119)+'СЕТ СН'!$I$9+СВЦЭМ!$D$10+'СЕТ СН'!$I$6-'СЕТ СН'!$I$19</f>
        <v>1678.5338487399999</v>
      </c>
      <c r="V127" s="37">
        <f>SUMIFS(СВЦЭМ!$C$34:$C$777,СВЦЭМ!$A$34:$A$777,$A127,СВЦЭМ!$B$34:$B$777,V$119)+'СЕТ СН'!$I$9+СВЦЭМ!$D$10+'СЕТ СН'!$I$6-'СЕТ СН'!$I$19</f>
        <v>1657.1588080400002</v>
      </c>
      <c r="W127" s="37">
        <f>SUMIFS(СВЦЭМ!$C$34:$C$777,СВЦЭМ!$A$34:$A$777,$A127,СВЦЭМ!$B$34:$B$777,W$119)+'СЕТ СН'!$I$9+СВЦЭМ!$D$10+'СЕТ СН'!$I$6-'СЕТ СН'!$I$19</f>
        <v>1667.0757887</v>
      </c>
      <c r="X127" s="37">
        <f>SUMIFS(СВЦЭМ!$C$34:$C$777,СВЦЭМ!$A$34:$A$777,$A127,СВЦЭМ!$B$34:$B$777,X$119)+'СЕТ СН'!$I$9+СВЦЭМ!$D$10+'СЕТ СН'!$I$6-'СЕТ СН'!$I$19</f>
        <v>1691.8587878799999</v>
      </c>
      <c r="Y127" s="37">
        <f>SUMIFS(СВЦЭМ!$C$34:$C$777,СВЦЭМ!$A$34:$A$777,$A127,СВЦЭМ!$B$34:$B$777,Y$119)+'СЕТ СН'!$I$9+СВЦЭМ!$D$10+'СЕТ СН'!$I$6-'СЕТ СН'!$I$19</f>
        <v>1753.1972587299997</v>
      </c>
    </row>
    <row r="128" spans="1:27" ht="15.75" x14ac:dyDescent="0.2">
      <c r="A128" s="36">
        <f t="shared" si="3"/>
        <v>43321</v>
      </c>
      <c r="B128" s="37">
        <f>SUMIFS(СВЦЭМ!$C$34:$C$777,СВЦЭМ!$A$34:$A$777,$A128,СВЦЭМ!$B$34:$B$777,B$119)+'СЕТ СН'!$I$9+СВЦЭМ!$D$10+'СЕТ СН'!$I$6-'СЕТ СН'!$I$19</f>
        <v>1772.6443264300001</v>
      </c>
      <c r="C128" s="37">
        <f>SUMIFS(СВЦЭМ!$C$34:$C$777,СВЦЭМ!$A$34:$A$777,$A128,СВЦЭМ!$B$34:$B$777,C$119)+'СЕТ СН'!$I$9+СВЦЭМ!$D$10+'СЕТ СН'!$I$6-'СЕТ СН'!$I$19</f>
        <v>1884.1361868499998</v>
      </c>
      <c r="D128" s="37">
        <f>SUMIFS(СВЦЭМ!$C$34:$C$777,СВЦЭМ!$A$34:$A$777,$A128,СВЦЭМ!$B$34:$B$777,D$119)+'СЕТ СН'!$I$9+СВЦЭМ!$D$10+'СЕТ СН'!$I$6-'СЕТ СН'!$I$19</f>
        <v>2014.70507318</v>
      </c>
      <c r="E128" s="37">
        <f>SUMIFS(СВЦЭМ!$C$34:$C$777,СВЦЭМ!$A$34:$A$777,$A128,СВЦЭМ!$B$34:$B$777,E$119)+'СЕТ СН'!$I$9+СВЦЭМ!$D$10+'СЕТ СН'!$I$6-'СЕТ СН'!$I$19</f>
        <v>2137.0896663900003</v>
      </c>
      <c r="F128" s="37">
        <f>SUMIFS(СВЦЭМ!$C$34:$C$777,СВЦЭМ!$A$34:$A$777,$A128,СВЦЭМ!$B$34:$B$777,F$119)+'СЕТ СН'!$I$9+СВЦЭМ!$D$10+'СЕТ СН'!$I$6-'СЕТ СН'!$I$19</f>
        <v>2134.3397318100001</v>
      </c>
      <c r="G128" s="37">
        <f>SUMIFS(СВЦЭМ!$C$34:$C$777,СВЦЭМ!$A$34:$A$777,$A128,СВЦЭМ!$B$34:$B$777,G$119)+'СЕТ СН'!$I$9+СВЦЭМ!$D$10+'СЕТ СН'!$I$6-'СЕТ СН'!$I$19</f>
        <v>2142.5611833000003</v>
      </c>
      <c r="H128" s="37">
        <f>SUMIFS(СВЦЭМ!$C$34:$C$777,СВЦЭМ!$A$34:$A$777,$A128,СВЦЭМ!$B$34:$B$777,H$119)+'СЕТ СН'!$I$9+СВЦЭМ!$D$10+'СЕТ СН'!$I$6-'СЕТ СН'!$I$19</f>
        <v>2120.9610398200002</v>
      </c>
      <c r="I128" s="37">
        <f>SUMIFS(СВЦЭМ!$C$34:$C$777,СВЦЭМ!$A$34:$A$777,$A128,СВЦЭМ!$B$34:$B$777,I$119)+'СЕТ СН'!$I$9+СВЦЭМ!$D$10+'СЕТ СН'!$I$6-'СЕТ СН'!$I$19</f>
        <v>2049.3289593099998</v>
      </c>
      <c r="J128" s="37">
        <f>SUMIFS(СВЦЭМ!$C$34:$C$777,СВЦЭМ!$A$34:$A$777,$A128,СВЦЭМ!$B$34:$B$777,J$119)+'СЕТ СН'!$I$9+СВЦЭМ!$D$10+'СЕТ СН'!$I$6-'СЕТ СН'!$I$19</f>
        <v>1929.1274901199999</v>
      </c>
      <c r="K128" s="37">
        <f>SUMIFS(СВЦЭМ!$C$34:$C$777,СВЦЭМ!$A$34:$A$777,$A128,СВЦЭМ!$B$34:$B$777,K$119)+'СЕТ СН'!$I$9+СВЦЭМ!$D$10+'СЕТ СН'!$I$6-'СЕТ СН'!$I$19</f>
        <v>1819.5728869</v>
      </c>
      <c r="L128" s="37">
        <f>SUMIFS(СВЦЭМ!$C$34:$C$777,СВЦЭМ!$A$34:$A$777,$A128,СВЦЭМ!$B$34:$B$777,L$119)+'СЕТ СН'!$I$9+СВЦЭМ!$D$10+'СЕТ СН'!$I$6-'СЕТ СН'!$I$19</f>
        <v>1745.3517671500003</v>
      </c>
      <c r="M128" s="37">
        <f>SUMIFS(СВЦЭМ!$C$34:$C$777,СВЦЭМ!$A$34:$A$777,$A128,СВЦЭМ!$B$34:$B$777,M$119)+'СЕТ СН'!$I$9+СВЦЭМ!$D$10+'СЕТ СН'!$I$6-'СЕТ СН'!$I$19</f>
        <v>1680.2839849299999</v>
      </c>
      <c r="N128" s="37">
        <f>SUMIFS(СВЦЭМ!$C$34:$C$777,СВЦЭМ!$A$34:$A$777,$A128,СВЦЭМ!$B$34:$B$777,N$119)+'СЕТ СН'!$I$9+СВЦЭМ!$D$10+'СЕТ СН'!$I$6-'СЕТ СН'!$I$19</f>
        <v>1662.9550110099999</v>
      </c>
      <c r="O128" s="37">
        <f>SUMIFS(СВЦЭМ!$C$34:$C$777,СВЦЭМ!$A$34:$A$777,$A128,СВЦЭМ!$B$34:$B$777,O$119)+'СЕТ СН'!$I$9+СВЦЭМ!$D$10+'СЕТ СН'!$I$6-'СЕТ СН'!$I$19</f>
        <v>1665.7105363600003</v>
      </c>
      <c r="P128" s="37">
        <f>SUMIFS(СВЦЭМ!$C$34:$C$777,СВЦЭМ!$A$34:$A$777,$A128,СВЦЭМ!$B$34:$B$777,P$119)+'СЕТ СН'!$I$9+СВЦЭМ!$D$10+'СЕТ СН'!$I$6-'СЕТ СН'!$I$19</f>
        <v>1668.4918453</v>
      </c>
      <c r="Q128" s="37">
        <f>SUMIFS(СВЦЭМ!$C$34:$C$777,СВЦЭМ!$A$34:$A$777,$A128,СВЦЭМ!$B$34:$B$777,Q$119)+'СЕТ СН'!$I$9+СВЦЭМ!$D$10+'СЕТ СН'!$I$6-'СЕТ СН'!$I$19</f>
        <v>1666.6692236600002</v>
      </c>
      <c r="R128" s="37">
        <f>SUMIFS(СВЦЭМ!$C$34:$C$777,СВЦЭМ!$A$34:$A$777,$A128,СВЦЭМ!$B$34:$B$777,R$119)+'СЕТ СН'!$I$9+СВЦЭМ!$D$10+'СЕТ СН'!$I$6-'СЕТ СН'!$I$19</f>
        <v>1663.5175289399999</v>
      </c>
      <c r="S128" s="37">
        <f>SUMIFS(СВЦЭМ!$C$34:$C$777,СВЦЭМ!$A$34:$A$777,$A128,СВЦЭМ!$B$34:$B$777,S$119)+'СЕТ СН'!$I$9+СВЦЭМ!$D$10+'СЕТ СН'!$I$6-'СЕТ СН'!$I$19</f>
        <v>1662.2854921899998</v>
      </c>
      <c r="T128" s="37">
        <f>SUMIFS(СВЦЭМ!$C$34:$C$777,СВЦЭМ!$A$34:$A$777,$A128,СВЦЭМ!$B$34:$B$777,T$119)+'СЕТ СН'!$I$9+СВЦЭМ!$D$10+'СЕТ СН'!$I$6-'СЕТ СН'!$I$19</f>
        <v>1657.0417857500001</v>
      </c>
      <c r="U128" s="37">
        <f>SUMIFS(СВЦЭМ!$C$34:$C$777,СВЦЭМ!$A$34:$A$777,$A128,СВЦЭМ!$B$34:$B$777,U$119)+'СЕТ СН'!$I$9+СВЦЭМ!$D$10+'СЕТ СН'!$I$6-'СЕТ СН'!$I$19</f>
        <v>1666.5893378199999</v>
      </c>
      <c r="V128" s="37">
        <f>SUMIFS(СВЦЭМ!$C$34:$C$777,СВЦЭМ!$A$34:$A$777,$A128,СВЦЭМ!$B$34:$B$777,V$119)+'СЕТ СН'!$I$9+СВЦЭМ!$D$10+'СЕТ СН'!$I$6-'СЕТ СН'!$I$19</f>
        <v>1656.4938088700001</v>
      </c>
      <c r="W128" s="37">
        <f>SUMIFS(СВЦЭМ!$C$34:$C$777,СВЦЭМ!$A$34:$A$777,$A128,СВЦЭМ!$B$34:$B$777,W$119)+'СЕТ СН'!$I$9+СВЦЭМ!$D$10+'СЕТ СН'!$I$6-'СЕТ СН'!$I$19</f>
        <v>1660.9371438799999</v>
      </c>
      <c r="X128" s="37">
        <f>SUMIFS(СВЦЭМ!$C$34:$C$777,СВЦЭМ!$A$34:$A$777,$A128,СВЦЭМ!$B$34:$B$777,X$119)+'СЕТ СН'!$I$9+СВЦЭМ!$D$10+'СЕТ СН'!$I$6-'СЕТ СН'!$I$19</f>
        <v>1651.96681571</v>
      </c>
      <c r="Y128" s="37">
        <f>SUMIFS(СВЦЭМ!$C$34:$C$777,СВЦЭМ!$A$34:$A$777,$A128,СВЦЭМ!$B$34:$B$777,Y$119)+'СЕТ СН'!$I$9+СВЦЭМ!$D$10+'СЕТ СН'!$I$6-'СЕТ СН'!$I$19</f>
        <v>1689.5941008899999</v>
      </c>
    </row>
    <row r="129" spans="1:25" ht="15.75" x14ac:dyDescent="0.2">
      <c r="A129" s="36">
        <f t="shared" si="3"/>
        <v>43322</v>
      </c>
      <c r="B129" s="37">
        <f>SUMIFS(СВЦЭМ!$C$34:$C$777,СВЦЭМ!$A$34:$A$777,$A129,СВЦЭМ!$B$34:$B$777,B$119)+'СЕТ СН'!$I$9+СВЦЭМ!$D$10+'СЕТ СН'!$I$6-'СЕТ СН'!$I$19</f>
        <v>1789.8303974199998</v>
      </c>
      <c r="C129" s="37">
        <f>SUMIFS(СВЦЭМ!$C$34:$C$777,СВЦЭМ!$A$34:$A$777,$A129,СВЦЭМ!$B$34:$B$777,C$119)+'СЕТ СН'!$I$9+СВЦЭМ!$D$10+'СЕТ СН'!$I$6-'СЕТ СН'!$I$19</f>
        <v>1907.6606865100002</v>
      </c>
      <c r="D129" s="37">
        <f>SUMIFS(СВЦЭМ!$C$34:$C$777,СВЦЭМ!$A$34:$A$777,$A129,СВЦЭМ!$B$34:$B$777,D$119)+'СЕТ СН'!$I$9+СВЦЭМ!$D$10+'СЕТ СН'!$I$6-'СЕТ СН'!$I$19</f>
        <v>2022.37039435</v>
      </c>
      <c r="E129" s="37">
        <f>SUMIFS(СВЦЭМ!$C$34:$C$777,СВЦЭМ!$A$34:$A$777,$A129,СВЦЭМ!$B$34:$B$777,E$119)+'СЕТ СН'!$I$9+СВЦЭМ!$D$10+'СЕТ СН'!$I$6-'СЕТ СН'!$I$19</f>
        <v>2120.8798956099999</v>
      </c>
      <c r="F129" s="37">
        <f>SUMIFS(СВЦЭМ!$C$34:$C$777,СВЦЭМ!$A$34:$A$777,$A129,СВЦЭМ!$B$34:$B$777,F$119)+'СЕТ СН'!$I$9+СВЦЭМ!$D$10+'СЕТ СН'!$I$6-'СЕТ СН'!$I$19</f>
        <v>2115.0296909799999</v>
      </c>
      <c r="G129" s="37">
        <f>SUMIFS(СВЦЭМ!$C$34:$C$777,СВЦЭМ!$A$34:$A$777,$A129,СВЦЭМ!$B$34:$B$777,G$119)+'СЕТ СН'!$I$9+СВЦЭМ!$D$10+'СЕТ СН'!$I$6-'СЕТ СН'!$I$19</f>
        <v>2108.24080439</v>
      </c>
      <c r="H129" s="37">
        <f>SUMIFS(СВЦЭМ!$C$34:$C$777,СВЦЭМ!$A$34:$A$777,$A129,СВЦЭМ!$B$34:$B$777,H$119)+'СЕТ СН'!$I$9+СВЦЭМ!$D$10+'СЕТ СН'!$I$6-'СЕТ СН'!$I$19</f>
        <v>2097.7258393299999</v>
      </c>
      <c r="I129" s="37">
        <f>SUMIFS(СВЦЭМ!$C$34:$C$777,СВЦЭМ!$A$34:$A$777,$A129,СВЦЭМ!$B$34:$B$777,I$119)+'СЕТ СН'!$I$9+СВЦЭМ!$D$10+'СЕТ СН'!$I$6-'СЕТ СН'!$I$19</f>
        <v>2027.83128493</v>
      </c>
      <c r="J129" s="37">
        <f>SUMIFS(СВЦЭМ!$C$34:$C$777,СВЦЭМ!$A$34:$A$777,$A129,СВЦЭМ!$B$34:$B$777,J$119)+'СЕТ СН'!$I$9+СВЦЭМ!$D$10+'СЕТ СН'!$I$6-'СЕТ СН'!$I$19</f>
        <v>1898.99951362</v>
      </c>
      <c r="K129" s="37">
        <f>SUMIFS(СВЦЭМ!$C$34:$C$777,СВЦЭМ!$A$34:$A$777,$A129,СВЦЭМ!$B$34:$B$777,K$119)+'СЕТ СН'!$I$9+СВЦЭМ!$D$10+'СЕТ СН'!$I$6-'СЕТ СН'!$I$19</f>
        <v>1774.4350282599999</v>
      </c>
      <c r="L129" s="37">
        <f>SUMIFS(СВЦЭМ!$C$34:$C$777,СВЦЭМ!$A$34:$A$777,$A129,СВЦЭМ!$B$34:$B$777,L$119)+'СЕТ СН'!$I$9+СВЦЭМ!$D$10+'СЕТ СН'!$I$6-'СЕТ СН'!$I$19</f>
        <v>1703.5079827099999</v>
      </c>
      <c r="M129" s="37">
        <f>SUMIFS(СВЦЭМ!$C$34:$C$777,СВЦЭМ!$A$34:$A$777,$A129,СВЦЭМ!$B$34:$B$777,M$119)+'СЕТ СН'!$I$9+СВЦЭМ!$D$10+'СЕТ СН'!$I$6-'СЕТ СН'!$I$19</f>
        <v>1644.9175043099999</v>
      </c>
      <c r="N129" s="37">
        <f>SUMIFS(СВЦЭМ!$C$34:$C$777,СВЦЭМ!$A$34:$A$777,$A129,СВЦЭМ!$B$34:$B$777,N$119)+'СЕТ СН'!$I$9+СВЦЭМ!$D$10+'СЕТ СН'!$I$6-'СЕТ СН'!$I$19</f>
        <v>1631.9774450899999</v>
      </c>
      <c r="O129" s="37">
        <f>SUMIFS(СВЦЭМ!$C$34:$C$777,СВЦЭМ!$A$34:$A$777,$A129,СВЦЭМ!$B$34:$B$777,O$119)+'СЕТ СН'!$I$9+СВЦЭМ!$D$10+'СЕТ СН'!$I$6-'СЕТ СН'!$I$19</f>
        <v>1636.66254282</v>
      </c>
      <c r="P129" s="37">
        <f>SUMIFS(СВЦЭМ!$C$34:$C$777,СВЦЭМ!$A$34:$A$777,$A129,СВЦЭМ!$B$34:$B$777,P$119)+'СЕТ СН'!$I$9+СВЦЭМ!$D$10+'СЕТ СН'!$I$6-'СЕТ СН'!$I$19</f>
        <v>1651.7419497800001</v>
      </c>
      <c r="Q129" s="37">
        <f>SUMIFS(СВЦЭМ!$C$34:$C$777,СВЦЭМ!$A$34:$A$777,$A129,СВЦЭМ!$B$34:$B$777,Q$119)+'СЕТ СН'!$I$9+СВЦЭМ!$D$10+'СЕТ СН'!$I$6-'СЕТ СН'!$I$19</f>
        <v>1648.1750661400001</v>
      </c>
      <c r="R129" s="37">
        <f>SUMIFS(СВЦЭМ!$C$34:$C$777,СВЦЭМ!$A$34:$A$777,$A129,СВЦЭМ!$B$34:$B$777,R$119)+'СЕТ СН'!$I$9+СВЦЭМ!$D$10+'СЕТ СН'!$I$6-'СЕТ СН'!$I$19</f>
        <v>1647.4987106500002</v>
      </c>
      <c r="S129" s="37">
        <f>SUMIFS(СВЦЭМ!$C$34:$C$777,СВЦЭМ!$A$34:$A$777,$A129,СВЦЭМ!$B$34:$B$777,S$119)+'СЕТ СН'!$I$9+СВЦЭМ!$D$10+'СЕТ СН'!$I$6-'СЕТ СН'!$I$19</f>
        <v>1636.7259682700001</v>
      </c>
      <c r="T129" s="37">
        <f>SUMIFS(СВЦЭМ!$C$34:$C$777,СВЦЭМ!$A$34:$A$777,$A129,СВЦЭМ!$B$34:$B$777,T$119)+'СЕТ СН'!$I$9+СВЦЭМ!$D$10+'СЕТ СН'!$I$6-'СЕТ СН'!$I$19</f>
        <v>1627.8687702900002</v>
      </c>
      <c r="U129" s="37">
        <f>SUMIFS(СВЦЭМ!$C$34:$C$777,СВЦЭМ!$A$34:$A$777,$A129,СВЦЭМ!$B$34:$B$777,U$119)+'СЕТ СН'!$I$9+СВЦЭМ!$D$10+'СЕТ СН'!$I$6-'СЕТ СН'!$I$19</f>
        <v>1634.2987925799998</v>
      </c>
      <c r="V129" s="37">
        <f>SUMIFS(СВЦЭМ!$C$34:$C$777,СВЦЭМ!$A$34:$A$777,$A129,СВЦЭМ!$B$34:$B$777,V$119)+'СЕТ СН'!$I$9+СВЦЭМ!$D$10+'СЕТ СН'!$I$6-'СЕТ СН'!$I$19</f>
        <v>1628.8828352199998</v>
      </c>
      <c r="W129" s="37">
        <f>SUMIFS(СВЦЭМ!$C$34:$C$777,СВЦЭМ!$A$34:$A$777,$A129,СВЦЭМ!$B$34:$B$777,W$119)+'СЕТ СН'!$I$9+СВЦЭМ!$D$10+'СЕТ СН'!$I$6-'СЕТ СН'!$I$19</f>
        <v>1627.3192553500003</v>
      </c>
      <c r="X129" s="37">
        <f>SUMIFS(СВЦЭМ!$C$34:$C$777,СВЦЭМ!$A$34:$A$777,$A129,СВЦЭМ!$B$34:$B$777,X$119)+'СЕТ СН'!$I$9+СВЦЭМ!$D$10+'СЕТ СН'!$I$6-'СЕТ СН'!$I$19</f>
        <v>1637.3102835099999</v>
      </c>
      <c r="Y129" s="37">
        <f>SUMIFS(СВЦЭМ!$C$34:$C$777,СВЦЭМ!$A$34:$A$777,$A129,СВЦЭМ!$B$34:$B$777,Y$119)+'СЕТ СН'!$I$9+СВЦЭМ!$D$10+'СЕТ СН'!$I$6-'СЕТ СН'!$I$19</f>
        <v>1707.9208129200001</v>
      </c>
    </row>
    <row r="130" spans="1:25" ht="15.75" x14ac:dyDescent="0.2">
      <c r="A130" s="36">
        <f t="shared" si="3"/>
        <v>43323</v>
      </c>
      <c r="B130" s="37">
        <f>SUMIFS(СВЦЭМ!$C$34:$C$777,СВЦЭМ!$A$34:$A$777,$A130,СВЦЭМ!$B$34:$B$777,B$119)+'СЕТ СН'!$I$9+СВЦЭМ!$D$10+'СЕТ СН'!$I$6-'СЕТ СН'!$I$19</f>
        <v>1754.1269305400001</v>
      </c>
      <c r="C130" s="37">
        <f>SUMIFS(СВЦЭМ!$C$34:$C$777,СВЦЭМ!$A$34:$A$777,$A130,СВЦЭМ!$B$34:$B$777,C$119)+'СЕТ СН'!$I$9+СВЦЭМ!$D$10+'СЕТ СН'!$I$6-'СЕТ СН'!$I$19</f>
        <v>1898.7757117700003</v>
      </c>
      <c r="D130" s="37">
        <f>SUMIFS(СВЦЭМ!$C$34:$C$777,СВЦЭМ!$A$34:$A$777,$A130,СВЦЭМ!$B$34:$B$777,D$119)+'СЕТ СН'!$I$9+СВЦЭМ!$D$10+'СЕТ СН'!$I$6-'СЕТ СН'!$I$19</f>
        <v>2012.8010595000001</v>
      </c>
      <c r="E130" s="37">
        <f>SUMIFS(СВЦЭМ!$C$34:$C$777,СВЦЭМ!$A$34:$A$777,$A130,СВЦЭМ!$B$34:$B$777,E$119)+'СЕТ СН'!$I$9+СВЦЭМ!$D$10+'СЕТ СН'!$I$6-'СЕТ СН'!$I$19</f>
        <v>2107.2348782099998</v>
      </c>
      <c r="F130" s="37">
        <f>SUMIFS(СВЦЭМ!$C$34:$C$777,СВЦЭМ!$A$34:$A$777,$A130,СВЦЭМ!$B$34:$B$777,F$119)+'СЕТ СН'!$I$9+СВЦЭМ!$D$10+'СЕТ СН'!$I$6-'СЕТ СН'!$I$19</f>
        <v>2105.1696932499999</v>
      </c>
      <c r="G130" s="37">
        <f>SUMIFS(СВЦЭМ!$C$34:$C$777,СВЦЭМ!$A$34:$A$777,$A130,СВЦЭМ!$B$34:$B$777,G$119)+'СЕТ СН'!$I$9+СВЦЭМ!$D$10+'СЕТ СН'!$I$6-'СЕТ СН'!$I$19</f>
        <v>2106.8822834000002</v>
      </c>
      <c r="H130" s="37">
        <f>SUMIFS(СВЦЭМ!$C$34:$C$777,СВЦЭМ!$A$34:$A$777,$A130,СВЦЭМ!$B$34:$B$777,H$119)+'СЕТ СН'!$I$9+СВЦЭМ!$D$10+'СЕТ СН'!$I$6-'СЕТ СН'!$I$19</f>
        <v>2066.3644254999999</v>
      </c>
      <c r="I130" s="37">
        <f>SUMIFS(СВЦЭМ!$C$34:$C$777,СВЦЭМ!$A$34:$A$777,$A130,СВЦЭМ!$B$34:$B$777,I$119)+'СЕТ СН'!$I$9+СВЦЭМ!$D$10+'СЕТ СН'!$I$6-'СЕТ СН'!$I$19</f>
        <v>1993.0417509399999</v>
      </c>
      <c r="J130" s="37">
        <f>SUMIFS(СВЦЭМ!$C$34:$C$777,СВЦЭМ!$A$34:$A$777,$A130,СВЦЭМ!$B$34:$B$777,J$119)+'СЕТ СН'!$I$9+СВЦЭМ!$D$10+'СЕТ СН'!$I$6-'СЕТ СН'!$I$19</f>
        <v>1866.38978094</v>
      </c>
      <c r="K130" s="37">
        <f>SUMIFS(СВЦЭМ!$C$34:$C$777,СВЦЭМ!$A$34:$A$777,$A130,СВЦЭМ!$B$34:$B$777,K$119)+'СЕТ СН'!$I$9+СВЦЭМ!$D$10+'СЕТ СН'!$I$6-'СЕТ СН'!$I$19</f>
        <v>1753.5013975800002</v>
      </c>
      <c r="L130" s="37">
        <f>SUMIFS(СВЦЭМ!$C$34:$C$777,СВЦЭМ!$A$34:$A$777,$A130,СВЦЭМ!$B$34:$B$777,L$119)+'СЕТ СН'!$I$9+СВЦЭМ!$D$10+'СЕТ СН'!$I$6-'СЕТ СН'!$I$19</f>
        <v>1692.9511448100002</v>
      </c>
      <c r="M130" s="37">
        <f>SUMIFS(СВЦЭМ!$C$34:$C$777,СВЦЭМ!$A$34:$A$777,$A130,СВЦЭМ!$B$34:$B$777,M$119)+'СЕТ СН'!$I$9+СВЦЭМ!$D$10+'СЕТ СН'!$I$6-'СЕТ СН'!$I$19</f>
        <v>1640.3795959500003</v>
      </c>
      <c r="N130" s="37">
        <f>SUMIFS(СВЦЭМ!$C$34:$C$777,СВЦЭМ!$A$34:$A$777,$A130,СВЦЭМ!$B$34:$B$777,N$119)+'СЕТ СН'!$I$9+СВЦЭМ!$D$10+'СЕТ СН'!$I$6-'СЕТ СН'!$I$19</f>
        <v>1636.7050781400003</v>
      </c>
      <c r="O130" s="37">
        <f>SUMIFS(СВЦЭМ!$C$34:$C$777,СВЦЭМ!$A$34:$A$777,$A130,СВЦЭМ!$B$34:$B$777,O$119)+'СЕТ СН'!$I$9+СВЦЭМ!$D$10+'СЕТ СН'!$I$6-'СЕТ СН'!$I$19</f>
        <v>1631.5864359400002</v>
      </c>
      <c r="P130" s="37">
        <f>SUMIFS(СВЦЭМ!$C$34:$C$777,СВЦЭМ!$A$34:$A$777,$A130,СВЦЭМ!$B$34:$B$777,P$119)+'СЕТ СН'!$I$9+СВЦЭМ!$D$10+'СЕТ СН'!$I$6-'СЕТ СН'!$I$19</f>
        <v>1630.0079478600001</v>
      </c>
      <c r="Q130" s="37">
        <f>SUMIFS(СВЦЭМ!$C$34:$C$777,СВЦЭМ!$A$34:$A$777,$A130,СВЦЭМ!$B$34:$B$777,Q$119)+'СЕТ СН'!$I$9+СВЦЭМ!$D$10+'СЕТ СН'!$I$6-'СЕТ СН'!$I$19</f>
        <v>1633.7727885300001</v>
      </c>
      <c r="R130" s="37">
        <f>SUMIFS(СВЦЭМ!$C$34:$C$777,СВЦЭМ!$A$34:$A$777,$A130,СВЦЭМ!$B$34:$B$777,R$119)+'СЕТ СН'!$I$9+СВЦЭМ!$D$10+'СЕТ СН'!$I$6-'СЕТ СН'!$I$19</f>
        <v>1635.4225990100003</v>
      </c>
      <c r="S130" s="37">
        <f>SUMIFS(СВЦЭМ!$C$34:$C$777,СВЦЭМ!$A$34:$A$777,$A130,СВЦЭМ!$B$34:$B$777,S$119)+'СЕТ СН'!$I$9+СВЦЭМ!$D$10+'СЕТ СН'!$I$6-'СЕТ СН'!$I$19</f>
        <v>1632.0332771200001</v>
      </c>
      <c r="T130" s="37">
        <f>SUMIFS(СВЦЭМ!$C$34:$C$777,СВЦЭМ!$A$34:$A$777,$A130,СВЦЭМ!$B$34:$B$777,T$119)+'СЕТ СН'!$I$9+СВЦЭМ!$D$10+'СЕТ СН'!$I$6-'СЕТ СН'!$I$19</f>
        <v>1629.6527004899999</v>
      </c>
      <c r="U130" s="37">
        <f>SUMIFS(СВЦЭМ!$C$34:$C$777,СВЦЭМ!$A$34:$A$777,$A130,СВЦЭМ!$B$34:$B$777,U$119)+'СЕТ СН'!$I$9+СВЦЭМ!$D$10+'СЕТ СН'!$I$6-'СЕТ СН'!$I$19</f>
        <v>1631.3266674900001</v>
      </c>
      <c r="V130" s="37">
        <f>SUMIFS(СВЦЭМ!$C$34:$C$777,СВЦЭМ!$A$34:$A$777,$A130,СВЦЭМ!$B$34:$B$777,V$119)+'СЕТ СН'!$I$9+СВЦЭМ!$D$10+'СЕТ СН'!$I$6-'СЕТ СН'!$I$19</f>
        <v>1622.2798347100002</v>
      </c>
      <c r="W130" s="37">
        <f>SUMIFS(СВЦЭМ!$C$34:$C$777,СВЦЭМ!$A$34:$A$777,$A130,СВЦЭМ!$B$34:$B$777,W$119)+'СЕТ СН'!$I$9+СВЦЭМ!$D$10+'СЕТ СН'!$I$6-'СЕТ СН'!$I$19</f>
        <v>1641.3844727000001</v>
      </c>
      <c r="X130" s="37">
        <f>SUMIFS(СВЦЭМ!$C$34:$C$777,СВЦЭМ!$A$34:$A$777,$A130,СВЦЭМ!$B$34:$B$777,X$119)+'СЕТ СН'!$I$9+СВЦЭМ!$D$10+'СЕТ СН'!$I$6-'СЕТ СН'!$I$19</f>
        <v>1630.2921689700001</v>
      </c>
      <c r="Y130" s="37">
        <f>SUMIFS(СВЦЭМ!$C$34:$C$777,СВЦЭМ!$A$34:$A$777,$A130,СВЦЭМ!$B$34:$B$777,Y$119)+'СЕТ СН'!$I$9+СВЦЭМ!$D$10+'СЕТ СН'!$I$6-'СЕТ СН'!$I$19</f>
        <v>1674.7916898100002</v>
      </c>
    </row>
    <row r="131" spans="1:25" ht="15.75" x14ac:dyDescent="0.2">
      <c r="A131" s="36">
        <f t="shared" si="3"/>
        <v>43324</v>
      </c>
      <c r="B131" s="37">
        <f>SUMIFS(СВЦЭМ!$C$34:$C$777,СВЦЭМ!$A$34:$A$777,$A131,СВЦЭМ!$B$34:$B$777,B$119)+'СЕТ СН'!$I$9+СВЦЭМ!$D$10+'СЕТ СН'!$I$6-'СЕТ СН'!$I$19</f>
        <v>1773.6027336799998</v>
      </c>
      <c r="C131" s="37">
        <f>SUMIFS(СВЦЭМ!$C$34:$C$777,СВЦЭМ!$A$34:$A$777,$A131,СВЦЭМ!$B$34:$B$777,C$119)+'СЕТ СН'!$I$9+СВЦЭМ!$D$10+'СЕТ СН'!$I$6-'СЕТ СН'!$I$19</f>
        <v>1901.8156803800002</v>
      </c>
      <c r="D131" s="37">
        <f>SUMIFS(СВЦЭМ!$C$34:$C$777,СВЦЭМ!$A$34:$A$777,$A131,СВЦЭМ!$B$34:$B$777,D$119)+'СЕТ СН'!$I$9+СВЦЭМ!$D$10+'СЕТ СН'!$I$6-'СЕТ СН'!$I$19</f>
        <v>2016.97450506</v>
      </c>
      <c r="E131" s="37">
        <f>SUMIFS(СВЦЭМ!$C$34:$C$777,СВЦЭМ!$A$34:$A$777,$A131,СВЦЭМ!$B$34:$B$777,E$119)+'СЕТ СН'!$I$9+СВЦЭМ!$D$10+'СЕТ СН'!$I$6-'СЕТ СН'!$I$19</f>
        <v>2090.7930926199997</v>
      </c>
      <c r="F131" s="37">
        <f>SUMIFS(СВЦЭМ!$C$34:$C$777,СВЦЭМ!$A$34:$A$777,$A131,СВЦЭМ!$B$34:$B$777,F$119)+'СЕТ СН'!$I$9+СВЦЭМ!$D$10+'СЕТ СН'!$I$6-'СЕТ СН'!$I$19</f>
        <v>2090.8581657699997</v>
      </c>
      <c r="G131" s="37">
        <f>SUMIFS(СВЦЭМ!$C$34:$C$777,СВЦЭМ!$A$34:$A$777,$A131,СВЦЭМ!$B$34:$B$777,G$119)+'СЕТ СН'!$I$9+СВЦЭМ!$D$10+'СЕТ СН'!$I$6-'СЕТ СН'!$I$19</f>
        <v>2064.4916531399999</v>
      </c>
      <c r="H131" s="37">
        <f>SUMIFS(СВЦЭМ!$C$34:$C$777,СВЦЭМ!$A$34:$A$777,$A131,СВЦЭМ!$B$34:$B$777,H$119)+'СЕТ СН'!$I$9+СВЦЭМ!$D$10+'СЕТ СН'!$I$6-'СЕТ СН'!$I$19</f>
        <v>2054.0868494699998</v>
      </c>
      <c r="I131" s="37">
        <f>SUMIFS(СВЦЭМ!$C$34:$C$777,СВЦЭМ!$A$34:$A$777,$A131,СВЦЭМ!$B$34:$B$777,I$119)+'СЕТ СН'!$I$9+СВЦЭМ!$D$10+'СЕТ СН'!$I$6-'СЕТ СН'!$I$19</f>
        <v>2026.45754928</v>
      </c>
      <c r="J131" s="37">
        <f>SUMIFS(СВЦЭМ!$C$34:$C$777,СВЦЭМ!$A$34:$A$777,$A131,СВЦЭМ!$B$34:$B$777,J$119)+'СЕТ СН'!$I$9+СВЦЭМ!$D$10+'СЕТ СН'!$I$6-'СЕТ СН'!$I$19</f>
        <v>1870.6568200000002</v>
      </c>
      <c r="K131" s="37">
        <f>SUMIFS(СВЦЭМ!$C$34:$C$777,СВЦЭМ!$A$34:$A$777,$A131,СВЦЭМ!$B$34:$B$777,K$119)+'СЕТ СН'!$I$9+СВЦЭМ!$D$10+'СЕТ СН'!$I$6-'СЕТ СН'!$I$19</f>
        <v>1756.44245619</v>
      </c>
      <c r="L131" s="37">
        <f>SUMIFS(СВЦЭМ!$C$34:$C$777,СВЦЭМ!$A$34:$A$777,$A131,СВЦЭМ!$B$34:$B$777,L$119)+'СЕТ СН'!$I$9+СВЦЭМ!$D$10+'СЕТ СН'!$I$6-'СЕТ СН'!$I$19</f>
        <v>1700.1751364100001</v>
      </c>
      <c r="M131" s="37">
        <f>SUMIFS(СВЦЭМ!$C$34:$C$777,СВЦЭМ!$A$34:$A$777,$A131,СВЦЭМ!$B$34:$B$777,M$119)+'СЕТ СН'!$I$9+СВЦЭМ!$D$10+'СЕТ СН'!$I$6-'СЕТ СН'!$I$19</f>
        <v>1674.8187488000003</v>
      </c>
      <c r="N131" s="37">
        <f>SUMIFS(СВЦЭМ!$C$34:$C$777,СВЦЭМ!$A$34:$A$777,$A131,СВЦЭМ!$B$34:$B$777,N$119)+'СЕТ СН'!$I$9+СВЦЭМ!$D$10+'СЕТ СН'!$I$6-'СЕТ СН'!$I$19</f>
        <v>1642.0057977000001</v>
      </c>
      <c r="O131" s="37">
        <f>SUMIFS(СВЦЭМ!$C$34:$C$777,СВЦЭМ!$A$34:$A$777,$A131,СВЦЭМ!$B$34:$B$777,O$119)+'СЕТ СН'!$I$9+СВЦЭМ!$D$10+'СЕТ СН'!$I$6-'СЕТ СН'!$I$19</f>
        <v>1632.7478135700003</v>
      </c>
      <c r="P131" s="37">
        <f>SUMIFS(СВЦЭМ!$C$34:$C$777,СВЦЭМ!$A$34:$A$777,$A131,СВЦЭМ!$B$34:$B$777,P$119)+'СЕТ СН'!$I$9+СВЦЭМ!$D$10+'СЕТ СН'!$I$6-'СЕТ СН'!$I$19</f>
        <v>1638.1479394600001</v>
      </c>
      <c r="Q131" s="37">
        <f>SUMIFS(СВЦЭМ!$C$34:$C$777,СВЦЭМ!$A$34:$A$777,$A131,СВЦЭМ!$B$34:$B$777,Q$119)+'СЕТ СН'!$I$9+СВЦЭМ!$D$10+'СЕТ СН'!$I$6-'СЕТ СН'!$I$19</f>
        <v>1645.2089025</v>
      </c>
      <c r="R131" s="37">
        <f>SUMIFS(СВЦЭМ!$C$34:$C$777,СВЦЭМ!$A$34:$A$777,$A131,СВЦЭМ!$B$34:$B$777,R$119)+'СЕТ СН'!$I$9+СВЦЭМ!$D$10+'СЕТ СН'!$I$6-'СЕТ СН'!$I$19</f>
        <v>1648.0606906600001</v>
      </c>
      <c r="S131" s="37">
        <f>SUMIFS(СВЦЭМ!$C$34:$C$777,СВЦЭМ!$A$34:$A$777,$A131,СВЦЭМ!$B$34:$B$777,S$119)+'СЕТ СН'!$I$9+СВЦЭМ!$D$10+'СЕТ СН'!$I$6-'СЕТ СН'!$I$19</f>
        <v>1637.61764098</v>
      </c>
      <c r="T131" s="37">
        <f>SUMIFS(СВЦЭМ!$C$34:$C$777,СВЦЭМ!$A$34:$A$777,$A131,СВЦЭМ!$B$34:$B$777,T$119)+'СЕТ СН'!$I$9+СВЦЭМ!$D$10+'СЕТ СН'!$I$6-'СЕТ СН'!$I$19</f>
        <v>1636.9795402</v>
      </c>
      <c r="U131" s="37">
        <f>SUMIFS(СВЦЭМ!$C$34:$C$777,СВЦЭМ!$A$34:$A$777,$A131,СВЦЭМ!$B$34:$B$777,U$119)+'СЕТ СН'!$I$9+СВЦЭМ!$D$10+'СЕТ СН'!$I$6-'СЕТ СН'!$I$19</f>
        <v>1637.12704764</v>
      </c>
      <c r="V131" s="37">
        <f>SUMIFS(СВЦЭМ!$C$34:$C$777,СВЦЭМ!$A$34:$A$777,$A131,СВЦЭМ!$B$34:$B$777,V$119)+'СЕТ СН'!$I$9+СВЦЭМ!$D$10+'СЕТ СН'!$I$6-'СЕТ СН'!$I$19</f>
        <v>1652.1632911500001</v>
      </c>
      <c r="W131" s="37">
        <f>SUMIFS(СВЦЭМ!$C$34:$C$777,СВЦЭМ!$A$34:$A$777,$A131,СВЦЭМ!$B$34:$B$777,W$119)+'СЕТ СН'!$I$9+СВЦЭМ!$D$10+'СЕТ СН'!$I$6-'СЕТ СН'!$I$19</f>
        <v>1669.46882934</v>
      </c>
      <c r="X131" s="37">
        <f>SUMIFS(СВЦЭМ!$C$34:$C$777,СВЦЭМ!$A$34:$A$777,$A131,СВЦЭМ!$B$34:$B$777,X$119)+'СЕТ СН'!$I$9+СВЦЭМ!$D$10+'СЕТ СН'!$I$6-'СЕТ СН'!$I$19</f>
        <v>1677.2253532499999</v>
      </c>
      <c r="Y131" s="37">
        <f>SUMIFS(СВЦЭМ!$C$34:$C$777,СВЦЭМ!$A$34:$A$777,$A131,СВЦЭМ!$B$34:$B$777,Y$119)+'СЕТ СН'!$I$9+СВЦЭМ!$D$10+'СЕТ СН'!$I$6-'СЕТ СН'!$I$19</f>
        <v>1685.9888576200001</v>
      </c>
    </row>
    <row r="132" spans="1:25" ht="15.75" x14ac:dyDescent="0.2">
      <c r="A132" s="36">
        <f t="shared" si="3"/>
        <v>43325</v>
      </c>
      <c r="B132" s="37">
        <f>SUMIFS(СВЦЭМ!$C$34:$C$777,СВЦЭМ!$A$34:$A$777,$A132,СВЦЭМ!$B$34:$B$777,B$119)+'СЕТ СН'!$I$9+СВЦЭМ!$D$10+'СЕТ СН'!$I$6-'СЕТ СН'!$I$19</f>
        <v>1810.3398484999998</v>
      </c>
      <c r="C132" s="37">
        <f>SUMIFS(СВЦЭМ!$C$34:$C$777,СВЦЭМ!$A$34:$A$777,$A132,СВЦЭМ!$B$34:$B$777,C$119)+'СЕТ СН'!$I$9+СВЦЭМ!$D$10+'СЕТ СН'!$I$6-'СЕТ СН'!$I$19</f>
        <v>1941.7241187600002</v>
      </c>
      <c r="D132" s="37">
        <f>SUMIFS(СВЦЭМ!$C$34:$C$777,СВЦЭМ!$A$34:$A$777,$A132,СВЦЭМ!$B$34:$B$777,D$119)+'СЕТ СН'!$I$9+СВЦЭМ!$D$10+'СЕТ СН'!$I$6-'СЕТ СН'!$I$19</f>
        <v>2075.76888087</v>
      </c>
      <c r="E132" s="37">
        <f>SUMIFS(СВЦЭМ!$C$34:$C$777,СВЦЭМ!$A$34:$A$777,$A132,СВЦЭМ!$B$34:$B$777,E$119)+'СЕТ СН'!$I$9+СВЦЭМ!$D$10+'СЕТ СН'!$I$6-'СЕТ СН'!$I$19</f>
        <v>2144.6725988899998</v>
      </c>
      <c r="F132" s="37">
        <f>SUMIFS(СВЦЭМ!$C$34:$C$777,СВЦЭМ!$A$34:$A$777,$A132,СВЦЭМ!$B$34:$B$777,F$119)+'СЕТ СН'!$I$9+СВЦЭМ!$D$10+'СЕТ СН'!$I$6-'СЕТ СН'!$I$19</f>
        <v>2139.9008617099998</v>
      </c>
      <c r="G132" s="37">
        <f>SUMIFS(СВЦЭМ!$C$34:$C$777,СВЦЭМ!$A$34:$A$777,$A132,СВЦЭМ!$B$34:$B$777,G$119)+'СЕТ СН'!$I$9+СВЦЭМ!$D$10+'СЕТ СН'!$I$6-'СЕТ СН'!$I$19</f>
        <v>2152.4294318900002</v>
      </c>
      <c r="H132" s="37">
        <f>SUMIFS(СВЦЭМ!$C$34:$C$777,СВЦЭМ!$A$34:$A$777,$A132,СВЦЭМ!$B$34:$B$777,H$119)+'СЕТ СН'!$I$9+СВЦЭМ!$D$10+'СЕТ СН'!$I$6-'СЕТ СН'!$I$19</f>
        <v>2137.4546366700001</v>
      </c>
      <c r="I132" s="37">
        <f>SUMIFS(СВЦЭМ!$C$34:$C$777,СВЦЭМ!$A$34:$A$777,$A132,СВЦЭМ!$B$34:$B$777,I$119)+'СЕТ СН'!$I$9+СВЦЭМ!$D$10+'СЕТ СН'!$I$6-'СЕТ СН'!$I$19</f>
        <v>2051.8810068399998</v>
      </c>
      <c r="J132" s="37">
        <f>SUMIFS(СВЦЭМ!$C$34:$C$777,СВЦЭМ!$A$34:$A$777,$A132,СВЦЭМ!$B$34:$B$777,J$119)+'СЕТ СН'!$I$9+СВЦЭМ!$D$10+'СЕТ СН'!$I$6-'СЕТ СН'!$I$19</f>
        <v>1889.9712885399999</v>
      </c>
      <c r="K132" s="37">
        <f>SUMIFS(СВЦЭМ!$C$34:$C$777,СВЦЭМ!$A$34:$A$777,$A132,СВЦЭМ!$B$34:$B$777,K$119)+'СЕТ СН'!$I$9+СВЦЭМ!$D$10+'СЕТ СН'!$I$6-'СЕТ СН'!$I$19</f>
        <v>1791.1408204600002</v>
      </c>
      <c r="L132" s="37">
        <f>SUMIFS(СВЦЭМ!$C$34:$C$777,СВЦЭМ!$A$34:$A$777,$A132,СВЦЭМ!$B$34:$B$777,L$119)+'СЕТ СН'!$I$9+СВЦЭМ!$D$10+'СЕТ СН'!$I$6-'СЕТ СН'!$I$19</f>
        <v>1713.1082544800001</v>
      </c>
      <c r="M132" s="37">
        <f>SUMIFS(СВЦЭМ!$C$34:$C$777,СВЦЭМ!$A$34:$A$777,$A132,СВЦЭМ!$B$34:$B$777,M$119)+'СЕТ СН'!$I$9+СВЦЭМ!$D$10+'СЕТ СН'!$I$6-'СЕТ СН'!$I$19</f>
        <v>1665.0707309899999</v>
      </c>
      <c r="N132" s="37">
        <f>SUMIFS(СВЦЭМ!$C$34:$C$777,СВЦЭМ!$A$34:$A$777,$A132,СВЦЭМ!$B$34:$B$777,N$119)+'СЕТ СН'!$I$9+СВЦЭМ!$D$10+'СЕТ СН'!$I$6-'СЕТ СН'!$I$19</f>
        <v>1644.9212292699999</v>
      </c>
      <c r="O132" s="37">
        <f>SUMIFS(СВЦЭМ!$C$34:$C$777,СВЦЭМ!$A$34:$A$777,$A132,СВЦЭМ!$B$34:$B$777,O$119)+'СЕТ СН'!$I$9+СВЦЭМ!$D$10+'СЕТ СН'!$I$6-'СЕТ СН'!$I$19</f>
        <v>1649.1739822500003</v>
      </c>
      <c r="P132" s="37">
        <f>SUMIFS(СВЦЭМ!$C$34:$C$777,СВЦЭМ!$A$34:$A$777,$A132,СВЦЭМ!$B$34:$B$777,P$119)+'СЕТ СН'!$I$9+СВЦЭМ!$D$10+'СЕТ СН'!$I$6-'СЕТ СН'!$I$19</f>
        <v>1655.4682756100001</v>
      </c>
      <c r="Q132" s="37">
        <f>SUMIFS(СВЦЭМ!$C$34:$C$777,СВЦЭМ!$A$34:$A$777,$A132,СВЦЭМ!$B$34:$B$777,Q$119)+'СЕТ СН'!$I$9+СВЦЭМ!$D$10+'СЕТ СН'!$I$6-'СЕТ СН'!$I$19</f>
        <v>1661.5707883699997</v>
      </c>
      <c r="R132" s="37">
        <f>SUMIFS(СВЦЭМ!$C$34:$C$777,СВЦЭМ!$A$34:$A$777,$A132,СВЦЭМ!$B$34:$B$777,R$119)+'СЕТ СН'!$I$9+СВЦЭМ!$D$10+'СЕТ СН'!$I$6-'СЕТ СН'!$I$19</f>
        <v>1667.50730303</v>
      </c>
      <c r="S132" s="37">
        <f>SUMIFS(СВЦЭМ!$C$34:$C$777,СВЦЭМ!$A$34:$A$777,$A132,СВЦЭМ!$B$34:$B$777,S$119)+'СЕТ СН'!$I$9+СВЦЭМ!$D$10+'СЕТ СН'!$I$6-'СЕТ СН'!$I$19</f>
        <v>1675.25243163</v>
      </c>
      <c r="T132" s="37">
        <f>SUMIFS(СВЦЭМ!$C$34:$C$777,СВЦЭМ!$A$34:$A$777,$A132,СВЦЭМ!$B$34:$B$777,T$119)+'СЕТ СН'!$I$9+СВЦЭМ!$D$10+'СЕТ СН'!$I$6-'СЕТ СН'!$I$19</f>
        <v>1657.7373254300001</v>
      </c>
      <c r="U132" s="37">
        <f>SUMIFS(СВЦЭМ!$C$34:$C$777,СВЦЭМ!$A$34:$A$777,$A132,СВЦЭМ!$B$34:$B$777,U$119)+'СЕТ СН'!$I$9+СВЦЭМ!$D$10+'СЕТ СН'!$I$6-'СЕТ СН'!$I$19</f>
        <v>1653.1705709799999</v>
      </c>
      <c r="V132" s="37">
        <f>SUMIFS(СВЦЭМ!$C$34:$C$777,СВЦЭМ!$A$34:$A$777,$A132,СВЦЭМ!$B$34:$B$777,V$119)+'СЕТ СН'!$I$9+СВЦЭМ!$D$10+'СЕТ СН'!$I$6-'СЕТ СН'!$I$19</f>
        <v>1651.8588374800001</v>
      </c>
      <c r="W132" s="37">
        <f>SUMIFS(СВЦЭМ!$C$34:$C$777,СВЦЭМ!$A$34:$A$777,$A132,СВЦЭМ!$B$34:$B$777,W$119)+'СЕТ СН'!$I$9+СВЦЭМ!$D$10+'СЕТ СН'!$I$6-'СЕТ СН'!$I$19</f>
        <v>1653.2687009700003</v>
      </c>
      <c r="X132" s="37">
        <f>SUMIFS(СВЦЭМ!$C$34:$C$777,СВЦЭМ!$A$34:$A$777,$A132,СВЦЭМ!$B$34:$B$777,X$119)+'СЕТ СН'!$I$9+СВЦЭМ!$D$10+'СЕТ СН'!$I$6-'СЕТ СН'!$I$19</f>
        <v>1667.6022925299999</v>
      </c>
      <c r="Y132" s="37">
        <f>SUMIFS(СВЦЭМ!$C$34:$C$777,СВЦЭМ!$A$34:$A$777,$A132,СВЦЭМ!$B$34:$B$777,Y$119)+'СЕТ СН'!$I$9+СВЦЭМ!$D$10+'СЕТ СН'!$I$6-'СЕТ СН'!$I$19</f>
        <v>1735.9758254799999</v>
      </c>
    </row>
    <row r="133" spans="1:25" ht="15.75" x14ac:dyDescent="0.2">
      <c r="A133" s="36">
        <f t="shared" si="3"/>
        <v>43326</v>
      </c>
      <c r="B133" s="37">
        <f>SUMIFS(СВЦЭМ!$C$34:$C$777,СВЦЭМ!$A$34:$A$777,$A133,СВЦЭМ!$B$34:$B$777,B$119)+'СЕТ СН'!$I$9+СВЦЭМ!$D$10+'СЕТ СН'!$I$6-'СЕТ СН'!$I$19</f>
        <v>1834.2207914400001</v>
      </c>
      <c r="C133" s="37">
        <f>SUMIFS(СВЦЭМ!$C$34:$C$777,СВЦЭМ!$A$34:$A$777,$A133,СВЦЭМ!$B$34:$B$777,C$119)+'СЕТ СН'!$I$9+СВЦЭМ!$D$10+'СЕТ СН'!$I$6-'СЕТ СН'!$I$19</f>
        <v>1974.41910874</v>
      </c>
      <c r="D133" s="37">
        <f>SUMIFS(СВЦЭМ!$C$34:$C$777,СВЦЭМ!$A$34:$A$777,$A133,СВЦЭМ!$B$34:$B$777,D$119)+'СЕТ СН'!$I$9+СВЦЭМ!$D$10+'СЕТ СН'!$I$6-'СЕТ СН'!$I$19</f>
        <v>2089.32893711</v>
      </c>
      <c r="E133" s="37">
        <f>SUMIFS(СВЦЭМ!$C$34:$C$777,СВЦЭМ!$A$34:$A$777,$A133,СВЦЭМ!$B$34:$B$777,E$119)+'СЕТ СН'!$I$9+СВЦЭМ!$D$10+'СЕТ СН'!$I$6-'СЕТ СН'!$I$19</f>
        <v>2152.76686165</v>
      </c>
      <c r="F133" s="37">
        <f>SUMIFS(СВЦЭМ!$C$34:$C$777,СВЦЭМ!$A$34:$A$777,$A133,СВЦЭМ!$B$34:$B$777,F$119)+'СЕТ СН'!$I$9+СВЦЭМ!$D$10+'СЕТ СН'!$I$6-'СЕТ СН'!$I$19</f>
        <v>2147.2744077799998</v>
      </c>
      <c r="G133" s="37">
        <f>SUMIFS(СВЦЭМ!$C$34:$C$777,СВЦЭМ!$A$34:$A$777,$A133,СВЦЭМ!$B$34:$B$777,G$119)+'СЕТ СН'!$I$9+СВЦЭМ!$D$10+'СЕТ СН'!$I$6-'СЕТ СН'!$I$19</f>
        <v>2143.47052218</v>
      </c>
      <c r="H133" s="37">
        <f>SUMIFS(СВЦЭМ!$C$34:$C$777,СВЦЭМ!$A$34:$A$777,$A133,СВЦЭМ!$B$34:$B$777,H$119)+'СЕТ СН'!$I$9+СВЦЭМ!$D$10+'СЕТ СН'!$I$6-'СЕТ СН'!$I$19</f>
        <v>2096.1233272500003</v>
      </c>
      <c r="I133" s="37">
        <f>SUMIFS(СВЦЭМ!$C$34:$C$777,СВЦЭМ!$A$34:$A$777,$A133,СВЦЭМ!$B$34:$B$777,I$119)+'СЕТ СН'!$I$9+СВЦЭМ!$D$10+'СЕТ СН'!$I$6-'СЕТ СН'!$I$19</f>
        <v>2015.8878986300001</v>
      </c>
      <c r="J133" s="37">
        <f>SUMIFS(СВЦЭМ!$C$34:$C$777,СВЦЭМ!$A$34:$A$777,$A133,СВЦЭМ!$B$34:$B$777,J$119)+'СЕТ СН'!$I$9+СВЦЭМ!$D$10+'СЕТ СН'!$I$6-'СЕТ СН'!$I$19</f>
        <v>1907.66649014</v>
      </c>
      <c r="K133" s="37">
        <f>SUMIFS(СВЦЭМ!$C$34:$C$777,СВЦЭМ!$A$34:$A$777,$A133,СВЦЭМ!$B$34:$B$777,K$119)+'СЕТ СН'!$I$9+СВЦЭМ!$D$10+'СЕТ СН'!$I$6-'СЕТ СН'!$I$19</f>
        <v>1832.9884435900003</v>
      </c>
      <c r="L133" s="37">
        <f>SUMIFS(СВЦЭМ!$C$34:$C$777,СВЦЭМ!$A$34:$A$777,$A133,СВЦЭМ!$B$34:$B$777,L$119)+'СЕТ СН'!$I$9+СВЦЭМ!$D$10+'СЕТ СН'!$I$6-'СЕТ СН'!$I$19</f>
        <v>1739.75015489</v>
      </c>
      <c r="M133" s="37">
        <f>SUMIFS(СВЦЭМ!$C$34:$C$777,СВЦЭМ!$A$34:$A$777,$A133,СВЦЭМ!$B$34:$B$777,M$119)+'СЕТ СН'!$I$9+СВЦЭМ!$D$10+'СЕТ СН'!$I$6-'СЕТ СН'!$I$19</f>
        <v>1681.2502991000001</v>
      </c>
      <c r="N133" s="37">
        <f>SUMIFS(СВЦЭМ!$C$34:$C$777,СВЦЭМ!$A$34:$A$777,$A133,СВЦЭМ!$B$34:$B$777,N$119)+'СЕТ СН'!$I$9+СВЦЭМ!$D$10+'СЕТ СН'!$I$6-'СЕТ СН'!$I$19</f>
        <v>1667.0369511600002</v>
      </c>
      <c r="O133" s="37">
        <f>SUMIFS(СВЦЭМ!$C$34:$C$777,СВЦЭМ!$A$34:$A$777,$A133,СВЦЭМ!$B$34:$B$777,O$119)+'СЕТ СН'!$I$9+СВЦЭМ!$D$10+'СЕТ СН'!$I$6-'СЕТ СН'!$I$19</f>
        <v>1681.03682071</v>
      </c>
      <c r="P133" s="37">
        <f>SUMIFS(СВЦЭМ!$C$34:$C$777,СВЦЭМ!$A$34:$A$777,$A133,СВЦЭМ!$B$34:$B$777,P$119)+'СЕТ СН'!$I$9+СВЦЭМ!$D$10+'СЕТ СН'!$I$6-'СЕТ СН'!$I$19</f>
        <v>1684.0880628200002</v>
      </c>
      <c r="Q133" s="37">
        <f>SUMIFS(СВЦЭМ!$C$34:$C$777,СВЦЭМ!$A$34:$A$777,$A133,СВЦЭМ!$B$34:$B$777,Q$119)+'СЕТ СН'!$I$9+СВЦЭМ!$D$10+'СЕТ СН'!$I$6-'СЕТ СН'!$I$19</f>
        <v>1686.8711132600001</v>
      </c>
      <c r="R133" s="37">
        <f>SUMIFS(СВЦЭМ!$C$34:$C$777,СВЦЭМ!$A$34:$A$777,$A133,СВЦЭМ!$B$34:$B$777,R$119)+'СЕТ СН'!$I$9+СВЦЭМ!$D$10+'СЕТ СН'!$I$6-'СЕТ СН'!$I$19</f>
        <v>1675.6872865400001</v>
      </c>
      <c r="S133" s="37">
        <f>SUMIFS(СВЦЭМ!$C$34:$C$777,СВЦЭМ!$A$34:$A$777,$A133,СВЦЭМ!$B$34:$B$777,S$119)+'СЕТ СН'!$I$9+СВЦЭМ!$D$10+'СЕТ СН'!$I$6-'СЕТ СН'!$I$19</f>
        <v>1678.83279292</v>
      </c>
      <c r="T133" s="37">
        <f>SUMIFS(СВЦЭМ!$C$34:$C$777,СВЦЭМ!$A$34:$A$777,$A133,СВЦЭМ!$B$34:$B$777,T$119)+'СЕТ СН'!$I$9+СВЦЭМ!$D$10+'СЕТ СН'!$I$6-'СЕТ СН'!$I$19</f>
        <v>1677.5961233400003</v>
      </c>
      <c r="U133" s="37">
        <f>SUMIFS(СВЦЭМ!$C$34:$C$777,СВЦЭМ!$A$34:$A$777,$A133,СВЦЭМ!$B$34:$B$777,U$119)+'СЕТ СН'!$I$9+СВЦЭМ!$D$10+'СЕТ СН'!$I$6-'СЕТ СН'!$I$19</f>
        <v>1680.64754378</v>
      </c>
      <c r="V133" s="37">
        <f>SUMIFS(СВЦЭМ!$C$34:$C$777,СВЦЭМ!$A$34:$A$777,$A133,СВЦЭМ!$B$34:$B$777,V$119)+'СЕТ СН'!$I$9+СВЦЭМ!$D$10+'СЕТ СН'!$I$6-'СЕТ СН'!$I$19</f>
        <v>1677.68572971</v>
      </c>
      <c r="W133" s="37">
        <f>SUMIFS(СВЦЭМ!$C$34:$C$777,СВЦЭМ!$A$34:$A$777,$A133,СВЦЭМ!$B$34:$B$777,W$119)+'СЕТ СН'!$I$9+СВЦЭМ!$D$10+'СЕТ СН'!$I$6-'СЕТ СН'!$I$19</f>
        <v>1684.45184406</v>
      </c>
      <c r="X133" s="37">
        <f>SUMIFS(СВЦЭМ!$C$34:$C$777,СВЦЭМ!$A$34:$A$777,$A133,СВЦЭМ!$B$34:$B$777,X$119)+'СЕТ СН'!$I$9+СВЦЭМ!$D$10+'СЕТ СН'!$I$6-'СЕТ СН'!$I$19</f>
        <v>1689.2407609100001</v>
      </c>
      <c r="Y133" s="37">
        <f>SUMIFS(СВЦЭМ!$C$34:$C$777,СВЦЭМ!$A$34:$A$777,$A133,СВЦЭМ!$B$34:$B$777,Y$119)+'СЕТ СН'!$I$9+СВЦЭМ!$D$10+'СЕТ СН'!$I$6-'СЕТ СН'!$I$19</f>
        <v>1762.8703566200002</v>
      </c>
    </row>
    <row r="134" spans="1:25" ht="15.75" x14ac:dyDescent="0.2">
      <c r="A134" s="36">
        <f t="shared" si="3"/>
        <v>43327</v>
      </c>
      <c r="B134" s="37">
        <f>SUMIFS(СВЦЭМ!$C$34:$C$777,СВЦЭМ!$A$34:$A$777,$A134,СВЦЭМ!$B$34:$B$777,B$119)+'СЕТ СН'!$I$9+СВЦЭМ!$D$10+'СЕТ СН'!$I$6-'СЕТ СН'!$I$19</f>
        <v>1812.00554289</v>
      </c>
      <c r="C134" s="37">
        <f>SUMIFS(СВЦЭМ!$C$34:$C$777,СВЦЭМ!$A$34:$A$777,$A134,СВЦЭМ!$B$34:$B$777,C$119)+'СЕТ СН'!$I$9+СВЦЭМ!$D$10+'СЕТ СН'!$I$6-'СЕТ СН'!$I$19</f>
        <v>1918.1815692499999</v>
      </c>
      <c r="D134" s="37">
        <f>SUMIFS(СВЦЭМ!$C$34:$C$777,СВЦЭМ!$A$34:$A$777,$A134,СВЦЭМ!$B$34:$B$777,D$119)+'СЕТ СН'!$I$9+СВЦЭМ!$D$10+'СЕТ СН'!$I$6-'СЕТ СН'!$I$19</f>
        <v>2023.8819505500001</v>
      </c>
      <c r="E134" s="37">
        <f>SUMIFS(СВЦЭМ!$C$34:$C$777,СВЦЭМ!$A$34:$A$777,$A134,СВЦЭМ!$B$34:$B$777,E$119)+'СЕТ СН'!$I$9+СВЦЭМ!$D$10+'СЕТ СН'!$I$6-'СЕТ СН'!$I$19</f>
        <v>2132.8135667900001</v>
      </c>
      <c r="F134" s="37">
        <f>SUMIFS(СВЦЭМ!$C$34:$C$777,СВЦЭМ!$A$34:$A$777,$A134,СВЦЭМ!$B$34:$B$777,F$119)+'СЕТ СН'!$I$9+СВЦЭМ!$D$10+'СЕТ СН'!$I$6-'СЕТ СН'!$I$19</f>
        <v>2119.3806424599998</v>
      </c>
      <c r="G134" s="37">
        <f>SUMIFS(СВЦЭМ!$C$34:$C$777,СВЦЭМ!$A$34:$A$777,$A134,СВЦЭМ!$B$34:$B$777,G$119)+'СЕТ СН'!$I$9+СВЦЭМ!$D$10+'СЕТ СН'!$I$6-'СЕТ СН'!$I$19</f>
        <v>2110.7108748299997</v>
      </c>
      <c r="H134" s="37">
        <f>SUMIFS(СВЦЭМ!$C$34:$C$777,СВЦЭМ!$A$34:$A$777,$A134,СВЦЭМ!$B$34:$B$777,H$119)+'СЕТ СН'!$I$9+СВЦЭМ!$D$10+'СЕТ СН'!$I$6-'СЕТ СН'!$I$19</f>
        <v>2108.6119216699999</v>
      </c>
      <c r="I134" s="37">
        <f>SUMIFS(СВЦЭМ!$C$34:$C$777,СВЦЭМ!$A$34:$A$777,$A134,СВЦЭМ!$B$34:$B$777,I$119)+'СЕТ СН'!$I$9+СВЦЭМ!$D$10+'СЕТ СН'!$I$6-'СЕТ СН'!$I$19</f>
        <v>2052.83155833</v>
      </c>
      <c r="J134" s="37">
        <f>SUMIFS(СВЦЭМ!$C$34:$C$777,СВЦЭМ!$A$34:$A$777,$A134,СВЦЭМ!$B$34:$B$777,J$119)+'СЕТ СН'!$I$9+СВЦЭМ!$D$10+'СЕТ СН'!$I$6-'СЕТ СН'!$I$19</f>
        <v>1929.0742483599997</v>
      </c>
      <c r="K134" s="37">
        <f>SUMIFS(СВЦЭМ!$C$34:$C$777,СВЦЭМ!$A$34:$A$777,$A134,СВЦЭМ!$B$34:$B$777,K$119)+'СЕТ СН'!$I$9+СВЦЭМ!$D$10+'СЕТ СН'!$I$6-'СЕТ СН'!$I$19</f>
        <v>1833.33785665</v>
      </c>
      <c r="L134" s="37">
        <f>SUMIFS(СВЦЭМ!$C$34:$C$777,СВЦЭМ!$A$34:$A$777,$A134,СВЦЭМ!$B$34:$B$777,L$119)+'СЕТ СН'!$I$9+СВЦЭМ!$D$10+'СЕТ СН'!$I$6-'СЕТ СН'!$I$19</f>
        <v>1751.3869007399999</v>
      </c>
      <c r="M134" s="37">
        <f>SUMIFS(СВЦЭМ!$C$34:$C$777,СВЦЭМ!$A$34:$A$777,$A134,СВЦЭМ!$B$34:$B$777,M$119)+'СЕТ СН'!$I$9+СВЦЭМ!$D$10+'СЕТ СН'!$I$6-'СЕТ СН'!$I$19</f>
        <v>1687.9974372400002</v>
      </c>
      <c r="N134" s="37">
        <f>SUMIFS(СВЦЭМ!$C$34:$C$777,СВЦЭМ!$A$34:$A$777,$A134,СВЦЭМ!$B$34:$B$777,N$119)+'СЕТ СН'!$I$9+СВЦЭМ!$D$10+'СЕТ СН'!$I$6-'СЕТ СН'!$I$19</f>
        <v>1680.5685492000002</v>
      </c>
      <c r="O134" s="37">
        <f>SUMIFS(СВЦЭМ!$C$34:$C$777,СВЦЭМ!$A$34:$A$777,$A134,СВЦЭМ!$B$34:$B$777,O$119)+'СЕТ СН'!$I$9+СВЦЭМ!$D$10+'СЕТ СН'!$I$6-'СЕТ СН'!$I$19</f>
        <v>1682.81991294</v>
      </c>
      <c r="P134" s="37">
        <f>SUMIFS(СВЦЭМ!$C$34:$C$777,СВЦЭМ!$A$34:$A$777,$A134,СВЦЭМ!$B$34:$B$777,P$119)+'СЕТ СН'!$I$9+СВЦЭМ!$D$10+'СЕТ СН'!$I$6-'СЕТ СН'!$I$19</f>
        <v>1685.2199518500001</v>
      </c>
      <c r="Q134" s="37">
        <f>SUMIFS(СВЦЭМ!$C$34:$C$777,СВЦЭМ!$A$34:$A$777,$A134,СВЦЭМ!$B$34:$B$777,Q$119)+'СЕТ СН'!$I$9+СВЦЭМ!$D$10+'СЕТ СН'!$I$6-'СЕТ СН'!$I$19</f>
        <v>1690.9987729200002</v>
      </c>
      <c r="R134" s="37">
        <f>SUMIFS(СВЦЭМ!$C$34:$C$777,СВЦЭМ!$A$34:$A$777,$A134,СВЦЭМ!$B$34:$B$777,R$119)+'СЕТ СН'!$I$9+СВЦЭМ!$D$10+'СЕТ СН'!$I$6-'СЕТ СН'!$I$19</f>
        <v>1691.7170206400001</v>
      </c>
      <c r="S134" s="37">
        <f>SUMIFS(СВЦЭМ!$C$34:$C$777,СВЦЭМ!$A$34:$A$777,$A134,СВЦЭМ!$B$34:$B$777,S$119)+'СЕТ СН'!$I$9+СВЦЭМ!$D$10+'СЕТ СН'!$I$6-'СЕТ СН'!$I$19</f>
        <v>1683.0280826200001</v>
      </c>
      <c r="T134" s="37">
        <f>SUMIFS(СВЦЭМ!$C$34:$C$777,СВЦЭМ!$A$34:$A$777,$A134,СВЦЭМ!$B$34:$B$777,T$119)+'СЕТ СН'!$I$9+СВЦЭМ!$D$10+'СЕТ СН'!$I$6-'СЕТ СН'!$I$19</f>
        <v>1676.80838894</v>
      </c>
      <c r="U134" s="37">
        <f>SUMIFS(СВЦЭМ!$C$34:$C$777,СВЦЭМ!$A$34:$A$777,$A134,СВЦЭМ!$B$34:$B$777,U$119)+'СЕТ СН'!$I$9+СВЦЭМ!$D$10+'СЕТ СН'!$I$6-'СЕТ СН'!$I$19</f>
        <v>1682.8758940500002</v>
      </c>
      <c r="V134" s="37">
        <f>SUMIFS(СВЦЭМ!$C$34:$C$777,СВЦЭМ!$A$34:$A$777,$A134,СВЦЭМ!$B$34:$B$777,V$119)+'СЕТ СН'!$I$9+СВЦЭМ!$D$10+'СЕТ СН'!$I$6-'СЕТ СН'!$I$19</f>
        <v>1668.7331546300002</v>
      </c>
      <c r="W134" s="37">
        <f>SUMIFS(СВЦЭМ!$C$34:$C$777,СВЦЭМ!$A$34:$A$777,$A134,СВЦЭМ!$B$34:$B$777,W$119)+'СЕТ СН'!$I$9+СВЦЭМ!$D$10+'СЕТ СН'!$I$6-'СЕТ СН'!$I$19</f>
        <v>1677.2256066300001</v>
      </c>
      <c r="X134" s="37">
        <f>SUMIFS(СВЦЭМ!$C$34:$C$777,СВЦЭМ!$A$34:$A$777,$A134,СВЦЭМ!$B$34:$B$777,X$119)+'СЕТ СН'!$I$9+СВЦЭМ!$D$10+'СЕТ СН'!$I$6-'СЕТ СН'!$I$19</f>
        <v>1697.2976996500001</v>
      </c>
      <c r="Y134" s="37">
        <f>SUMIFS(СВЦЭМ!$C$34:$C$777,СВЦЭМ!$A$34:$A$777,$A134,СВЦЭМ!$B$34:$B$777,Y$119)+'СЕТ СН'!$I$9+СВЦЭМ!$D$10+'СЕТ СН'!$I$6-'СЕТ СН'!$I$19</f>
        <v>1750.6869788700001</v>
      </c>
    </row>
    <row r="135" spans="1:25" ht="15.75" x14ac:dyDescent="0.2">
      <c r="A135" s="36">
        <f t="shared" si="3"/>
        <v>43328</v>
      </c>
      <c r="B135" s="37">
        <f>SUMIFS(СВЦЭМ!$C$34:$C$777,СВЦЭМ!$A$34:$A$777,$A135,СВЦЭМ!$B$34:$B$777,B$119)+'СЕТ СН'!$I$9+СВЦЭМ!$D$10+'СЕТ СН'!$I$6-'СЕТ СН'!$I$19</f>
        <v>1844.58590809</v>
      </c>
      <c r="C135" s="37">
        <f>SUMIFS(СВЦЭМ!$C$34:$C$777,СВЦЭМ!$A$34:$A$777,$A135,СВЦЭМ!$B$34:$B$777,C$119)+'СЕТ СН'!$I$9+СВЦЭМ!$D$10+'СЕТ СН'!$I$6-'СЕТ СН'!$I$19</f>
        <v>1961.8163412599997</v>
      </c>
      <c r="D135" s="37">
        <f>SUMIFS(СВЦЭМ!$C$34:$C$777,СВЦЭМ!$A$34:$A$777,$A135,СВЦЭМ!$B$34:$B$777,D$119)+'СЕТ СН'!$I$9+СВЦЭМ!$D$10+'СЕТ СН'!$I$6-'СЕТ СН'!$I$19</f>
        <v>2061.4374868899999</v>
      </c>
      <c r="E135" s="37">
        <f>SUMIFS(СВЦЭМ!$C$34:$C$777,СВЦЭМ!$A$34:$A$777,$A135,СВЦЭМ!$B$34:$B$777,E$119)+'СЕТ СН'!$I$9+СВЦЭМ!$D$10+'СЕТ СН'!$I$6-'СЕТ СН'!$I$19</f>
        <v>2144.8272320000001</v>
      </c>
      <c r="F135" s="37">
        <f>SUMIFS(СВЦЭМ!$C$34:$C$777,СВЦЭМ!$A$34:$A$777,$A135,СВЦЭМ!$B$34:$B$777,F$119)+'СЕТ СН'!$I$9+СВЦЭМ!$D$10+'СЕТ СН'!$I$6-'СЕТ СН'!$I$19</f>
        <v>2132.8974880999999</v>
      </c>
      <c r="G135" s="37">
        <f>SUMIFS(СВЦЭМ!$C$34:$C$777,СВЦЭМ!$A$34:$A$777,$A135,СВЦЭМ!$B$34:$B$777,G$119)+'СЕТ СН'!$I$9+СВЦЭМ!$D$10+'СЕТ СН'!$I$6-'СЕТ СН'!$I$19</f>
        <v>2138.0394841799998</v>
      </c>
      <c r="H135" s="37">
        <f>SUMIFS(СВЦЭМ!$C$34:$C$777,СВЦЭМ!$A$34:$A$777,$A135,СВЦЭМ!$B$34:$B$777,H$119)+'СЕТ СН'!$I$9+СВЦЭМ!$D$10+'СЕТ СН'!$I$6-'СЕТ СН'!$I$19</f>
        <v>2110.6440545599999</v>
      </c>
      <c r="I135" s="37">
        <f>SUMIFS(СВЦЭМ!$C$34:$C$777,СВЦЭМ!$A$34:$A$777,$A135,СВЦЭМ!$B$34:$B$777,I$119)+'СЕТ СН'!$I$9+СВЦЭМ!$D$10+'СЕТ СН'!$I$6-'СЕТ СН'!$I$19</f>
        <v>2017.44111157</v>
      </c>
      <c r="J135" s="37">
        <f>SUMIFS(СВЦЭМ!$C$34:$C$777,СВЦЭМ!$A$34:$A$777,$A135,СВЦЭМ!$B$34:$B$777,J$119)+'СЕТ СН'!$I$9+СВЦЭМ!$D$10+'СЕТ СН'!$I$6-'СЕТ СН'!$I$19</f>
        <v>1906.35667444</v>
      </c>
      <c r="K135" s="37">
        <f>SUMIFS(СВЦЭМ!$C$34:$C$777,СВЦЭМ!$A$34:$A$777,$A135,СВЦЭМ!$B$34:$B$777,K$119)+'СЕТ СН'!$I$9+СВЦЭМ!$D$10+'СЕТ СН'!$I$6-'СЕТ СН'!$I$19</f>
        <v>1803.2765119599999</v>
      </c>
      <c r="L135" s="37">
        <f>SUMIFS(СВЦЭМ!$C$34:$C$777,СВЦЭМ!$A$34:$A$777,$A135,СВЦЭМ!$B$34:$B$777,L$119)+'СЕТ СН'!$I$9+СВЦЭМ!$D$10+'СЕТ СН'!$I$6-'СЕТ СН'!$I$19</f>
        <v>1719.6866663999999</v>
      </c>
      <c r="M135" s="37">
        <f>SUMIFS(СВЦЭМ!$C$34:$C$777,СВЦЭМ!$A$34:$A$777,$A135,СВЦЭМ!$B$34:$B$777,M$119)+'СЕТ СН'!$I$9+СВЦЭМ!$D$10+'СЕТ СН'!$I$6-'СЕТ СН'!$I$19</f>
        <v>1667.8816575400001</v>
      </c>
      <c r="N135" s="37">
        <f>SUMIFS(СВЦЭМ!$C$34:$C$777,СВЦЭМ!$A$34:$A$777,$A135,СВЦЭМ!$B$34:$B$777,N$119)+'СЕТ СН'!$I$9+СВЦЭМ!$D$10+'СЕТ СН'!$I$6-'СЕТ СН'!$I$19</f>
        <v>1665.1313006</v>
      </c>
      <c r="O135" s="37">
        <f>SUMIFS(СВЦЭМ!$C$34:$C$777,СВЦЭМ!$A$34:$A$777,$A135,СВЦЭМ!$B$34:$B$777,O$119)+'СЕТ СН'!$I$9+СВЦЭМ!$D$10+'СЕТ СН'!$I$6-'СЕТ СН'!$I$19</f>
        <v>1673.1640881900003</v>
      </c>
      <c r="P135" s="37">
        <f>SUMIFS(СВЦЭМ!$C$34:$C$777,СВЦЭМ!$A$34:$A$777,$A135,СВЦЭМ!$B$34:$B$777,P$119)+'СЕТ СН'!$I$9+СВЦЭМ!$D$10+'СЕТ СН'!$I$6-'СЕТ СН'!$I$19</f>
        <v>1679.5046438199997</v>
      </c>
      <c r="Q135" s="37">
        <f>SUMIFS(СВЦЭМ!$C$34:$C$777,СВЦЭМ!$A$34:$A$777,$A135,СВЦЭМ!$B$34:$B$777,Q$119)+'СЕТ СН'!$I$9+СВЦЭМ!$D$10+'СЕТ СН'!$I$6-'СЕТ СН'!$I$19</f>
        <v>1682.4326625499998</v>
      </c>
      <c r="R135" s="37">
        <f>SUMIFS(СВЦЭМ!$C$34:$C$777,СВЦЭМ!$A$34:$A$777,$A135,СВЦЭМ!$B$34:$B$777,R$119)+'СЕТ СН'!$I$9+СВЦЭМ!$D$10+'СЕТ СН'!$I$6-'СЕТ СН'!$I$19</f>
        <v>1682.3400762900001</v>
      </c>
      <c r="S135" s="37">
        <f>SUMIFS(СВЦЭМ!$C$34:$C$777,СВЦЭМ!$A$34:$A$777,$A135,СВЦЭМ!$B$34:$B$777,S$119)+'СЕТ СН'!$I$9+СВЦЭМ!$D$10+'СЕТ СН'!$I$6-'СЕТ СН'!$I$19</f>
        <v>1671.9980732100003</v>
      </c>
      <c r="T135" s="37">
        <f>SUMIFS(СВЦЭМ!$C$34:$C$777,СВЦЭМ!$A$34:$A$777,$A135,СВЦЭМ!$B$34:$B$777,T$119)+'СЕТ СН'!$I$9+СВЦЭМ!$D$10+'СЕТ СН'!$I$6-'СЕТ СН'!$I$19</f>
        <v>1650.62401163</v>
      </c>
      <c r="U135" s="37">
        <f>SUMIFS(СВЦЭМ!$C$34:$C$777,СВЦЭМ!$A$34:$A$777,$A135,СВЦЭМ!$B$34:$B$777,U$119)+'СЕТ СН'!$I$9+СВЦЭМ!$D$10+'СЕТ СН'!$I$6-'СЕТ СН'!$I$19</f>
        <v>1648.2637797299999</v>
      </c>
      <c r="V135" s="37">
        <f>SUMIFS(СВЦЭМ!$C$34:$C$777,СВЦЭМ!$A$34:$A$777,$A135,СВЦЭМ!$B$34:$B$777,V$119)+'СЕТ СН'!$I$9+СВЦЭМ!$D$10+'СЕТ СН'!$I$6-'СЕТ СН'!$I$19</f>
        <v>1653.0228222300002</v>
      </c>
      <c r="W135" s="37">
        <f>SUMIFS(СВЦЭМ!$C$34:$C$777,СВЦЭМ!$A$34:$A$777,$A135,СВЦЭМ!$B$34:$B$777,W$119)+'СЕТ СН'!$I$9+СВЦЭМ!$D$10+'СЕТ СН'!$I$6-'СЕТ СН'!$I$19</f>
        <v>1666.9135134400003</v>
      </c>
      <c r="X135" s="37">
        <f>SUMIFS(СВЦЭМ!$C$34:$C$777,СВЦЭМ!$A$34:$A$777,$A135,СВЦЭМ!$B$34:$B$777,X$119)+'СЕТ СН'!$I$9+СВЦЭМ!$D$10+'СЕТ СН'!$I$6-'СЕТ СН'!$I$19</f>
        <v>1673.4649106500001</v>
      </c>
      <c r="Y135" s="37">
        <f>SUMIFS(СВЦЭМ!$C$34:$C$777,СВЦЭМ!$A$34:$A$777,$A135,СВЦЭМ!$B$34:$B$777,Y$119)+'СЕТ СН'!$I$9+СВЦЭМ!$D$10+'СЕТ СН'!$I$6-'СЕТ СН'!$I$19</f>
        <v>1744.92574074</v>
      </c>
    </row>
    <row r="136" spans="1:25" ht="15.75" x14ac:dyDescent="0.2">
      <c r="A136" s="36">
        <f t="shared" si="3"/>
        <v>43329</v>
      </c>
      <c r="B136" s="37">
        <f>SUMIFS(СВЦЭМ!$C$34:$C$777,СВЦЭМ!$A$34:$A$777,$A136,СВЦЭМ!$B$34:$B$777,B$119)+'СЕТ СН'!$I$9+СВЦЭМ!$D$10+'СЕТ СН'!$I$6-'СЕТ СН'!$I$19</f>
        <v>1823.1915201299998</v>
      </c>
      <c r="C136" s="37">
        <f>SUMIFS(СВЦЭМ!$C$34:$C$777,СВЦЭМ!$A$34:$A$777,$A136,СВЦЭМ!$B$34:$B$777,C$119)+'СЕТ СН'!$I$9+СВЦЭМ!$D$10+'СЕТ СН'!$I$6-'СЕТ СН'!$I$19</f>
        <v>1943.5961726400001</v>
      </c>
      <c r="D136" s="37">
        <f>SUMIFS(СВЦЭМ!$C$34:$C$777,СВЦЭМ!$A$34:$A$777,$A136,СВЦЭМ!$B$34:$B$777,D$119)+'СЕТ СН'!$I$9+СВЦЭМ!$D$10+'СЕТ СН'!$I$6-'СЕТ СН'!$I$19</f>
        <v>2041.1329725200003</v>
      </c>
      <c r="E136" s="37">
        <f>SUMIFS(СВЦЭМ!$C$34:$C$777,СВЦЭМ!$A$34:$A$777,$A136,СВЦЭМ!$B$34:$B$777,E$119)+'СЕТ СН'!$I$9+СВЦЭМ!$D$10+'СЕТ СН'!$I$6-'СЕТ СН'!$I$19</f>
        <v>2136.3728937999999</v>
      </c>
      <c r="F136" s="37">
        <f>SUMIFS(СВЦЭМ!$C$34:$C$777,СВЦЭМ!$A$34:$A$777,$A136,СВЦЭМ!$B$34:$B$777,F$119)+'СЕТ СН'!$I$9+СВЦЭМ!$D$10+'СЕТ СН'!$I$6-'СЕТ СН'!$I$19</f>
        <v>2123.5823778900003</v>
      </c>
      <c r="G136" s="37">
        <f>SUMIFS(СВЦЭМ!$C$34:$C$777,СВЦЭМ!$A$34:$A$777,$A136,СВЦЭМ!$B$34:$B$777,G$119)+'СЕТ СН'!$I$9+СВЦЭМ!$D$10+'СЕТ СН'!$I$6-'СЕТ СН'!$I$19</f>
        <v>2103.5431638800001</v>
      </c>
      <c r="H136" s="37">
        <f>SUMIFS(СВЦЭМ!$C$34:$C$777,СВЦЭМ!$A$34:$A$777,$A136,СВЦЭМ!$B$34:$B$777,H$119)+'СЕТ СН'!$I$9+СВЦЭМ!$D$10+'СЕТ СН'!$I$6-'СЕТ СН'!$I$19</f>
        <v>2102.15142234</v>
      </c>
      <c r="I136" s="37">
        <f>SUMIFS(СВЦЭМ!$C$34:$C$777,СВЦЭМ!$A$34:$A$777,$A136,СВЦЭМ!$B$34:$B$777,I$119)+'СЕТ СН'!$I$9+СВЦЭМ!$D$10+'СЕТ СН'!$I$6-'СЕТ СН'!$I$19</f>
        <v>2072.9143521400001</v>
      </c>
      <c r="J136" s="37">
        <f>SUMIFS(СВЦЭМ!$C$34:$C$777,СВЦЭМ!$A$34:$A$777,$A136,СВЦЭМ!$B$34:$B$777,J$119)+'СЕТ СН'!$I$9+СВЦЭМ!$D$10+'СЕТ СН'!$I$6-'СЕТ СН'!$I$19</f>
        <v>1934.3725980600002</v>
      </c>
      <c r="K136" s="37">
        <f>SUMIFS(СВЦЭМ!$C$34:$C$777,СВЦЭМ!$A$34:$A$777,$A136,СВЦЭМ!$B$34:$B$777,K$119)+'СЕТ СН'!$I$9+СВЦЭМ!$D$10+'СЕТ СН'!$I$6-'СЕТ СН'!$I$19</f>
        <v>1838.83535476</v>
      </c>
      <c r="L136" s="37">
        <f>SUMIFS(СВЦЭМ!$C$34:$C$777,СВЦЭМ!$A$34:$A$777,$A136,СВЦЭМ!$B$34:$B$777,L$119)+'СЕТ СН'!$I$9+СВЦЭМ!$D$10+'СЕТ СН'!$I$6-'СЕТ СН'!$I$19</f>
        <v>1733.2489187199999</v>
      </c>
      <c r="M136" s="37">
        <f>SUMIFS(СВЦЭМ!$C$34:$C$777,СВЦЭМ!$A$34:$A$777,$A136,СВЦЭМ!$B$34:$B$777,M$119)+'СЕТ СН'!$I$9+СВЦЭМ!$D$10+'СЕТ СН'!$I$6-'СЕТ СН'!$I$19</f>
        <v>1671.9964330900002</v>
      </c>
      <c r="N136" s="37">
        <f>SUMIFS(СВЦЭМ!$C$34:$C$777,СВЦЭМ!$A$34:$A$777,$A136,СВЦЭМ!$B$34:$B$777,N$119)+'СЕТ СН'!$I$9+СВЦЭМ!$D$10+'СЕТ СН'!$I$6-'СЕТ СН'!$I$19</f>
        <v>1648.3201915300001</v>
      </c>
      <c r="O136" s="37">
        <f>SUMIFS(СВЦЭМ!$C$34:$C$777,СВЦЭМ!$A$34:$A$777,$A136,СВЦЭМ!$B$34:$B$777,O$119)+'СЕТ СН'!$I$9+СВЦЭМ!$D$10+'СЕТ СН'!$I$6-'СЕТ СН'!$I$19</f>
        <v>1655.28047788</v>
      </c>
      <c r="P136" s="37">
        <f>SUMIFS(СВЦЭМ!$C$34:$C$777,СВЦЭМ!$A$34:$A$777,$A136,СВЦЭМ!$B$34:$B$777,P$119)+'СЕТ СН'!$I$9+СВЦЭМ!$D$10+'СЕТ СН'!$I$6-'СЕТ СН'!$I$19</f>
        <v>1659.91596347</v>
      </c>
      <c r="Q136" s="37">
        <f>SUMIFS(СВЦЭМ!$C$34:$C$777,СВЦЭМ!$A$34:$A$777,$A136,СВЦЭМ!$B$34:$B$777,Q$119)+'СЕТ СН'!$I$9+СВЦЭМ!$D$10+'СЕТ СН'!$I$6-'СЕТ СН'!$I$19</f>
        <v>1657.5820901799998</v>
      </c>
      <c r="R136" s="37">
        <f>SUMIFS(СВЦЭМ!$C$34:$C$777,СВЦЭМ!$A$34:$A$777,$A136,СВЦЭМ!$B$34:$B$777,R$119)+'СЕТ СН'!$I$9+СВЦЭМ!$D$10+'СЕТ СН'!$I$6-'СЕТ СН'!$I$19</f>
        <v>1652.8973509699999</v>
      </c>
      <c r="S136" s="37">
        <f>SUMIFS(СВЦЭМ!$C$34:$C$777,СВЦЭМ!$A$34:$A$777,$A136,СВЦЭМ!$B$34:$B$777,S$119)+'СЕТ СН'!$I$9+СВЦЭМ!$D$10+'СЕТ СН'!$I$6-'СЕТ СН'!$I$19</f>
        <v>1647.53100821</v>
      </c>
      <c r="T136" s="37">
        <f>SUMIFS(СВЦЭМ!$C$34:$C$777,СВЦЭМ!$A$34:$A$777,$A136,СВЦЭМ!$B$34:$B$777,T$119)+'СЕТ СН'!$I$9+СВЦЭМ!$D$10+'СЕТ СН'!$I$6-'СЕТ СН'!$I$19</f>
        <v>1649.9150765300001</v>
      </c>
      <c r="U136" s="37">
        <f>SUMIFS(СВЦЭМ!$C$34:$C$777,СВЦЭМ!$A$34:$A$777,$A136,СВЦЭМ!$B$34:$B$777,U$119)+'СЕТ СН'!$I$9+СВЦЭМ!$D$10+'СЕТ СН'!$I$6-'СЕТ СН'!$I$19</f>
        <v>1662.5280489699999</v>
      </c>
      <c r="V136" s="37">
        <f>SUMIFS(СВЦЭМ!$C$34:$C$777,СВЦЭМ!$A$34:$A$777,$A136,СВЦЭМ!$B$34:$B$777,V$119)+'СЕТ СН'!$I$9+СВЦЭМ!$D$10+'СЕТ СН'!$I$6-'СЕТ СН'!$I$19</f>
        <v>1661.99506995</v>
      </c>
      <c r="W136" s="37">
        <f>SUMIFS(СВЦЭМ!$C$34:$C$777,СВЦЭМ!$A$34:$A$777,$A136,СВЦЭМ!$B$34:$B$777,W$119)+'СЕТ СН'!$I$9+СВЦЭМ!$D$10+'СЕТ СН'!$I$6-'СЕТ СН'!$I$19</f>
        <v>1671.5186796200001</v>
      </c>
      <c r="X136" s="37">
        <f>SUMIFS(СВЦЭМ!$C$34:$C$777,СВЦЭМ!$A$34:$A$777,$A136,СВЦЭМ!$B$34:$B$777,X$119)+'СЕТ СН'!$I$9+СВЦЭМ!$D$10+'СЕТ СН'!$I$6-'СЕТ СН'!$I$19</f>
        <v>1668.8543990799999</v>
      </c>
      <c r="Y136" s="37">
        <f>SUMIFS(СВЦЭМ!$C$34:$C$777,СВЦЭМ!$A$34:$A$777,$A136,СВЦЭМ!$B$34:$B$777,Y$119)+'СЕТ СН'!$I$9+СВЦЭМ!$D$10+'СЕТ СН'!$I$6-'СЕТ СН'!$I$19</f>
        <v>1720.1712663999997</v>
      </c>
    </row>
    <row r="137" spans="1:25" ht="15.75" x14ac:dyDescent="0.2">
      <c r="A137" s="36">
        <f t="shared" si="3"/>
        <v>43330</v>
      </c>
      <c r="B137" s="37">
        <f>SUMIFS(СВЦЭМ!$C$34:$C$777,СВЦЭМ!$A$34:$A$777,$A137,СВЦЭМ!$B$34:$B$777,B$119)+'СЕТ СН'!$I$9+СВЦЭМ!$D$10+'СЕТ СН'!$I$6-'СЕТ СН'!$I$19</f>
        <v>1762.9051140199999</v>
      </c>
      <c r="C137" s="37">
        <f>SUMIFS(СВЦЭМ!$C$34:$C$777,СВЦЭМ!$A$34:$A$777,$A137,СВЦЭМ!$B$34:$B$777,C$119)+'СЕТ СН'!$I$9+СВЦЭМ!$D$10+'СЕТ СН'!$I$6-'СЕТ СН'!$I$19</f>
        <v>1819.0600297600004</v>
      </c>
      <c r="D137" s="37">
        <f>SUMIFS(СВЦЭМ!$C$34:$C$777,СВЦЭМ!$A$34:$A$777,$A137,СВЦЭМ!$B$34:$B$777,D$119)+'СЕТ СН'!$I$9+СВЦЭМ!$D$10+'СЕТ СН'!$I$6-'СЕТ СН'!$I$19</f>
        <v>1915.92776594</v>
      </c>
      <c r="E137" s="37">
        <f>SUMIFS(СВЦЭМ!$C$34:$C$777,СВЦЭМ!$A$34:$A$777,$A137,СВЦЭМ!$B$34:$B$777,E$119)+'СЕТ СН'!$I$9+СВЦЭМ!$D$10+'СЕТ СН'!$I$6-'СЕТ СН'!$I$19</f>
        <v>2013.88151694</v>
      </c>
      <c r="F137" s="37">
        <f>SUMIFS(СВЦЭМ!$C$34:$C$777,СВЦЭМ!$A$34:$A$777,$A137,СВЦЭМ!$B$34:$B$777,F$119)+'СЕТ СН'!$I$9+СВЦЭМ!$D$10+'СЕТ СН'!$I$6-'СЕТ СН'!$I$19</f>
        <v>2023.9224524700003</v>
      </c>
      <c r="G137" s="37">
        <f>SUMIFS(СВЦЭМ!$C$34:$C$777,СВЦЭМ!$A$34:$A$777,$A137,СВЦЭМ!$B$34:$B$777,G$119)+'СЕТ СН'!$I$9+СВЦЭМ!$D$10+'СЕТ СН'!$I$6-'СЕТ СН'!$I$19</f>
        <v>2012.24149132</v>
      </c>
      <c r="H137" s="37">
        <f>SUMIFS(СВЦЭМ!$C$34:$C$777,СВЦЭМ!$A$34:$A$777,$A137,СВЦЭМ!$B$34:$B$777,H$119)+'СЕТ СН'!$I$9+СВЦЭМ!$D$10+'СЕТ СН'!$I$6-'СЕТ СН'!$I$19</f>
        <v>1988.1318537300003</v>
      </c>
      <c r="I137" s="37">
        <f>SUMIFS(СВЦЭМ!$C$34:$C$777,СВЦЭМ!$A$34:$A$777,$A137,СВЦЭМ!$B$34:$B$777,I$119)+'СЕТ СН'!$I$9+СВЦЭМ!$D$10+'СЕТ СН'!$I$6-'СЕТ СН'!$I$19</f>
        <v>1922.96385981</v>
      </c>
      <c r="J137" s="37">
        <f>SUMIFS(СВЦЭМ!$C$34:$C$777,СВЦЭМ!$A$34:$A$777,$A137,СВЦЭМ!$B$34:$B$777,J$119)+'СЕТ СН'!$I$9+СВЦЭМ!$D$10+'СЕТ СН'!$I$6-'СЕТ СН'!$I$19</f>
        <v>1782.2492245499998</v>
      </c>
      <c r="K137" s="37">
        <f>SUMIFS(СВЦЭМ!$C$34:$C$777,СВЦЭМ!$A$34:$A$777,$A137,СВЦЭМ!$B$34:$B$777,K$119)+'СЕТ СН'!$I$9+СВЦЭМ!$D$10+'СЕТ СН'!$I$6-'СЕТ СН'!$I$19</f>
        <v>1684.3680750399999</v>
      </c>
      <c r="L137" s="37">
        <f>SUMIFS(СВЦЭМ!$C$34:$C$777,СВЦЭМ!$A$34:$A$777,$A137,СВЦЭМ!$B$34:$B$777,L$119)+'СЕТ СН'!$I$9+СВЦЭМ!$D$10+'СЕТ СН'!$I$6-'СЕТ СН'!$I$19</f>
        <v>1604.82957992</v>
      </c>
      <c r="M137" s="37">
        <f>SUMIFS(СВЦЭМ!$C$34:$C$777,СВЦЭМ!$A$34:$A$777,$A137,СВЦЭМ!$B$34:$B$777,M$119)+'СЕТ СН'!$I$9+СВЦЭМ!$D$10+'СЕТ СН'!$I$6-'СЕТ СН'!$I$19</f>
        <v>1565.2575719400002</v>
      </c>
      <c r="N137" s="37">
        <f>SUMIFS(СВЦЭМ!$C$34:$C$777,СВЦЭМ!$A$34:$A$777,$A137,СВЦЭМ!$B$34:$B$777,N$119)+'СЕТ СН'!$I$9+СВЦЭМ!$D$10+'СЕТ СН'!$I$6-'СЕТ СН'!$I$19</f>
        <v>1550.2789746799999</v>
      </c>
      <c r="O137" s="37">
        <f>SUMIFS(СВЦЭМ!$C$34:$C$777,СВЦЭМ!$A$34:$A$777,$A137,СВЦЭМ!$B$34:$B$777,O$119)+'СЕТ СН'!$I$9+СВЦЭМ!$D$10+'СЕТ СН'!$I$6-'СЕТ СН'!$I$19</f>
        <v>1551.42738495</v>
      </c>
      <c r="P137" s="37">
        <f>SUMIFS(СВЦЭМ!$C$34:$C$777,СВЦЭМ!$A$34:$A$777,$A137,СВЦЭМ!$B$34:$B$777,P$119)+'СЕТ СН'!$I$9+СВЦЭМ!$D$10+'СЕТ СН'!$I$6-'СЕТ СН'!$I$19</f>
        <v>1554.8819419700001</v>
      </c>
      <c r="Q137" s="37">
        <f>SUMIFS(СВЦЭМ!$C$34:$C$777,СВЦЭМ!$A$34:$A$777,$A137,СВЦЭМ!$B$34:$B$777,Q$119)+'СЕТ СН'!$I$9+СВЦЭМ!$D$10+'СЕТ СН'!$I$6-'СЕТ СН'!$I$19</f>
        <v>1559.39826296</v>
      </c>
      <c r="R137" s="37">
        <f>SUMIFS(СВЦЭМ!$C$34:$C$777,СВЦЭМ!$A$34:$A$777,$A137,СВЦЭМ!$B$34:$B$777,R$119)+'СЕТ СН'!$I$9+СВЦЭМ!$D$10+'СЕТ СН'!$I$6-'СЕТ СН'!$I$19</f>
        <v>1597.17595119</v>
      </c>
      <c r="S137" s="37">
        <f>SUMIFS(СВЦЭМ!$C$34:$C$777,СВЦЭМ!$A$34:$A$777,$A137,СВЦЭМ!$B$34:$B$777,S$119)+'СЕТ СН'!$I$9+СВЦЭМ!$D$10+'СЕТ СН'!$I$6-'СЕТ СН'!$I$19</f>
        <v>1644.91514603</v>
      </c>
      <c r="T137" s="37">
        <f>SUMIFS(СВЦЭМ!$C$34:$C$777,СВЦЭМ!$A$34:$A$777,$A137,СВЦЭМ!$B$34:$B$777,T$119)+'СЕТ СН'!$I$9+СВЦЭМ!$D$10+'СЕТ СН'!$I$6-'СЕТ СН'!$I$19</f>
        <v>1690.10796738</v>
      </c>
      <c r="U137" s="37">
        <f>SUMIFS(СВЦЭМ!$C$34:$C$777,СВЦЭМ!$A$34:$A$777,$A137,СВЦЭМ!$B$34:$B$777,U$119)+'СЕТ СН'!$I$9+СВЦЭМ!$D$10+'СЕТ СН'!$I$6-'СЕТ СН'!$I$19</f>
        <v>1743.5792673000001</v>
      </c>
      <c r="V137" s="37">
        <f>SUMIFS(СВЦЭМ!$C$34:$C$777,СВЦЭМ!$A$34:$A$777,$A137,СВЦЭМ!$B$34:$B$777,V$119)+'СЕТ СН'!$I$9+СВЦЭМ!$D$10+'СЕТ СН'!$I$6-'СЕТ СН'!$I$19</f>
        <v>1743.9318208300001</v>
      </c>
      <c r="W137" s="37">
        <f>SUMIFS(СВЦЭМ!$C$34:$C$777,СВЦЭМ!$A$34:$A$777,$A137,СВЦЭМ!$B$34:$B$777,W$119)+'СЕТ СН'!$I$9+СВЦЭМ!$D$10+'СЕТ СН'!$I$6-'СЕТ СН'!$I$19</f>
        <v>1728.5317738399999</v>
      </c>
      <c r="X137" s="37">
        <f>SUMIFS(СВЦЭМ!$C$34:$C$777,СВЦЭМ!$A$34:$A$777,$A137,СВЦЭМ!$B$34:$B$777,X$119)+'СЕТ СН'!$I$9+СВЦЭМ!$D$10+'СЕТ СН'!$I$6-'СЕТ СН'!$I$19</f>
        <v>1767.7927826599998</v>
      </c>
      <c r="Y137" s="37">
        <f>SUMIFS(СВЦЭМ!$C$34:$C$777,СВЦЭМ!$A$34:$A$777,$A137,СВЦЭМ!$B$34:$B$777,Y$119)+'СЕТ СН'!$I$9+СВЦЭМ!$D$10+'СЕТ СН'!$I$6-'СЕТ СН'!$I$19</f>
        <v>1824.6962120899998</v>
      </c>
    </row>
    <row r="138" spans="1:25" ht="15.75" x14ac:dyDescent="0.2">
      <c r="A138" s="36">
        <f t="shared" si="3"/>
        <v>43331</v>
      </c>
      <c r="B138" s="37">
        <f>SUMIFS(СВЦЭМ!$C$34:$C$777,СВЦЭМ!$A$34:$A$777,$A138,СВЦЭМ!$B$34:$B$777,B$119)+'СЕТ СН'!$I$9+СВЦЭМ!$D$10+'СЕТ СН'!$I$6-'СЕТ СН'!$I$19</f>
        <v>1923.0643640999997</v>
      </c>
      <c r="C138" s="37">
        <f>SUMIFS(СВЦЭМ!$C$34:$C$777,СВЦЭМ!$A$34:$A$777,$A138,СВЦЭМ!$B$34:$B$777,C$119)+'СЕТ СН'!$I$9+СВЦЭМ!$D$10+'СЕТ СН'!$I$6-'СЕТ СН'!$I$19</f>
        <v>1953.9592797699997</v>
      </c>
      <c r="D138" s="37">
        <f>SUMIFS(СВЦЭМ!$C$34:$C$777,СВЦЭМ!$A$34:$A$777,$A138,СВЦЭМ!$B$34:$B$777,D$119)+'СЕТ СН'!$I$9+СВЦЭМ!$D$10+'СЕТ СН'!$I$6-'СЕТ СН'!$I$19</f>
        <v>2000.2626942900001</v>
      </c>
      <c r="E138" s="37">
        <f>SUMIFS(СВЦЭМ!$C$34:$C$777,СВЦЭМ!$A$34:$A$777,$A138,СВЦЭМ!$B$34:$B$777,E$119)+'СЕТ СН'!$I$9+СВЦЭМ!$D$10+'СЕТ СН'!$I$6-'СЕТ СН'!$I$19</f>
        <v>2025.72925687</v>
      </c>
      <c r="F138" s="37">
        <f>SUMIFS(СВЦЭМ!$C$34:$C$777,СВЦЭМ!$A$34:$A$777,$A138,СВЦЭМ!$B$34:$B$777,F$119)+'СЕТ СН'!$I$9+СВЦЭМ!$D$10+'СЕТ СН'!$I$6-'СЕТ СН'!$I$19</f>
        <v>1986.8849906300002</v>
      </c>
      <c r="G138" s="37">
        <f>SUMIFS(СВЦЭМ!$C$34:$C$777,СВЦЭМ!$A$34:$A$777,$A138,СВЦЭМ!$B$34:$B$777,G$119)+'СЕТ СН'!$I$9+СВЦЭМ!$D$10+'СЕТ СН'!$I$6-'СЕТ СН'!$I$19</f>
        <v>1982.8898494499999</v>
      </c>
      <c r="H138" s="37">
        <f>SUMIFS(СВЦЭМ!$C$34:$C$777,СВЦЭМ!$A$34:$A$777,$A138,СВЦЭМ!$B$34:$B$777,H$119)+'СЕТ СН'!$I$9+СВЦЭМ!$D$10+'СЕТ СН'!$I$6-'СЕТ СН'!$I$19</f>
        <v>1985.31709348</v>
      </c>
      <c r="I138" s="37">
        <f>SUMIFS(СВЦЭМ!$C$34:$C$777,СВЦЭМ!$A$34:$A$777,$A138,СВЦЭМ!$B$34:$B$777,I$119)+'СЕТ СН'!$I$9+СВЦЭМ!$D$10+'СЕТ СН'!$I$6-'СЕТ СН'!$I$19</f>
        <v>1933.33690075</v>
      </c>
      <c r="J138" s="37">
        <f>SUMIFS(СВЦЭМ!$C$34:$C$777,СВЦЭМ!$A$34:$A$777,$A138,СВЦЭМ!$B$34:$B$777,J$119)+'СЕТ СН'!$I$9+СВЦЭМ!$D$10+'СЕТ СН'!$I$6-'СЕТ СН'!$I$19</f>
        <v>1814.6576741399999</v>
      </c>
      <c r="K138" s="37">
        <f>SUMIFS(СВЦЭМ!$C$34:$C$777,СВЦЭМ!$A$34:$A$777,$A138,СВЦЭМ!$B$34:$B$777,K$119)+'СЕТ СН'!$I$9+СВЦЭМ!$D$10+'СЕТ СН'!$I$6-'СЕТ СН'!$I$19</f>
        <v>1758.49695015</v>
      </c>
      <c r="L138" s="37">
        <f>SUMIFS(СВЦЭМ!$C$34:$C$777,СВЦЭМ!$A$34:$A$777,$A138,СВЦЭМ!$B$34:$B$777,L$119)+'СЕТ СН'!$I$9+СВЦЭМ!$D$10+'СЕТ СН'!$I$6-'СЕТ СН'!$I$19</f>
        <v>1728.03817308</v>
      </c>
      <c r="M138" s="37">
        <f>SUMIFS(СВЦЭМ!$C$34:$C$777,СВЦЭМ!$A$34:$A$777,$A138,СВЦЭМ!$B$34:$B$777,M$119)+'СЕТ СН'!$I$9+СВЦЭМ!$D$10+'СЕТ СН'!$I$6-'СЕТ СН'!$I$19</f>
        <v>1734.2402723699997</v>
      </c>
      <c r="N138" s="37">
        <f>SUMIFS(СВЦЭМ!$C$34:$C$777,СВЦЭМ!$A$34:$A$777,$A138,СВЦЭМ!$B$34:$B$777,N$119)+'СЕТ СН'!$I$9+СВЦЭМ!$D$10+'СЕТ СН'!$I$6-'СЕТ СН'!$I$19</f>
        <v>1691.2316791900002</v>
      </c>
      <c r="O138" s="37">
        <f>SUMIFS(СВЦЭМ!$C$34:$C$777,СВЦЭМ!$A$34:$A$777,$A138,СВЦЭМ!$B$34:$B$777,O$119)+'СЕТ СН'!$I$9+СВЦЭМ!$D$10+'СЕТ СН'!$I$6-'СЕТ СН'!$I$19</f>
        <v>1645.6612644400002</v>
      </c>
      <c r="P138" s="37">
        <f>SUMIFS(СВЦЭМ!$C$34:$C$777,СВЦЭМ!$A$34:$A$777,$A138,СВЦЭМ!$B$34:$B$777,P$119)+'СЕТ СН'!$I$9+СВЦЭМ!$D$10+'СЕТ СН'!$I$6-'СЕТ СН'!$I$19</f>
        <v>1609.75860616</v>
      </c>
      <c r="Q138" s="37">
        <f>SUMIFS(СВЦЭМ!$C$34:$C$777,СВЦЭМ!$A$34:$A$777,$A138,СВЦЭМ!$B$34:$B$777,Q$119)+'СЕТ СН'!$I$9+СВЦЭМ!$D$10+'СЕТ СН'!$I$6-'СЕТ СН'!$I$19</f>
        <v>1607.2815775500003</v>
      </c>
      <c r="R138" s="37">
        <f>SUMIFS(СВЦЭМ!$C$34:$C$777,СВЦЭМ!$A$34:$A$777,$A138,СВЦЭМ!$B$34:$B$777,R$119)+'СЕТ СН'!$I$9+СВЦЭМ!$D$10+'СЕТ СН'!$I$6-'СЕТ СН'!$I$19</f>
        <v>1634.3138360200001</v>
      </c>
      <c r="S138" s="37">
        <f>SUMIFS(СВЦЭМ!$C$34:$C$777,СВЦЭМ!$A$34:$A$777,$A138,СВЦЭМ!$B$34:$B$777,S$119)+'СЕТ СН'!$I$9+СВЦЭМ!$D$10+'СЕТ СН'!$I$6-'СЕТ СН'!$I$19</f>
        <v>1620.9316043500003</v>
      </c>
      <c r="T138" s="37">
        <f>SUMIFS(СВЦЭМ!$C$34:$C$777,СВЦЭМ!$A$34:$A$777,$A138,СВЦЭМ!$B$34:$B$777,T$119)+'СЕТ СН'!$I$9+СВЦЭМ!$D$10+'СЕТ СН'!$I$6-'СЕТ СН'!$I$19</f>
        <v>1626.4509842699999</v>
      </c>
      <c r="U138" s="37">
        <f>SUMIFS(СВЦЭМ!$C$34:$C$777,СВЦЭМ!$A$34:$A$777,$A138,СВЦЭМ!$B$34:$B$777,U$119)+'СЕТ СН'!$I$9+СВЦЭМ!$D$10+'СЕТ СН'!$I$6-'СЕТ СН'!$I$19</f>
        <v>1636.11831059</v>
      </c>
      <c r="V138" s="37">
        <f>SUMIFS(СВЦЭМ!$C$34:$C$777,СВЦЭМ!$A$34:$A$777,$A138,СВЦЭМ!$B$34:$B$777,V$119)+'СЕТ СН'!$I$9+СВЦЭМ!$D$10+'СЕТ СН'!$I$6-'СЕТ СН'!$I$19</f>
        <v>1628.2908428800001</v>
      </c>
      <c r="W138" s="37">
        <f>SUMIFS(СВЦЭМ!$C$34:$C$777,СВЦЭМ!$A$34:$A$777,$A138,СВЦЭМ!$B$34:$B$777,W$119)+'СЕТ СН'!$I$9+СВЦЭМ!$D$10+'СЕТ СН'!$I$6-'СЕТ СН'!$I$19</f>
        <v>1635.3328355000003</v>
      </c>
      <c r="X138" s="37">
        <f>SUMIFS(СВЦЭМ!$C$34:$C$777,СВЦЭМ!$A$34:$A$777,$A138,СВЦЭМ!$B$34:$B$777,X$119)+'СЕТ СН'!$I$9+СВЦЭМ!$D$10+'СЕТ СН'!$I$6-'СЕТ СН'!$I$19</f>
        <v>1652.2278734700003</v>
      </c>
      <c r="Y138" s="37">
        <f>SUMIFS(СВЦЭМ!$C$34:$C$777,СВЦЭМ!$A$34:$A$777,$A138,СВЦЭМ!$B$34:$B$777,Y$119)+'СЕТ СН'!$I$9+СВЦЭМ!$D$10+'СЕТ СН'!$I$6-'СЕТ СН'!$I$19</f>
        <v>1722.1400280899998</v>
      </c>
    </row>
    <row r="139" spans="1:25" ht="15.75" x14ac:dyDescent="0.2">
      <c r="A139" s="36">
        <f t="shared" si="3"/>
        <v>43332</v>
      </c>
      <c r="B139" s="37">
        <f>SUMIFS(СВЦЭМ!$C$34:$C$777,СВЦЭМ!$A$34:$A$777,$A139,СВЦЭМ!$B$34:$B$777,B$119)+'СЕТ СН'!$I$9+СВЦЭМ!$D$10+'СЕТ СН'!$I$6-'СЕТ СН'!$I$19</f>
        <v>1787.8455899400001</v>
      </c>
      <c r="C139" s="37">
        <f>SUMIFS(СВЦЭМ!$C$34:$C$777,СВЦЭМ!$A$34:$A$777,$A139,СВЦЭМ!$B$34:$B$777,C$119)+'СЕТ СН'!$I$9+СВЦЭМ!$D$10+'СЕТ СН'!$I$6-'СЕТ СН'!$I$19</f>
        <v>1916.2163663700003</v>
      </c>
      <c r="D139" s="37">
        <f>SUMIFS(СВЦЭМ!$C$34:$C$777,СВЦЭМ!$A$34:$A$777,$A139,СВЦЭМ!$B$34:$B$777,D$119)+'СЕТ СН'!$I$9+СВЦЭМ!$D$10+'СЕТ СН'!$I$6-'СЕТ СН'!$I$19</f>
        <v>2022.28792299</v>
      </c>
      <c r="E139" s="37">
        <f>SUMIFS(СВЦЭМ!$C$34:$C$777,СВЦЭМ!$A$34:$A$777,$A139,СВЦЭМ!$B$34:$B$777,E$119)+'СЕТ СН'!$I$9+СВЦЭМ!$D$10+'СЕТ СН'!$I$6-'СЕТ СН'!$I$19</f>
        <v>2124.1095670300001</v>
      </c>
      <c r="F139" s="37">
        <f>SUMIFS(СВЦЭМ!$C$34:$C$777,СВЦЭМ!$A$34:$A$777,$A139,СВЦЭМ!$B$34:$B$777,F$119)+'СЕТ СН'!$I$9+СВЦЭМ!$D$10+'СЕТ СН'!$I$6-'СЕТ СН'!$I$19</f>
        <v>2120.9432222</v>
      </c>
      <c r="G139" s="37">
        <f>SUMIFS(СВЦЭМ!$C$34:$C$777,СВЦЭМ!$A$34:$A$777,$A139,СВЦЭМ!$B$34:$B$777,G$119)+'СЕТ СН'!$I$9+СВЦЭМ!$D$10+'СЕТ СН'!$I$6-'СЕТ СН'!$I$19</f>
        <v>2091.4586459900002</v>
      </c>
      <c r="H139" s="37">
        <f>SUMIFS(СВЦЭМ!$C$34:$C$777,СВЦЭМ!$A$34:$A$777,$A139,СВЦЭМ!$B$34:$B$777,H$119)+'СЕТ СН'!$I$9+СВЦЭМ!$D$10+'СЕТ СН'!$I$6-'СЕТ СН'!$I$19</f>
        <v>2055.0313735600002</v>
      </c>
      <c r="I139" s="37">
        <f>SUMIFS(СВЦЭМ!$C$34:$C$777,СВЦЭМ!$A$34:$A$777,$A139,СВЦЭМ!$B$34:$B$777,I$119)+'СЕТ СН'!$I$9+СВЦЭМ!$D$10+'СЕТ СН'!$I$6-'СЕТ СН'!$I$19</f>
        <v>1965.6947732999997</v>
      </c>
      <c r="J139" s="37">
        <f>SUMIFS(СВЦЭМ!$C$34:$C$777,СВЦЭМ!$A$34:$A$777,$A139,СВЦЭМ!$B$34:$B$777,J$119)+'СЕТ СН'!$I$9+СВЦЭМ!$D$10+'СЕТ СН'!$I$6-'СЕТ СН'!$I$19</f>
        <v>1834.73914233</v>
      </c>
      <c r="K139" s="37">
        <f>SUMIFS(СВЦЭМ!$C$34:$C$777,СВЦЭМ!$A$34:$A$777,$A139,СВЦЭМ!$B$34:$B$777,K$119)+'СЕТ СН'!$I$9+СВЦЭМ!$D$10+'СЕТ СН'!$I$6-'СЕТ СН'!$I$19</f>
        <v>1753.01169871</v>
      </c>
      <c r="L139" s="37">
        <f>SUMIFS(СВЦЭМ!$C$34:$C$777,СВЦЭМ!$A$34:$A$777,$A139,СВЦЭМ!$B$34:$B$777,L$119)+'СЕТ СН'!$I$9+СВЦЭМ!$D$10+'СЕТ СН'!$I$6-'СЕТ СН'!$I$19</f>
        <v>1668.9466498900001</v>
      </c>
      <c r="M139" s="37">
        <f>SUMIFS(СВЦЭМ!$C$34:$C$777,СВЦЭМ!$A$34:$A$777,$A139,СВЦЭМ!$B$34:$B$777,M$119)+'СЕТ СН'!$I$9+СВЦЭМ!$D$10+'СЕТ СН'!$I$6-'СЕТ СН'!$I$19</f>
        <v>1643.5320817399997</v>
      </c>
      <c r="N139" s="37">
        <f>SUMIFS(СВЦЭМ!$C$34:$C$777,СВЦЭМ!$A$34:$A$777,$A139,СВЦЭМ!$B$34:$B$777,N$119)+'СЕТ СН'!$I$9+СВЦЭМ!$D$10+'СЕТ СН'!$I$6-'СЕТ СН'!$I$19</f>
        <v>1641.5331980999999</v>
      </c>
      <c r="O139" s="37">
        <f>SUMIFS(СВЦЭМ!$C$34:$C$777,СВЦЭМ!$A$34:$A$777,$A139,СВЦЭМ!$B$34:$B$777,O$119)+'СЕТ СН'!$I$9+СВЦЭМ!$D$10+'СЕТ СН'!$I$6-'СЕТ СН'!$I$19</f>
        <v>1640.64381181</v>
      </c>
      <c r="P139" s="37">
        <f>SUMIFS(СВЦЭМ!$C$34:$C$777,СВЦЭМ!$A$34:$A$777,$A139,СВЦЭМ!$B$34:$B$777,P$119)+'СЕТ СН'!$I$9+СВЦЭМ!$D$10+'СЕТ СН'!$I$6-'СЕТ СН'!$I$19</f>
        <v>1659.5527072700002</v>
      </c>
      <c r="Q139" s="37">
        <f>SUMIFS(СВЦЭМ!$C$34:$C$777,СВЦЭМ!$A$34:$A$777,$A139,СВЦЭМ!$B$34:$B$777,Q$119)+'СЕТ СН'!$I$9+СВЦЭМ!$D$10+'СЕТ СН'!$I$6-'СЕТ СН'!$I$19</f>
        <v>1656.7412089099998</v>
      </c>
      <c r="R139" s="37">
        <f>SUMIFS(СВЦЭМ!$C$34:$C$777,СВЦЭМ!$A$34:$A$777,$A139,СВЦЭМ!$B$34:$B$777,R$119)+'СЕТ СН'!$I$9+СВЦЭМ!$D$10+'СЕТ СН'!$I$6-'СЕТ СН'!$I$19</f>
        <v>1644.7797458699997</v>
      </c>
      <c r="S139" s="37">
        <f>SUMIFS(СВЦЭМ!$C$34:$C$777,СВЦЭМ!$A$34:$A$777,$A139,СВЦЭМ!$B$34:$B$777,S$119)+'СЕТ СН'!$I$9+СВЦЭМ!$D$10+'СЕТ СН'!$I$6-'СЕТ СН'!$I$19</f>
        <v>1660.1051107200001</v>
      </c>
      <c r="T139" s="37">
        <f>SUMIFS(СВЦЭМ!$C$34:$C$777,СВЦЭМ!$A$34:$A$777,$A139,СВЦЭМ!$B$34:$B$777,T$119)+'СЕТ СН'!$I$9+СВЦЭМ!$D$10+'СЕТ СН'!$I$6-'СЕТ СН'!$I$19</f>
        <v>1658.34788931</v>
      </c>
      <c r="U139" s="37">
        <f>SUMIFS(СВЦЭМ!$C$34:$C$777,СВЦЭМ!$A$34:$A$777,$A139,СВЦЭМ!$B$34:$B$777,U$119)+'СЕТ СН'!$I$9+СВЦЭМ!$D$10+'СЕТ СН'!$I$6-'СЕТ СН'!$I$19</f>
        <v>1664.03269486</v>
      </c>
      <c r="V139" s="37">
        <f>SUMIFS(СВЦЭМ!$C$34:$C$777,СВЦЭМ!$A$34:$A$777,$A139,СВЦЭМ!$B$34:$B$777,V$119)+'СЕТ СН'!$I$9+СВЦЭМ!$D$10+'СЕТ СН'!$I$6-'СЕТ СН'!$I$19</f>
        <v>1671.0665156699997</v>
      </c>
      <c r="W139" s="37">
        <f>SUMIFS(СВЦЭМ!$C$34:$C$777,СВЦЭМ!$A$34:$A$777,$A139,СВЦЭМ!$B$34:$B$777,W$119)+'СЕТ СН'!$I$9+СВЦЭМ!$D$10+'СЕТ СН'!$I$6-'СЕТ СН'!$I$19</f>
        <v>1684.7380210299998</v>
      </c>
      <c r="X139" s="37">
        <f>SUMIFS(СВЦЭМ!$C$34:$C$777,СВЦЭМ!$A$34:$A$777,$A139,СВЦЭМ!$B$34:$B$777,X$119)+'СЕТ СН'!$I$9+СВЦЭМ!$D$10+'СЕТ СН'!$I$6-'СЕТ СН'!$I$19</f>
        <v>1646.02664512</v>
      </c>
      <c r="Y139" s="37">
        <f>SUMIFS(СВЦЭМ!$C$34:$C$777,СВЦЭМ!$A$34:$A$777,$A139,СВЦЭМ!$B$34:$B$777,Y$119)+'СЕТ СН'!$I$9+СВЦЭМ!$D$10+'СЕТ СН'!$I$6-'СЕТ СН'!$I$19</f>
        <v>1691.6731123899999</v>
      </c>
    </row>
    <row r="140" spans="1:25" ht="15.75" x14ac:dyDescent="0.2">
      <c r="A140" s="36">
        <f t="shared" si="3"/>
        <v>43333</v>
      </c>
      <c r="B140" s="37">
        <f>SUMIFS(СВЦЭМ!$C$34:$C$777,СВЦЭМ!$A$34:$A$777,$A140,СВЦЭМ!$B$34:$B$777,B$119)+'СЕТ СН'!$I$9+СВЦЭМ!$D$10+'СЕТ СН'!$I$6-'СЕТ СН'!$I$19</f>
        <v>1788.0405104500001</v>
      </c>
      <c r="C140" s="37">
        <f>SUMIFS(СВЦЭМ!$C$34:$C$777,СВЦЭМ!$A$34:$A$777,$A140,СВЦЭМ!$B$34:$B$777,C$119)+'СЕТ СН'!$I$9+СВЦЭМ!$D$10+'СЕТ СН'!$I$6-'СЕТ СН'!$I$19</f>
        <v>1900.2885975899999</v>
      </c>
      <c r="D140" s="37">
        <f>SUMIFS(СВЦЭМ!$C$34:$C$777,СВЦЭМ!$A$34:$A$777,$A140,СВЦЭМ!$B$34:$B$777,D$119)+'СЕТ СН'!$I$9+СВЦЭМ!$D$10+'СЕТ СН'!$I$6-'СЕТ СН'!$I$19</f>
        <v>2006.8039685200001</v>
      </c>
      <c r="E140" s="37">
        <f>SUMIFS(СВЦЭМ!$C$34:$C$777,СВЦЭМ!$A$34:$A$777,$A140,СВЦЭМ!$B$34:$B$777,E$119)+'СЕТ СН'!$I$9+СВЦЭМ!$D$10+'СЕТ СН'!$I$6-'СЕТ СН'!$I$19</f>
        <v>2115.49924147</v>
      </c>
      <c r="F140" s="37">
        <f>SUMIFS(СВЦЭМ!$C$34:$C$777,СВЦЭМ!$A$34:$A$777,$A140,СВЦЭМ!$B$34:$B$777,F$119)+'СЕТ СН'!$I$9+СВЦЭМ!$D$10+'СЕТ СН'!$I$6-'СЕТ СН'!$I$19</f>
        <v>2125.3450166000002</v>
      </c>
      <c r="G140" s="37">
        <f>SUMIFS(СВЦЭМ!$C$34:$C$777,СВЦЭМ!$A$34:$A$777,$A140,СВЦЭМ!$B$34:$B$777,G$119)+'СЕТ СН'!$I$9+СВЦЭМ!$D$10+'СЕТ СН'!$I$6-'СЕТ СН'!$I$19</f>
        <v>2111.41544905</v>
      </c>
      <c r="H140" s="37">
        <f>SUMIFS(СВЦЭМ!$C$34:$C$777,СВЦЭМ!$A$34:$A$777,$A140,СВЦЭМ!$B$34:$B$777,H$119)+'СЕТ СН'!$I$9+СВЦЭМ!$D$10+'СЕТ СН'!$I$6-'СЕТ СН'!$I$19</f>
        <v>2121.8953265299997</v>
      </c>
      <c r="I140" s="37">
        <f>SUMIFS(СВЦЭМ!$C$34:$C$777,СВЦЭМ!$A$34:$A$777,$A140,СВЦЭМ!$B$34:$B$777,I$119)+'СЕТ СН'!$I$9+СВЦЭМ!$D$10+'СЕТ СН'!$I$6-'СЕТ СН'!$I$19</f>
        <v>2042.3383737200002</v>
      </c>
      <c r="J140" s="37">
        <f>SUMIFS(СВЦЭМ!$C$34:$C$777,СВЦЭМ!$A$34:$A$777,$A140,СВЦЭМ!$B$34:$B$777,J$119)+'СЕТ СН'!$I$9+СВЦЭМ!$D$10+'СЕТ СН'!$I$6-'СЕТ СН'!$I$19</f>
        <v>1927.8309705399997</v>
      </c>
      <c r="K140" s="37">
        <f>SUMIFS(СВЦЭМ!$C$34:$C$777,СВЦЭМ!$A$34:$A$777,$A140,СВЦЭМ!$B$34:$B$777,K$119)+'СЕТ СН'!$I$9+СВЦЭМ!$D$10+'СЕТ СН'!$I$6-'СЕТ СН'!$I$19</f>
        <v>1823.1951417499999</v>
      </c>
      <c r="L140" s="37">
        <f>SUMIFS(СВЦЭМ!$C$34:$C$777,СВЦЭМ!$A$34:$A$777,$A140,СВЦЭМ!$B$34:$B$777,L$119)+'СЕТ СН'!$I$9+СВЦЭМ!$D$10+'СЕТ СН'!$I$6-'СЕТ СН'!$I$19</f>
        <v>1731.98245159</v>
      </c>
      <c r="M140" s="37">
        <f>SUMIFS(СВЦЭМ!$C$34:$C$777,СВЦЭМ!$A$34:$A$777,$A140,СВЦЭМ!$B$34:$B$777,M$119)+'СЕТ СН'!$I$9+СВЦЭМ!$D$10+'СЕТ СН'!$I$6-'СЕТ СН'!$I$19</f>
        <v>1691.0956537100001</v>
      </c>
      <c r="N140" s="37">
        <f>SUMIFS(СВЦЭМ!$C$34:$C$777,СВЦЭМ!$A$34:$A$777,$A140,СВЦЭМ!$B$34:$B$777,N$119)+'СЕТ СН'!$I$9+СВЦЭМ!$D$10+'СЕТ СН'!$I$6-'СЕТ СН'!$I$19</f>
        <v>1690.5696221899998</v>
      </c>
      <c r="O140" s="37">
        <f>SUMIFS(СВЦЭМ!$C$34:$C$777,СВЦЭМ!$A$34:$A$777,$A140,СВЦЭМ!$B$34:$B$777,O$119)+'СЕТ СН'!$I$9+СВЦЭМ!$D$10+'СЕТ СН'!$I$6-'СЕТ СН'!$I$19</f>
        <v>1688.42822252</v>
      </c>
      <c r="P140" s="37">
        <f>SUMIFS(СВЦЭМ!$C$34:$C$777,СВЦЭМ!$A$34:$A$777,$A140,СВЦЭМ!$B$34:$B$777,P$119)+'СЕТ СН'!$I$9+СВЦЭМ!$D$10+'СЕТ СН'!$I$6-'СЕТ СН'!$I$19</f>
        <v>1696.06845634</v>
      </c>
      <c r="Q140" s="37">
        <f>SUMIFS(СВЦЭМ!$C$34:$C$777,СВЦЭМ!$A$34:$A$777,$A140,СВЦЭМ!$B$34:$B$777,Q$119)+'СЕТ СН'!$I$9+СВЦЭМ!$D$10+'СЕТ СН'!$I$6-'СЕТ СН'!$I$19</f>
        <v>1692.50621774</v>
      </c>
      <c r="R140" s="37">
        <f>SUMIFS(СВЦЭМ!$C$34:$C$777,СВЦЭМ!$A$34:$A$777,$A140,СВЦЭМ!$B$34:$B$777,R$119)+'СЕТ СН'!$I$9+СВЦЭМ!$D$10+'СЕТ СН'!$I$6-'СЕТ СН'!$I$19</f>
        <v>1684.61757149</v>
      </c>
      <c r="S140" s="37">
        <f>SUMIFS(СВЦЭМ!$C$34:$C$777,СВЦЭМ!$A$34:$A$777,$A140,СВЦЭМ!$B$34:$B$777,S$119)+'СЕТ СН'!$I$9+СВЦЭМ!$D$10+'СЕТ СН'!$I$6-'СЕТ СН'!$I$19</f>
        <v>1688.6266173200002</v>
      </c>
      <c r="T140" s="37">
        <f>SUMIFS(СВЦЭМ!$C$34:$C$777,СВЦЭМ!$A$34:$A$777,$A140,СВЦЭМ!$B$34:$B$777,T$119)+'СЕТ СН'!$I$9+СВЦЭМ!$D$10+'СЕТ СН'!$I$6-'СЕТ СН'!$I$19</f>
        <v>1686.45645788</v>
      </c>
      <c r="U140" s="37">
        <f>SUMIFS(СВЦЭМ!$C$34:$C$777,СВЦЭМ!$A$34:$A$777,$A140,СВЦЭМ!$B$34:$B$777,U$119)+'СЕТ СН'!$I$9+СВЦЭМ!$D$10+'СЕТ СН'!$I$6-'СЕТ СН'!$I$19</f>
        <v>1692.2114179700002</v>
      </c>
      <c r="V140" s="37">
        <f>SUMIFS(СВЦЭМ!$C$34:$C$777,СВЦЭМ!$A$34:$A$777,$A140,СВЦЭМ!$B$34:$B$777,V$119)+'СЕТ СН'!$I$9+СВЦЭМ!$D$10+'СЕТ СН'!$I$6-'СЕТ СН'!$I$19</f>
        <v>1692.84187118</v>
      </c>
      <c r="W140" s="37">
        <f>SUMIFS(СВЦЭМ!$C$34:$C$777,СВЦЭМ!$A$34:$A$777,$A140,СВЦЭМ!$B$34:$B$777,W$119)+'СЕТ СН'!$I$9+СВЦЭМ!$D$10+'СЕТ СН'!$I$6-'СЕТ СН'!$I$19</f>
        <v>1692.4659333199997</v>
      </c>
      <c r="X140" s="37">
        <f>SUMIFS(СВЦЭМ!$C$34:$C$777,СВЦЭМ!$A$34:$A$777,$A140,СВЦЭМ!$B$34:$B$777,X$119)+'СЕТ СН'!$I$9+СВЦЭМ!$D$10+'СЕТ СН'!$I$6-'СЕТ СН'!$I$19</f>
        <v>1683.36430548</v>
      </c>
      <c r="Y140" s="37">
        <f>SUMIFS(СВЦЭМ!$C$34:$C$777,СВЦЭМ!$A$34:$A$777,$A140,СВЦЭМ!$B$34:$B$777,Y$119)+'СЕТ СН'!$I$9+СВЦЭМ!$D$10+'СЕТ СН'!$I$6-'СЕТ СН'!$I$19</f>
        <v>1715.5757527300002</v>
      </c>
    </row>
    <row r="141" spans="1:25" ht="15.75" x14ac:dyDescent="0.2">
      <c r="A141" s="36">
        <f t="shared" si="3"/>
        <v>43334</v>
      </c>
      <c r="B141" s="37">
        <f>SUMIFS(СВЦЭМ!$C$34:$C$777,СВЦЭМ!$A$34:$A$777,$A141,СВЦЭМ!$B$34:$B$777,B$119)+'СЕТ СН'!$I$9+СВЦЭМ!$D$10+'СЕТ СН'!$I$6-'СЕТ СН'!$I$19</f>
        <v>1856.58292833</v>
      </c>
      <c r="C141" s="37">
        <f>SUMIFS(СВЦЭМ!$C$34:$C$777,СВЦЭМ!$A$34:$A$777,$A141,СВЦЭМ!$B$34:$B$777,C$119)+'СЕТ СН'!$I$9+СВЦЭМ!$D$10+'СЕТ СН'!$I$6-'СЕТ СН'!$I$19</f>
        <v>1991.1674643300003</v>
      </c>
      <c r="D141" s="37">
        <f>SUMIFS(СВЦЭМ!$C$34:$C$777,СВЦЭМ!$A$34:$A$777,$A141,СВЦЭМ!$B$34:$B$777,D$119)+'СЕТ СН'!$I$9+СВЦЭМ!$D$10+'СЕТ СН'!$I$6-'СЕТ СН'!$I$19</f>
        <v>2081.3076668200001</v>
      </c>
      <c r="E141" s="37">
        <f>SUMIFS(СВЦЭМ!$C$34:$C$777,СВЦЭМ!$A$34:$A$777,$A141,СВЦЭМ!$B$34:$B$777,E$119)+'СЕТ СН'!$I$9+СВЦЭМ!$D$10+'СЕТ СН'!$I$6-'СЕТ СН'!$I$19</f>
        <v>2176.8132396800002</v>
      </c>
      <c r="F141" s="37">
        <f>SUMIFS(СВЦЭМ!$C$34:$C$777,СВЦЭМ!$A$34:$A$777,$A141,СВЦЭМ!$B$34:$B$777,F$119)+'СЕТ СН'!$I$9+СВЦЭМ!$D$10+'СЕТ СН'!$I$6-'СЕТ СН'!$I$19</f>
        <v>2180.3816119100002</v>
      </c>
      <c r="G141" s="37">
        <f>SUMIFS(СВЦЭМ!$C$34:$C$777,СВЦЭМ!$A$34:$A$777,$A141,СВЦЭМ!$B$34:$B$777,G$119)+'СЕТ СН'!$I$9+СВЦЭМ!$D$10+'СЕТ СН'!$I$6-'СЕТ СН'!$I$19</f>
        <v>2170.54121889</v>
      </c>
      <c r="H141" s="37">
        <f>SUMIFS(СВЦЭМ!$C$34:$C$777,СВЦЭМ!$A$34:$A$777,$A141,СВЦЭМ!$B$34:$B$777,H$119)+'СЕТ СН'!$I$9+СВЦЭМ!$D$10+'СЕТ СН'!$I$6-'СЕТ СН'!$I$19</f>
        <v>2104.3032639100002</v>
      </c>
      <c r="I141" s="37">
        <f>SUMIFS(СВЦЭМ!$C$34:$C$777,СВЦЭМ!$A$34:$A$777,$A141,СВЦЭМ!$B$34:$B$777,I$119)+'СЕТ СН'!$I$9+СВЦЭМ!$D$10+'СЕТ СН'!$I$6-'СЕТ СН'!$I$19</f>
        <v>2036.3991764800003</v>
      </c>
      <c r="J141" s="37">
        <f>SUMIFS(СВЦЭМ!$C$34:$C$777,СВЦЭМ!$A$34:$A$777,$A141,СВЦЭМ!$B$34:$B$777,J$119)+'СЕТ СН'!$I$9+СВЦЭМ!$D$10+'СЕТ СН'!$I$6-'СЕТ СН'!$I$19</f>
        <v>1937.7829493700001</v>
      </c>
      <c r="K141" s="37">
        <f>SUMIFS(СВЦЭМ!$C$34:$C$777,СВЦЭМ!$A$34:$A$777,$A141,СВЦЭМ!$B$34:$B$777,K$119)+'СЕТ СН'!$I$9+СВЦЭМ!$D$10+'СЕТ СН'!$I$6-'СЕТ СН'!$I$19</f>
        <v>1867.94128581</v>
      </c>
      <c r="L141" s="37">
        <f>SUMIFS(СВЦЭМ!$C$34:$C$777,СВЦЭМ!$A$34:$A$777,$A141,СВЦЭМ!$B$34:$B$777,L$119)+'СЕТ СН'!$I$9+СВЦЭМ!$D$10+'СЕТ СН'!$I$6-'СЕТ СН'!$I$19</f>
        <v>1796.8795769999997</v>
      </c>
      <c r="M141" s="37">
        <f>SUMIFS(СВЦЭМ!$C$34:$C$777,СВЦЭМ!$A$34:$A$777,$A141,СВЦЭМ!$B$34:$B$777,M$119)+'СЕТ СН'!$I$9+СВЦЭМ!$D$10+'СЕТ СН'!$I$6-'СЕТ СН'!$I$19</f>
        <v>1736.24230751</v>
      </c>
      <c r="N141" s="37">
        <f>SUMIFS(СВЦЭМ!$C$34:$C$777,СВЦЭМ!$A$34:$A$777,$A141,СВЦЭМ!$B$34:$B$777,N$119)+'СЕТ СН'!$I$9+СВЦЭМ!$D$10+'СЕТ СН'!$I$6-'СЕТ СН'!$I$19</f>
        <v>1713.7430408700002</v>
      </c>
      <c r="O141" s="37">
        <f>SUMIFS(СВЦЭМ!$C$34:$C$777,СВЦЭМ!$A$34:$A$777,$A141,СВЦЭМ!$B$34:$B$777,O$119)+'СЕТ СН'!$I$9+СВЦЭМ!$D$10+'СЕТ СН'!$I$6-'СЕТ СН'!$I$19</f>
        <v>1713.9812512799999</v>
      </c>
      <c r="P141" s="37">
        <f>SUMIFS(СВЦЭМ!$C$34:$C$777,СВЦЭМ!$A$34:$A$777,$A141,СВЦЭМ!$B$34:$B$777,P$119)+'СЕТ СН'!$I$9+СВЦЭМ!$D$10+'СЕТ СН'!$I$6-'СЕТ СН'!$I$19</f>
        <v>1717.32455755</v>
      </c>
      <c r="Q141" s="37">
        <f>SUMIFS(СВЦЭМ!$C$34:$C$777,СВЦЭМ!$A$34:$A$777,$A141,СВЦЭМ!$B$34:$B$777,Q$119)+'СЕТ СН'!$I$9+СВЦЭМ!$D$10+'СЕТ СН'!$I$6-'СЕТ СН'!$I$19</f>
        <v>1717.2228142000004</v>
      </c>
      <c r="R141" s="37">
        <f>SUMIFS(СВЦЭМ!$C$34:$C$777,СВЦЭМ!$A$34:$A$777,$A141,СВЦЭМ!$B$34:$B$777,R$119)+'СЕТ СН'!$I$9+СВЦЭМ!$D$10+'СЕТ СН'!$I$6-'СЕТ СН'!$I$19</f>
        <v>1713.4025558800004</v>
      </c>
      <c r="S141" s="37">
        <f>SUMIFS(СВЦЭМ!$C$34:$C$777,СВЦЭМ!$A$34:$A$777,$A141,СВЦЭМ!$B$34:$B$777,S$119)+'СЕТ СН'!$I$9+СВЦЭМ!$D$10+'СЕТ СН'!$I$6-'СЕТ СН'!$I$19</f>
        <v>1714.5885318999999</v>
      </c>
      <c r="T141" s="37">
        <f>SUMIFS(СВЦЭМ!$C$34:$C$777,СВЦЭМ!$A$34:$A$777,$A141,СВЦЭМ!$B$34:$B$777,T$119)+'СЕТ СН'!$I$9+СВЦЭМ!$D$10+'СЕТ СН'!$I$6-'СЕТ СН'!$I$19</f>
        <v>1716.8516990500002</v>
      </c>
      <c r="U141" s="37">
        <f>SUMIFS(СВЦЭМ!$C$34:$C$777,СВЦЭМ!$A$34:$A$777,$A141,СВЦЭМ!$B$34:$B$777,U$119)+'СЕТ СН'!$I$9+СВЦЭМ!$D$10+'СЕТ СН'!$I$6-'СЕТ СН'!$I$19</f>
        <v>1718.1405780200002</v>
      </c>
      <c r="V141" s="37">
        <f>SUMIFS(СВЦЭМ!$C$34:$C$777,СВЦЭМ!$A$34:$A$777,$A141,СВЦЭМ!$B$34:$B$777,V$119)+'СЕТ СН'!$I$9+СВЦЭМ!$D$10+'СЕТ СН'!$I$6-'СЕТ СН'!$I$19</f>
        <v>1717.9477207099999</v>
      </c>
      <c r="W141" s="37">
        <f>SUMIFS(СВЦЭМ!$C$34:$C$777,СВЦЭМ!$A$34:$A$777,$A141,СВЦЭМ!$B$34:$B$777,W$119)+'СЕТ СН'!$I$9+СВЦЭМ!$D$10+'СЕТ СН'!$I$6-'СЕТ СН'!$I$19</f>
        <v>1722.0604365899999</v>
      </c>
      <c r="X141" s="37">
        <f>SUMIFS(СВЦЭМ!$C$34:$C$777,СВЦЭМ!$A$34:$A$777,$A141,СВЦЭМ!$B$34:$B$777,X$119)+'СЕТ СН'!$I$9+СВЦЭМ!$D$10+'СЕТ СН'!$I$6-'СЕТ СН'!$I$19</f>
        <v>1706.5684490100002</v>
      </c>
      <c r="Y141" s="37">
        <f>SUMIFS(СВЦЭМ!$C$34:$C$777,СВЦЭМ!$A$34:$A$777,$A141,СВЦЭМ!$B$34:$B$777,Y$119)+'СЕТ СН'!$I$9+СВЦЭМ!$D$10+'СЕТ СН'!$I$6-'СЕТ СН'!$I$19</f>
        <v>1748.1413867199999</v>
      </c>
    </row>
    <row r="142" spans="1:25" ht="15.75" x14ac:dyDescent="0.2">
      <c r="A142" s="36">
        <f t="shared" si="3"/>
        <v>43335</v>
      </c>
      <c r="B142" s="37">
        <f>SUMIFS(СВЦЭМ!$C$34:$C$777,СВЦЭМ!$A$34:$A$777,$A142,СВЦЭМ!$B$34:$B$777,B$119)+'СЕТ СН'!$I$9+СВЦЭМ!$D$10+'СЕТ СН'!$I$6-'СЕТ СН'!$I$19</f>
        <v>1855.30961923</v>
      </c>
      <c r="C142" s="37">
        <f>SUMIFS(СВЦЭМ!$C$34:$C$777,СВЦЭМ!$A$34:$A$777,$A142,СВЦЭМ!$B$34:$B$777,C$119)+'СЕТ СН'!$I$9+СВЦЭМ!$D$10+'СЕТ СН'!$I$6-'СЕТ СН'!$I$19</f>
        <v>1983.7962752399999</v>
      </c>
      <c r="D142" s="37">
        <f>SUMIFS(СВЦЭМ!$C$34:$C$777,СВЦЭМ!$A$34:$A$777,$A142,СВЦЭМ!$B$34:$B$777,D$119)+'СЕТ СН'!$I$9+СВЦЭМ!$D$10+'СЕТ СН'!$I$6-'СЕТ СН'!$I$19</f>
        <v>2095.2793370600002</v>
      </c>
      <c r="E142" s="37">
        <f>SUMIFS(СВЦЭМ!$C$34:$C$777,СВЦЭМ!$A$34:$A$777,$A142,СВЦЭМ!$B$34:$B$777,E$119)+'СЕТ СН'!$I$9+СВЦЭМ!$D$10+'СЕТ СН'!$I$6-'СЕТ СН'!$I$19</f>
        <v>2162.6215184499997</v>
      </c>
      <c r="F142" s="37">
        <f>SUMIFS(СВЦЭМ!$C$34:$C$777,СВЦЭМ!$A$34:$A$777,$A142,СВЦЭМ!$B$34:$B$777,F$119)+'СЕТ СН'!$I$9+СВЦЭМ!$D$10+'СЕТ СН'!$I$6-'СЕТ СН'!$I$19</f>
        <v>2176.8433812000003</v>
      </c>
      <c r="G142" s="37">
        <f>SUMIFS(СВЦЭМ!$C$34:$C$777,СВЦЭМ!$A$34:$A$777,$A142,СВЦЭМ!$B$34:$B$777,G$119)+'СЕТ СН'!$I$9+СВЦЭМ!$D$10+'СЕТ СН'!$I$6-'СЕТ СН'!$I$19</f>
        <v>2176.6180120199997</v>
      </c>
      <c r="H142" s="37">
        <f>SUMIFS(СВЦЭМ!$C$34:$C$777,СВЦЭМ!$A$34:$A$777,$A142,СВЦЭМ!$B$34:$B$777,H$119)+'СЕТ СН'!$I$9+СВЦЭМ!$D$10+'СЕТ СН'!$I$6-'СЕТ СН'!$I$19</f>
        <v>2145.8352140799998</v>
      </c>
      <c r="I142" s="37">
        <f>SUMIFS(СВЦЭМ!$C$34:$C$777,СВЦЭМ!$A$34:$A$777,$A142,СВЦЭМ!$B$34:$B$777,I$119)+'СЕТ СН'!$I$9+СВЦЭМ!$D$10+'СЕТ СН'!$I$6-'СЕТ СН'!$I$19</f>
        <v>2053.8368353999999</v>
      </c>
      <c r="J142" s="37">
        <f>SUMIFS(СВЦЭМ!$C$34:$C$777,СВЦЭМ!$A$34:$A$777,$A142,СВЦЭМ!$B$34:$B$777,J$119)+'СЕТ СН'!$I$9+СВЦЭМ!$D$10+'СЕТ СН'!$I$6-'СЕТ СН'!$I$19</f>
        <v>1920.4734790399998</v>
      </c>
      <c r="K142" s="37">
        <f>SUMIFS(СВЦЭМ!$C$34:$C$777,СВЦЭМ!$A$34:$A$777,$A142,СВЦЭМ!$B$34:$B$777,K$119)+'СЕТ СН'!$I$9+СВЦЭМ!$D$10+'СЕТ СН'!$I$6-'СЕТ СН'!$I$19</f>
        <v>1861.82462562</v>
      </c>
      <c r="L142" s="37">
        <f>SUMIFS(СВЦЭМ!$C$34:$C$777,СВЦЭМ!$A$34:$A$777,$A142,СВЦЭМ!$B$34:$B$777,L$119)+'СЕТ СН'!$I$9+СВЦЭМ!$D$10+'СЕТ СН'!$I$6-'СЕТ СН'!$I$19</f>
        <v>1791.5322657400002</v>
      </c>
      <c r="M142" s="37">
        <f>SUMIFS(СВЦЭМ!$C$34:$C$777,СВЦЭМ!$A$34:$A$777,$A142,СВЦЭМ!$B$34:$B$777,M$119)+'СЕТ СН'!$I$9+СВЦЭМ!$D$10+'СЕТ СН'!$I$6-'СЕТ СН'!$I$19</f>
        <v>1725.01797592</v>
      </c>
      <c r="N142" s="37">
        <f>SUMIFS(СВЦЭМ!$C$34:$C$777,СВЦЭМ!$A$34:$A$777,$A142,СВЦЭМ!$B$34:$B$777,N$119)+'СЕТ СН'!$I$9+СВЦЭМ!$D$10+'СЕТ СН'!$I$6-'СЕТ СН'!$I$19</f>
        <v>1710.47434148</v>
      </c>
      <c r="O142" s="37">
        <f>SUMIFS(СВЦЭМ!$C$34:$C$777,СВЦЭМ!$A$34:$A$777,$A142,СВЦЭМ!$B$34:$B$777,O$119)+'СЕТ СН'!$I$9+СВЦЭМ!$D$10+'СЕТ СН'!$I$6-'СЕТ СН'!$I$19</f>
        <v>1714.0776512100001</v>
      </c>
      <c r="P142" s="37">
        <f>SUMIFS(СВЦЭМ!$C$34:$C$777,СВЦЭМ!$A$34:$A$777,$A142,СВЦЭМ!$B$34:$B$777,P$119)+'СЕТ СН'!$I$9+СВЦЭМ!$D$10+'СЕТ СН'!$I$6-'СЕТ СН'!$I$19</f>
        <v>1718.08631655</v>
      </c>
      <c r="Q142" s="37">
        <f>SUMIFS(СВЦЭМ!$C$34:$C$777,СВЦЭМ!$A$34:$A$777,$A142,СВЦЭМ!$B$34:$B$777,Q$119)+'СЕТ СН'!$I$9+СВЦЭМ!$D$10+'СЕТ СН'!$I$6-'СЕТ СН'!$I$19</f>
        <v>1717.3897086100001</v>
      </c>
      <c r="R142" s="37">
        <f>SUMIFS(СВЦЭМ!$C$34:$C$777,СВЦЭМ!$A$34:$A$777,$A142,СВЦЭМ!$B$34:$B$777,R$119)+'СЕТ СН'!$I$9+СВЦЭМ!$D$10+'СЕТ СН'!$I$6-'СЕТ СН'!$I$19</f>
        <v>1710.9091599100002</v>
      </c>
      <c r="S142" s="37">
        <f>SUMIFS(СВЦЭМ!$C$34:$C$777,СВЦЭМ!$A$34:$A$777,$A142,СВЦЭМ!$B$34:$B$777,S$119)+'СЕТ СН'!$I$9+СВЦЭМ!$D$10+'СЕТ СН'!$I$6-'СЕТ СН'!$I$19</f>
        <v>1712.5231446600001</v>
      </c>
      <c r="T142" s="37">
        <f>SUMIFS(СВЦЭМ!$C$34:$C$777,СВЦЭМ!$A$34:$A$777,$A142,СВЦЭМ!$B$34:$B$777,T$119)+'СЕТ СН'!$I$9+СВЦЭМ!$D$10+'СЕТ СН'!$I$6-'СЕТ СН'!$I$19</f>
        <v>1714.6442968599999</v>
      </c>
      <c r="U142" s="37">
        <f>SUMIFS(СВЦЭМ!$C$34:$C$777,СВЦЭМ!$A$34:$A$777,$A142,СВЦЭМ!$B$34:$B$777,U$119)+'СЕТ СН'!$I$9+СВЦЭМ!$D$10+'СЕТ СН'!$I$6-'СЕТ СН'!$I$19</f>
        <v>1717.1754419999997</v>
      </c>
      <c r="V142" s="37">
        <f>SUMIFS(СВЦЭМ!$C$34:$C$777,СВЦЭМ!$A$34:$A$777,$A142,СВЦЭМ!$B$34:$B$777,V$119)+'СЕТ СН'!$I$9+СВЦЭМ!$D$10+'СЕТ СН'!$I$6-'СЕТ СН'!$I$19</f>
        <v>1718.8845276800002</v>
      </c>
      <c r="W142" s="37">
        <f>SUMIFS(СВЦЭМ!$C$34:$C$777,СВЦЭМ!$A$34:$A$777,$A142,СВЦЭМ!$B$34:$B$777,W$119)+'СЕТ СН'!$I$9+СВЦЭМ!$D$10+'СЕТ СН'!$I$6-'СЕТ СН'!$I$19</f>
        <v>1720.5290248599999</v>
      </c>
      <c r="X142" s="37">
        <f>SUMIFS(СВЦЭМ!$C$34:$C$777,СВЦЭМ!$A$34:$A$777,$A142,СВЦЭМ!$B$34:$B$777,X$119)+'СЕТ СН'!$I$9+СВЦЭМ!$D$10+'СЕТ СН'!$I$6-'СЕТ СН'!$I$19</f>
        <v>1709.5257957200001</v>
      </c>
      <c r="Y142" s="37">
        <f>SUMIFS(СВЦЭМ!$C$34:$C$777,СВЦЭМ!$A$34:$A$777,$A142,СВЦЭМ!$B$34:$B$777,Y$119)+'СЕТ СН'!$I$9+СВЦЭМ!$D$10+'СЕТ СН'!$I$6-'СЕТ СН'!$I$19</f>
        <v>1761.2409418100001</v>
      </c>
    </row>
    <row r="143" spans="1:25" ht="15.75" x14ac:dyDescent="0.2">
      <c r="A143" s="36">
        <f t="shared" si="3"/>
        <v>43336</v>
      </c>
      <c r="B143" s="37">
        <f>SUMIFS(СВЦЭМ!$C$34:$C$777,СВЦЭМ!$A$34:$A$777,$A143,СВЦЭМ!$B$34:$B$777,B$119)+'СЕТ СН'!$I$9+СВЦЭМ!$D$10+'СЕТ СН'!$I$6-'СЕТ СН'!$I$19</f>
        <v>1817.8972685099998</v>
      </c>
      <c r="C143" s="37">
        <f>SUMIFS(СВЦЭМ!$C$34:$C$777,СВЦЭМ!$A$34:$A$777,$A143,СВЦЭМ!$B$34:$B$777,C$119)+'СЕТ СН'!$I$9+СВЦЭМ!$D$10+'СЕТ СН'!$I$6-'СЕТ СН'!$I$19</f>
        <v>1931.5881371200003</v>
      </c>
      <c r="D143" s="37">
        <f>SUMIFS(СВЦЭМ!$C$34:$C$777,СВЦЭМ!$A$34:$A$777,$A143,СВЦЭМ!$B$34:$B$777,D$119)+'СЕТ СН'!$I$9+СВЦЭМ!$D$10+'СЕТ СН'!$I$6-'СЕТ СН'!$I$19</f>
        <v>2036.0203765000001</v>
      </c>
      <c r="E143" s="37">
        <f>SUMIFS(СВЦЭМ!$C$34:$C$777,СВЦЭМ!$A$34:$A$777,$A143,СВЦЭМ!$B$34:$B$777,E$119)+'СЕТ СН'!$I$9+СВЦЭМ!$D$10+'СЕТ СН'!$I$6-'СЕТ СН'!$I$19</f>
        <v>2121.3778274200004</v>
      </c>
      <c r="F143" s="37">
        <f>SUMIFS(СВЦЭМ!$C$34:$C$777,СВЦЭМ!$A$34:$A$777,$A143,СВЦЭМ!$B$34:$B$777,F$119)+'СЕТ СН'!$I$9+СВЦЭМ!$D$10+'СЕТ СН'!$I$6-'СЕТ СН'!$I$19</f>
        <v>2122.6435347300003</v>
      </c>
      <c r="G143" s="37">
        <f>SUMIFS(СВЦЭМ!$C$34:$C$777,СВЦЭМ!$A$34:$A$777,$A143,СВЦЭМ!$B$34:$B$777,G$119)+'СЕТ СН'!$I$9+СВЦЭМ!$D$10+'СЕТ СН'!$I$6-'СЕТ СН'!$I$19</f>
        <v>2123.1040924199997</v>
      </c>
      <c r="H143" s="37">
        <f>SUMIFS(СВЦЭМ!$C$34:$C$777,СВЦЭМ!$A$34:$A$777,$A143,СВЦЭМ!$B$34:$B$777,H$119)+'СЕТ СН'!$I$9+СВЦЭМ!$D$10+'СЕТ СН'!$I$6-'СЕТ СН'!$I$19</f>
        <v>2070.21388342</v>
      </c>
      <c r="I143" s="37">
        <f>SUMIFS(СВЦЭМ!$C$34:$C$777,СВЦЭМ!$A$34:$A$777,$A143,СВЦЭМ!$B$34:$B$777,I$119)+'СЕТ СН'!$I$9+СВЦЭМ!$D$10+'СЕТ СН'!$I$6-'СЕТ СН'!$I$19</f>
        <v>2037.3235114199997</v>
      </c>
      <c r="J143" s="37">
        <f>SUMIFS(СВЦЭМ!$C$34:$C$777,СВЦЭМ!$A$34:$A$777,$A143,СВЦЭМ!$B$34:$B$777,J$119)+'СЕТ СН'!$I$9+СВЦЭМ!$D$10+'СЕТ СН'!$I$6-'СЕТ СН'!$I$19</f>
        <v>1928.5872118400002</v>
      </c>
      <c r="K143" s="37">
        <f>SUMIFS(СВЦЭМ!$C$34:$C$777,СВЦЭМ!$A$34:$A$777,$A143,СВЦЭМ!$B$34:$B$777,K$119)+'СЕТ СН'!$I$9+СВЦЭМ!$D$10+'СЕТ СН'!$I$6-'СЕТ СН'!$I$19</f>
        <v>1861.6105090999999</v>
      </c>
      <c r="L143" s="37">
        <f>SUMIFS(СВЦЭМ!$C$34:$C$777,СВЦЭМ!$A$34:$A$777,$A143,СВЦЭМ!$B$34:$B$777,L$119)+'СЕТ СН'!$I$9+СВЦЭМ!$D$10+'СЕТ СН'!$I$6-'СЕТ СН'!$I$19</f>
        <v>1780.1031059400002</v>
      </c>
      <c r="M143" s="37">
        <f>SUMIFS(СВЦЭМ!$C$34:$C$777,СВЦЭМ!$A$34:$A$777,$A143,СВЦЭМ!$B$34:$B$777,M$119)+'СЕТ СН'!$I$9+СВЦЭМ!$D$10+'СЕТ СН'!$I$6-'СЕТ СН'!$I$19</f>
        <v>1711.0134451200001</v>
      </c>
      <c r="N143" s="37">
        <f>SUMIFS(СВЦЭМ!$C$34:$C$777,СВЦЭМ!$A$34:$A$777,$A143,СВЦЭМ!$B$34:$B$777,N$119)+'СЕТ СН'!$I$9+СВЦЭМ!$D$10+'СЕТ СН'!$I$6-'СЕТ СН'!$I$19</f>
        <v>1685.0536551200003</v>
      </c>
      <c r="O143" s="37">
        <f>SUMIFS(СВЦЭМ!$C$34:$C$777,СВЦЭМ!$A$34:$A$777,$A143,СВЦЭМ!$B$34:$B$777,O$119)+'СЕТ СН'!$I$9+СВЦЭМ!$D$10+'СЕТ СН'!$I$6-'СЕТ СН'!$I$19</f>
        <v>1684.43143315</v>
      </c>
      <c r="P143" s="37">
        <f>SUMIFS(СВЦЭМ!$C$34:$C$777,СВЦЭМ!$A$34:$A$777,$A143,СВЦЭМ!$B$34:$B$777,P$119)+'СЕТ СН'!$I$9+СВЦЭМ!$D$10+'СЕТ СН'!$I$6-'СЕТ СН'!$I$19</f>
        <v>1683.9734826499998</v>
      </c>
      <c r="Q143" s="37">
        <f>SUMIFS(СВЦЭМ!$C$34:$C$777,СВЦЭМ!$A$34:$A$777,$A143,СВЦЭМ!$B$34:$B$777,Q$119)+'СЕТ СН'!$I$9+СВЦЭМ!$D$10+'СЕТ СН'!$I$6-'СЕТ СН'!$I$19</f>
        <v>1684.6267051100003</v>
      </c>
      <c r="R143" s="37">
        <f>SUMIFS(СВЦЭМ!$C$34:$C$777,СВЦЭМ!$A$34:$A$777,$A143,СВЦЭМ!$B$34:$B$777,R$119)+'СЕТ СН'!$I$9+СВЦЭМ!$D$10+'СЕТ СН'!$I$6-'СЕТ СН'!$I$19</f>
        <v>1679.04828481</v>
      </c>
      <c r="S143" s="37">
        <f>SUMIFS(СВЦЭМ!$C$34:$C$777,СВЦЭМ!$A$34:$A$777,$A143,СВЦЭМ!$B$34:$B$777,S$119)+'СЕТ СН'!$I$9+СВЦЭМ!$D$10+'СЕТ СН'!$I$6-'СЕТ СН'!$I$19</f>
        <v>1687.6681288500004</v>
      </c>
      <c r="T143" s="37">
        <f>SUMIFS(СВЦЭМ!$C$34:$C$777,СВЦЭМ!$A$34:$A$777,$A143,СВЦЭМ!$B$34:$B$777,T$119)+'СЕТ СН'!$I$9+СВЦЭМ!$D$10+'СЕТ СН'!$I$6-'СЕТ СН'!$I$19</f>
        <v>1687.6442378000002</v>
      </c>
      <c r="U143" s="37">
        <f>SUMIFS(СВЦЭМ!$C$34:$C$777,СВЦЭМ!$A$34:$A$777,$A143,СВЦЭМ!$B$34:$B$777,U$119)+'СЕТ СН'!$I$9+СВЦЭМ!$D$10+'СЕТ СН'!$I$6-'СЕТ СН'!$I$19</f>
        <v>1689.23479262</v>
      </c>
      <c r="V143" s="37">
        <f>SUMIFS(СВЦЭМ!$C$34:$C$777,СВЦЭМ!$A$34:$A$777,$A143,СВЦЭМ!$B$34:$B$777,V$119)+'СЕТ СН'!$I$9+СВЦЭМ!$D$10+'СЕТ СН'!$I$6-'СЕТ СН'!$I$19</f>
        <v>1697.81426779</v>
      </c>
      <c r="W143" s="37">
        <f>SUMIFS(СВЦЭМ!$C$34:$C$777,СВЦЭМ!$A$34:$A$777,$A143,СВЦЭМ!$B$34:$B$777,W$119)+'СЕТ СН'!$I$9+СВЦЭМ!$D$10+'СЕТ СН'!$I$6-'СЕТ СН'!$I$19</f>
        <v>1703.1078796800002</v>
      </c>
      <c r="X143" s="37">
        <f>SUMIFS(СВЦЭМ!$C$34:$C$777,СВЦЭМ!$A$34:$A$777,$A143,СВЦЭМ!$B$34:$B$777,X$119)+'СЕТ СН'!$I$9+СВЦЭМ!$D$10+'СЕТ СН'!$I$6-'СЕТ СН'!$I$19</f>
        <v>1686.80476456</v>
      </c>
      <c r="Y143" s="37">
        <f>SUMIFS(СВЦЭМ!$C$34:$C$777,СВЦЭМ!$A$34:$A$777,$A143,СВЦЭМ!$B$34:$B$777,Y$119)+'СЕТ СН'!$I$9+СВЦЭМ!$D$10+'СЕТ СН'!$I$6-'СЕТ СН'!$I$19</f>
        <v>1719.9600478299999</v>
      </c>
    </row>
    <row r="144" spans="1:25" ht="15.75" x14ac:dyDescent="0.2">
      <c r="A144" s="36">
        <f t="shared" si="3"/>
        <v>43337</v>
      </c>
      <c r="B144" s="37">
        <f>SUMIFS(СВЦЭМ!$C$34:$C$777,СВЦЭМ!$A$34:$A$777,$A144,СВЦЭМ!$B$34:$B$777,B$119)+'СЕТ СН'!$I$9+СВЦЭМ!$D$10+'СЕТ СН'!$I$6-'СЕТ СН'!$I$19</f>
        <v>1791.07847545</v>
      </c>
      <c r="C144" s="37">
        <f>SUMIFS(СВЦЭМ!$C$34:$C$777,СВЦЭМ!$A$34:$A$777,$A144,СВЦЭМ!$B$34:$B$777,C$119)+'СЕТ СН'!$I$9+СВЦЭМ!$D$10+'СЕТ СН'!$I$6-'СЕТ СН'!$I$19</f>
        <v>1913.6219938200002</v>
      </c>
      <c r="D144" s="37">
        <f>SUMIFS(СВЦЭМ!$C$34:$C$777,СВЦЭМ!$A$34:$A$777,$A144,СВЦЭМ!$B$34:$B$777,D$119)+'СЕТ СН'!$I$9+СВЦЭМ!$D$10+'СЕТ СН'!$I$6-'СЕТ СН'!$I$19</f>
        <v>2016.1391698500001</v>
      </c>
      <c r="E144" s="37">
        <f>SUMIFS(СВЦЭМ!$C$34:$C$777,СВЦЭМ!$A$34:$A$777,$A144,СВЦЭМ!$B$34:$B$777,E$119)+'СЕТ СН'!$I$9+СВЦЭМ!$D$10+'СЕТ СН'!$I$6-'СЕТ СН'!$I$19</f>
        <v>2120.6981383500001</v>
      </c>
      <c r="F144" s="37">
        <f>SUMIFS(СВЦЭМ!$C$34:$C$777,СВЦЭМ!$A$34:$A$777,$A144,СВЦЭМ!$B$34:$B$777,F$119)+'СЕТ СН'!$I$9+СВЦЭМ!$D$10+'СЕТ СН'!$I$6-'СЕТ СН'!$I$19</f>
        <v>2124.1275517700001</v>
      </c>
      <c r="G144" s="37">
        <f>SUMIFS(СВЦЭМ!$C$34:$C$777,СВЦЭМ!$A$34:$A$777,$A144,СВЦЭМ!$B$34:$B$777,G$119)+'СЕТ СН'!$I$9+СВЦЭМ!$D$10+'СЕТ СН'!$I$6-'СЕТ СН'!$I$19</f>
        <v>2123.6994887400001</v>
      </c>
      <c r="H144" s="37">
        <f>SUMIFS(СВЦЭМ!$C$34:$C$777,СВЦЭМ!$A$34:$A$777,$A144,СВЦЭМ!$B$34:$B$777,H$119)+'СЕТ СН'!$I$9+СВЦЭМ!$D$10+'СЕТ СН'!$I$6-'СЕТ СН'!$I$19</f>
        <v>2121.9446465299998</v>
      </c>
      <c r="I144" s="37">
        <f>SUMIFS(СВЦЭМ!$C$34:$C$777,СВЦЭМ!$A$34:$A$777,$A144,СВЦЭМ!$B$34:$B$777,I$119)+'СЕТ СН'!$I$9+СВЦЭМ!$D$10+'СЕТ СН'!$I$6-'СЕТ СН'!$I$19</f>
        <v>2091.3684470400003</v>
      </c>
      <c r="J144" s="37">
        <f>SUMIFS(СВЦЭМ!$C$34:$C$777,СВЦЭМ!$A$34:$A$777,$A144,СВЦЭМ!$B$34:$B$777,J$119)+'СЕТ СН'!$I$9+СВЦЭМ!$D$10+'СЕТ СН'!$I$6-'СЕТ СН'!$I$19</f>
        <v>1940.0947369300002</v>
      </c>
      <c r="K144" s="37">
        <f>SUMIFS(СВЦЭМ!$C$34:$C$777,СВЦЭМ!$A$34:$A$777,$A144,СВЦЭМ!$B$34:$B$777,K$119)+'СЕТ СН'!$I$9+СВЦЭМ!$D$10+'СЕТ СН'!$I$6-'СЕТ СН'!$I$19</f>
        <v>1809.9883137500001</v>
      </c>
      <c r="L144" s="37">
        <f>SUMIFS(СВЦЭМ!$C$34:$C$777,СВЦЭМ!$A$34:$A$777,$A144,СВЦЭМ!$B$34:$B$777,L$119)+'СЕТ СН'!$I$9+СВЦЭМ!$D$10+'СЕТ СН'!$I$6-'СЕТ СН'!$I$19</f>
        <v>1721.3930309699999</v>
      </c>
      <c r="M144" s="37">
        <f>SUMIFS(СВЦЭМ!$C$34:$C$777,СВЦЭМ!$A$34:$A$777,$A144,СВЦЭМ!$B$34:$B$777,M$119)+'СЕТ СН'!$I$9+СВЦЭМ!$D$10+'СЕТ СН'!$I$6-'СЕТ СН'!$I$19</f>
        <v>1682.6622465600003</v>
      </c>
      <c r="N144" s="37">
        <f>SUMIFS(СВЦЭМ!$C$34:$C$777,СВЦЭМ!$A$34:$A$777,$A144,СВЦЭМ!$B$34:$B$777,N$119)+'СЕТ СН'!$I$9+СВЦЭМ!$D$10+'СЕТ СН'!$I$6-'СЕТ СН'!$I$19</f>
        <v>1667.23463081</v>
      </c>
      <c r="O144" s="37">
        <f>SUMIFS(СВЦЭМ!$C$34:$C$777,СВЦЭМ!$A$34:$A$777,$A144,СВЦЭМ!$B$34:$B$777,O$119)+'СЕТ СН'!$I$9+СВЦЭМ!$D$10+'СЕТ СН'!$I$6-'СЕТ СН'!$I$19</f>
        <v>1668.8226048000001</v>
      </c>
      <c r="P144" s="37">
        <f>SUMIFS(СВЦЭМ!$C$34:$C$777,СВЦЭМ!$A$34:$A$777,$A144,СВЦЭМ!$B$34:$B$777,P$119)+'СЕТ СН'!$I$9+СВЦЭМ!$D$10+'СЕТ СН'!$I$6-'СЕТ СН'!$I$19</f>
        <v>1669.2428407799998</v>
      </c>
      <c r="Q144" s="37">
        <f>SUMIFS(СВЦЭМ!$C$34:$C$777,СВЦЭМ!$A$34:$A$777,$A144,СВЦЭМ!$B$34:$B$777,Q$119)+'СЕТ СН'!$I$9+СВЦЭМ!$D$10+'СЕТ СН'!$I$6-'СЕТ СН'!$I$19</f>
        <v>1671.7886188000002</v>
      </c>
      <c r="R144" s="37">
        <f>SUMIFS(СВЦЭМ!$C$34:$C$777,СВЦЭМ!$A$34:$A$777,$A144,СВЦЭМ!$B$34:$B$777,R$119)+'СЕТ СН'!$I$9+СВЦЭМ!$D$10+'СЕТ СН'!$I$6-'СЕТ СН'!$I$19</f>
        <v>1668.4001936499999</v>
      </c>
      <c r="S144" s="37">
        <f>SUMIFS(СВЦЭМ!$C$34:$C$777,СВЦЭМ!$A$34:$A$777,$A144,СВЦЭМ!$B$34:$B$777,S$119)+'СЕТ СН'!$I$9+СВЦЭМ!$D$10+'СЕТ СН'!$I$6-'СЕТ СН'!$I$19</f>
        <v>1671.51205781</v>
      </c>
      <c r="T144" s="37">
        <f>SUMIFS(СВЦЭМ!$C$34:$C$777,СВЦЭМ!$A$34:$A$777,$A144,СВЦЭМ!$B$34:$B$777,T$119)+'СЕТ СН'!$I$9+СВЦЭМ!$D$10+'СЕТ СН'!$I$6-'СЕТ СН'!$I$19</f>
        <v>1670.6601414500001</v>
      </c>
      <c r="U144" s="37">
        <f>SUMIFS(СВЦЭМ!$C$34:$C$777,СВЦЭМ!$A$34:$A$777,$A144,СВЦЭМ!$B$34:$B$777,U$119)+'СЕТ СН'!$I$9+СВЦЭМ!$D$10+'СЕТ СН'!$I$6-'СЕТ СН'!$I$19</f>
        <v>1670.0330151500002</v>
      </c>
      <c r="V144" s="37">
        <f>SUMIFS(СВЦЭМ!$C$34:$C$777,СВЦЭМ!$A$34:$A$777,$A144,СВЦЭМ!$B$34:$B$777,V$119)+'СЕТ СН'!$I$9+СВЦЭМ!$D$10+'СЕТ СН'!$I$6-'СЕТ СН'!$I$19</f>
        <v>1667.4418766099998</v>
      </c>
      <c r="W144" s="37">
        <f>SUMIFS(СВЦЭМ!$C$34:$C$777,СВЦЭМ!$A$34:$A$777,$A144,СВЦЭМ!$B$34:$B$777,W$119)+'СЕТ СН'!$I$9+СВЦЭМ!$D$10+'СЕТ СН'!$I$6-'СЕТ СН'!$I$19</f>
        <v>1671.7100705000003</v>
      </c>
      <c r="X144" s="37">
        <f>SUMIFS(СВЦЭМ!$C$34:$C$777,СВЦЭМ!$A$34:$A$777,$A144,СВЦЭМ!$B$34:$B$777,X$119)+'СЕТ СН'!$I$9+СВЦЭМ!$D$10+'СЕТ СН'!$I$6-'СЕТ СН'!$I$19</f>
        <v>1673.85381465</v>
      </c>
      <c r="Y144" s="37">
        <f>SUMIFS(СВЦЭМ!$C$34:$C$777,СВЦЭМ!$A$34:$A$777,$A144,СВЦЭМ!$B$34:$B$777,Y$119)+'СЕТ СН'!$I$9+СВЦЭМ!$D$10+'СЕТ СН'!$I$6-'СЕТ СН'!$I$19</f>
        <v>1717.70491653</v>
      </c>
    </row>
    <row r="145" spans="1:26" ht="15.75" x14ac:dyDescent="0.2">
      <c r="A145" s="36">
        <f t="shared" si="3"/>
        <v>43338</v>
      </c>
      <c r="B145" s="37">
        <f>SUMIFS(СВЦЭМ!$C$34:$C$777,СВЦЭМ!$A$34:$A$777,$A145,СВЦЭМ!$B$34:$B$777,B$119)+'СЕТ СН'!$I$9+СВЦЭМ!$D$10+'СЕТ СН'!$I$6-'СЕТ СН'!$I$19</f>
        <v>1827.9157484400002</v>
      </c>
      <c r="C145" s="37">
        <f>SUMIFS(СВЦЭМ!$C$34:$C$777,СВЦЭМ!$A$34:$A$777,$A145,СВЦЭМ!$B$34:$B$777,C$119)+'СЕТ СН'!$I$9+СВЦЭМ!$D$10+'СЕТ СН'!$I$6-'СЕТ СН'!$I$19</f>
        <v>1958.34484221</v>
      </c>
      <c r="D145" s="37">
        <f>SUMIFS(СВЦЭМ!$C$34:$C$777,СВЦЭМ!$A$34:$A$777,$A145,СВЦЭМ!$B$34:$B$777,D$119)+'СЕТ СН'!$I$9+СВЦЭМ!$D$10+'СЕТ СН'!$I$6-'СЕТ СН'!$I$19</f>
        <v>2078.1162071899998</v>
      </c>
      <c r="E145" s="37">
        <f>SUMIFS(СВЦЭМ!$C$34:$C$777,СВЦЭМ!$A$34:$A$777,$A145,СВЦЭМ!$B$34:$B$777,E$119)+'СЕТ СН'!$I$9+СВЦЭМ!$D$10+'СЕТ СН'!$I$6-'СЕТ СН'!$I$19</f>
        <v>2207.46389851</v>
      </c>
      <c r="F145" s="37">
        <f>SUMIFS(СВЦЭМ!$C$34:$C$777,СВЦЭМ!$A$34:$A$777,$A145,СВЦЭМ!$B$34:$B$777,F$119)+'СЕТ СН'!$I$9+СВЦЭМ!$D$10+'СЕТ СН'!$I$6-'СЕТ СН'!$I$19</f>
        <v>2217.5316932300002</v>
      </c>
      <c r="G145" s="37">
        <f>SUMIFS(СВЦЭМ!$C$34:$C$777,СВЦЭМ!$A$34:$A$777,$A145,СВЦЭМ!$B$34:$B$777,G$119)+'СЕТ СН'!$I$9+СВЦЭМ!$D$10+'СЕТ СН'!$I$6-'СЕТ СН'!$I$19</f>
        <v>2186.2220748899999</v>
      </c>
      <c r="H145" s="37">
        <f>SUMIFS(СВЦЭМ!$C$34:$C$777,СВЦЭМ!$A$34:$A$777,$A145,СВЦЭМ!$B$34:$B$777,H$119)+'СЕТ СН'!$I$9+СВЦЭМ!$D$10+'СЕТ СН'!$I$6-'СЕТ СН'!$I$19</f>
        <v>2159.9667448999999</v>
      </c>
      <c r="I145" s="37">
        <f>SUMIFS(СВЦЭМ!$C$34:$C$777,СВЦЭМ!$A$34:$A$777,$A145,СВЦЭМ!$B$34:$B$777,I$119)+'СЕТ СН'!$I$9+СВЦЭМ!$D$10+'СЕТ СН'!$I$6-'СЕТ СН'!$I$19</f>
        <v>2114.1185517200001</v>
      </c>
      <c r="J145" s="37">
        <f>SUMIFS(СВЦЭМ!$C$34:$C$777,СВЦЭМ!$A$34:$A$777,$A145,СВЦЭМ!$B$34:$B$777,J$119)+'СЕТ СН'!$I$9+СВЦЭМ!$D$10+'СЕТ СН'!$I$6-'СЕТ СН'!$I$19</f>
        <v>1935.4016940800002</v>
      </c>
      <c r="K145" s="37">
        <f>SUMIFS(СВЦЭМ!$C$34:$C$777,СВЦЭМ!$A$34:$A$777,$A145,СВЦЭМ!$B$34:$B$777,K$119)+'СЕТ СН'!$I$9+СВЦЭМ!$D$10+'СЕТ СН'!$I$6-'СЕТ СН'!$I$19</f>
        <v>1812.6580002299997</v>
      </c>
      <c r="L145" s="37">
        <f>SUMIFS(СВЦЭМ!$C$34:$C$777,СВЦЭМ!$A$34:$A$777,$A145,СВЦЭМ!$B$34:$B$777,L$119)+'СЕТ СН'!$I$9+СВЦЭМ!$D$10+'СЕТ СН'!$I$6-'СЕТ СН'!$I$19</f>
        <v>1716.7095305299999</v>
      </c>
      <c r="M145" s="37">
        <f>SUMIFS(СВЦЭМ!$C$34:$C$777,СВЦЭМ!$A$34:$A$777,$A145,СВЦЭМ!$B$34:$B$777,M$119)+'СЕТ СН'!$I$9+СВЦЭМ!$D$10+'СЕТ СН'!$I$6-'СЕТ СН'!$I$19</f>
        <v>1659.1229966000001</v>
      </c>
      <c r="N145" s="37">
        <f>SUMIFS(СВЦЭМ!$C$34:$C$777,СВЦЭМ!$A$34:$A$777,$A145,СВЦЭМ!$B$34:$B$777,N$119)+'СЕТ СН'!$I$9+СВЦЭМ!$D$10+'СЕТ СН'!$I$6-'СЕТ СН'!$I$19</f>
        <v>1643.9082153500003</v>
      </c>
      <c r="O145" s="37">
        <f>SUMIFS(СВЦЭМ!$C$34:$C$777,СВЦЭМ!$A$34:$A$777,$A145,СВЦЭМ!$B$34:$B$777,O$119)+'СЕТ СН'!$I$9+СВЦЭМ!$D$10+'СЕТ СН'!$I$6-'СЕТ СН'!$I$19</f>
        <v>1651.3145394600001</v>
      </c>
      <c r="P145" s="37">
        <f>SUMIFS(СВЦЭМ!$C$34:$C$777,СВЦЭМ!$A$34:$A$777,$A145,СВЦЭМ!$B$34:$B$777,P$119)+'СЕТ СН'!$I$9+СВЦЭМ!$D$10+'СЕТ СН'!$I$6-'СЕТ СН'!$I$19</f>
        <v>1651.1954956700001</v>
      </c>
      <c r="Q145" s="37">
        <f>SUMIFS(СВЦЭМ!$C$34:$C$777,СВЦЭМ!$A$34:$A$777,$A145,СВЦЭМ!$B$34:$B$777,Q$119)+'СЕТ СН'!$I$9+СВЦЭМ!$D$10+'СЕТ СН'!$I$6-'СЕТ СН'!$I$19</f>
        <v>1653.3154855299999</v>
      </c>
      <c r="R145" s="37">
        <f>SUMIFS(СВЦЭМ!$C$34:$C$777,СВЦЭМ!$A$34:$A$777,$A145,СВЦЭМ!$B$34:$B$777,R$119)+'СЕТ СН'!$I$9+СВЦЭМ!$D$10+'СЕТ СН'!$I$6-'СЕТ СН'!$I$19</f>
        <v>1653.1705528800003</v>
      </c>
      <c r="S145" s="37">
        <f>SUMIFS(СВЦЭМ!$C$34:$C$777,СВЦЭМ!$A$34:$A$777,$A145,СВЦЭМ!$B$34:$B$777,S$119)+'СЕТ СН'!$I$9+СВЦЭМ!$D$10+'СЕТ СН'!$I$6-'СЕТ СН'!$I$19</f>
        <v>1652.2591927200001</v>
      </c>
      <c r="T145" s="37">
        <f>SUMIFS(СВЦЭМ!$C$34:$C$777,СВЦЭМ!$A$34:$A$777,$A145,СВЦЭМ!$B$34:$B$777,T$119)+'СЕТ СН'!$I$9+СВЦЭМ!$D$10+'СЕТ СН'!$I$6-'СЕТ СН'!$I$19</f>
        <v>1651.79469948</v>
      </c>
      <c r="U145" s="37">
        <f>SUMIFS(СВЦЭМ!$C$34:$C$777,СВЦЭМ!$A$34:$A$777,$A145,СВЦЭМ!$B$34:$B$777,U$119)+'СЕТ СН'!$I$9+СВЦЭМ!$D$10+'СЕТ СН'!$I$6-'СЕТ СН'!$I$19</f>
        <v>1656.39136469</v>
      </c>
      <c r="V145" s="37">
        <f>SUMIFS(СВЦЭМ!$C$34:$C$777,СВЦЭМ!$A$34:$A$777,$A145,СВЦЭМ!$B$34:$B$777,V$119)+'СЕТ СН'!$I$9+СВЦЭМ!$D$10+'СЕТ СН'!$I$6-'СЕТ СН'!$I$19</f>
        <v>1663.6976317399999</v>
      </c>
      <c r="W145" s="37">
        <f>SUMIFS(СВЦЭМ!$C$34:$C$777,СВЦЭМ!$A$34:$A$777,$A145,СВЦЭМ!$B$34:$B$777,W$119)+'СЕТ СН'!$I$9+СВЦЭМ!$D$10+'СЕТ СН'!$I$6-'СЕТ СН'!$I$19</f>
        <v>1672.5113902399999</v>
      </c>
      <c r="X145" s="37">
        <f>SUMIFS(СВЦЭМ!$C$34:$C$777,СВЦЭМ!$A$34:$A$777,$A145,СВЦЭМ!$B$34:$B$777,X$119)+'СЕТ СН'!$I$9+СВЦЭМ!$D$10+'СЕТ СН'!$I$6-'СЕТ СН'!$I$19</f>
        <v>1649.2670754199999</v>
      </c>
      <c r="Y145" s="37">
        <f>SUMIFS(СВЦЭМ!$C$34:$C$777,СВЦЭМ!$A$34:$A$777,$A145,СВЦЭМ!$B$34:$B$777,Y$119)+'СЕТ СН'!$I$9+СВЦЭМ!$D$10+'СЕТ СН'!$I$6-'СЕТ СН'!$I$19</f>
        <v>1707.8159012300002</v>
      </c>
    </row>
    <row r="146" spans="1:26" ht="15.75" x14ac:dyDescent="0.2">
      <c r="A146" s="36">
        <f t="shared" si="3"/>
        <v>43339</v>
      </c>
      <c r="B146" s="37">
        <f>SUMIFS(СВЦЭМ!$C$34:$C$777,СВЦЭМ!$A$34:$A$777,$A146,СВЦЭМ!$B$34:$B$777,B$119)+'СЕТ СН'!$I$9+СВЦЭМ!$D$10+'СЕТ СН'!$I$6-'СЕТ СН'!$I$19</f>
        <v>1827.0899623800001</v>
      </c>
      <c r="C146" s="37">
        <f>SUMIFS(СВЦЭМ!$C$34:$C$777,СВЦЭМ!$A$34:$A$777,$A146,СВЦЭМ!$B$34:$B$777,C$119)+'СЕТ СН'!$I$9+СВЦЭМ!$D$10+'СЕТ СН'!$I$6-'СЕТ СН'!$I$19</f>
        <v>1960.6085488400004</v>
      </c>
      <c r="D146" s="37">
        <f>SUMIFS(СВЦЭМ!$C$34:$C$777,СВЦЭМ!$A$34:$A$777,$A146,СВЦЭМ!$B$34:$B$777,D$119)+'СЕТ СН'!$I$9+СВЦЭМ!$D$10+'СЕТ СН'!$I$6-'СЕТ СН'!$I$19</f>
        <v>2070.5243532300001</v>
      </c>
      <c r="E146" s="37">
        <f>SUMIFS(СВЦЭМ!$C$34:$C$777,СВЦЭМ!$A$34:$A$777,$A146,СВЦЭМ!$B$34:$B$777,E$119)+'СЕТ СН'!$I$9+СВЦЭМ!$D$10+'СЕТ СН'!$I$6-'СЕТ СН'!$I$19</f>
        <v>2179.8872525199999</v>
      </c>
      <c r="F146" s="37">
        <f>SUMIFS(СВЦЭМ!$C$34:$C$777,СВЦЭМ!$A$34:$A$777,$A146,СВЦЭМ!$B$34:$B$777,F$119)+'СЕТ СН'!$I$9+СВЦЭМ!$D$10+'СЕТ СН'!$I$6-'СЕТ СН'!$I$19</f>
        <v>2177.38708941</v>
      </c>
      <c r="G146" s="37">
        <f>SUMIFS(СВЦЭМ!$C$34:$C$777,СВЦЭМ!$A$34:$A$777,$A146,СВЦЭМ!$B$34:$B$777,G$119)+'СЕТ СН'!$I$9+СВЦЭМ!$D$10+'СЕТ СН'!$I$6-'СЕТ СН'!$I$19</f>
        <v>2163.1237052400002</v>
      </c>
      <c r="H146" s="37">
        <f>SUMIFS(СВЦЭМ!$C$34:$C$777,СВЦЭМ!$A$34:$A$777,$A146,СВЦЭМ!$B$34:$B$777,H$119)+'СЕТ СН'!$I$9+СВЦЭМ!$D$10+'СЕТ СН'!$I$6-'СЕТ СН'!$I$19</f>
        <v>2119.4781181799999</v>
      </c>
      <c r="I146" s="37">
        <f>SUMIFS(СВЦЭМ!$C$34:$C$777,СВЦЭМ!$A$34:$A$777,$A146,СВЦЭМ!$B$34:$B$777,I$119)+'СЕТ СН'!$I$9+СВЦЭМ!$D$10+'СЕТ СН'!$I$6-'СЕТ СН'!$I$19</f>
        <v>2072.1936098699998</v>
      </c>
      <c r="J146" s="37">
        <f>SUMIFS(СВЦЭМ!$C$34:$C$777,СВЦЭМ!$A$34:$A$777,$A146,СВЦЭМ!$B$34:$B$777,J$119)+'СЕТ СН'!$I$9+СВЦЭМ!$D$10+'СЕТ СН'!$I$6-'СЕТ СН'!$I$19</f>
        <v>1951.0866722400001</v>
      </c>
      <c r="K146" s="37">
        <f>SUMIFS(СВЦЭМ!$C$34:$C$777,СВЦЭМ!$A$34:$A$777,$A146,СВЦЭМ!$B$34:$B$777,K$119)+'СЕТ СН'!$I$9+СВЦЭМ!$D$10+'СЕТ СН'!$I$6-'СЕТ СН'!$I$19</f>
        <v>1861.3404967300003</v>
      </c>
      <c r="L146" s="37">
        <f>SUMIFS(СВЦЭМ!$C$34:$C$777,СВЦЭМ!$A$34:$A$777,$A146,СВЦЭМ!$B$34:$B$777,L$119)+'СЕТ СН'!$I$9+СВЦЭМ!$D$10+'СЕТ СН'!$I$6-'СЕТ СН'!$I$19</f>
        <v>1788.5559595899999</v>
      </c>
      <c r="M146" s="37">
        <f>SUMIFS(СВЦЭМ!$C$34:$C$777,СВЦЭМ!$A$34:$A$777,$A146,СВЦЭМ!$B$34:$B$777,M$119)+'СЕТ СН'!$I$9+СВЦЭМ!$D$10+'СЕТ СН'!$I$6-'СЕТ СН'!$I$19</f>
        <v>1726.0344266299999</v>
      </c>
      <c r="N146" s="37">
        <f>SUMIFS(СВЦЭМ!$C$34:$C$777,СВЦЭМ!$A$34:$A$777,$A146,СВЦЭМ!$B$34:$B$777,N$119)+'СЕТ СН'!$I$9+СВЦЭМ!$D$10+'СЕТ СН'!$I$6-'СЕТ СН'!$I$19</f>
        <v>1698.8626151500002</v>
      </c>
      <c r="O146" s="37">
        <f>SUMIFS(СВЦЭМ!$C$34:$C$777,СВЦЭМ!$A$34:$A$777,$A146,СВЦЭМ!$B$34:$B$777,O$119)+'СЕТ СН'!$I$9+СВЦЭМ!$D$10+'СЕТ СН'!$I$6-'СЕТ СН'!$I$19</f>
        <v>1701.6143297799999</v>
      </c>
      <c r="P146" s="37">
        <f>SUMIFS(СВЦЭМ!$C$34:$C$777,СВЦЭМ!$A$34:$A$777,$A146,СВЦЭМ!$B$34:$B$777,P$119)+'СЕТ СН'!$I$9+СВЦЭМ!$D$10+'СЕТ СН'!$I$6-'СЕТ СН'!$I$19</f>
        <v>1707.4029473800001</v>
      </c>
      <c r="Q146" s="37">
        <f>SUMIFS(СВЦЭМ!$C$34:$C$777,СВЦЭМ!$A$34:$A$777,$A146,СВЦЭМ!$B$34:$B$777,Q$119)+'СЕТ СН'!$I$9+СВЦЭМ!$D$10+'СЕТ СН'!$I$6-'СЕТ СН'!$I$19</f>
        <v>1701.3489860099999</v>
      </c>
      <c r="R146" s="37">
        <f>SUMIFS(СВЦЭМ!$C$34:$C$777,СВЦЭМ!$A$34:$A$777,$A146,СВЦЭМ!$B$34:$B$777,R$119)+'СЕТ СН'!$I$9+СВЦЭМ!$D$10+'СЕТ СН'!$I$6-'СЕТ СН'!$I$19</f>
        <v>1700.4347496400001</v>
      </c>
      <c r="S146" s="37">
        <f>SUMIFS(СВЦЭМ!$C$34:$C$777,СВЦЭМ!$A$34:$A$777,$A146,СВЦЭМ!$B$34:$B$777,S$119)+'СЕТ СН'!$I$9+СВЦЭМ!$D$10+'СЕТ СН'!$I$6-'СЕТ СН'!$I$19</f>
        <v>1700.9432293099999</v>
      </c>
      <c r="T146" s="37">
        <f>SUMIFS(СВЦЭМ!$C$34:$C$777,СВЦЭМ!$A$34:$A$777,$A146,СВЦЭМ!$B$34:$B$777,T$119)+'СЕТ СН'!$I$9+СВЦЭМ!$D$10+'СЕТ СН'!$I$6-'СЕТ СН'!$I$19</f>
        <v>1706.5364920299999</v>
      </c>
      <c r="U146" s="37">
        <f>SUMIFS(СВЦЭМ!$C$34:$C$777,СВЦЭМ!$A$34:$A$777,$A146,СВЦЭМ!$B$34:$B$777,U$119)+'СЕТ СН'!$I$9+СВЦЭМ!$D$10+'СЕТ СН'!$I$6-'СЕТ СН'!$I$19</f>
        <v>1708.29974877</v>
      </c>
      <c r="V146" s="37">
        <f>SUMIFS(СВЦЭМ!$C$34:$C$777,СВЦЭМ!$A$34:$A$777,$A146,СВЦЭМ!$B$34:$B$777,V$119)+'СЕТ СН'!$I$9+СВЦЭМ!$D$10+'СЕТ СН'!$I$6-'СЕТ СН'!$I$19</f>
        <v>1719.7341979100001</v>
      </c>
      <c r="W146" s="37">
        <f>SUMIFS(СВЦЭМ!$C$34:$C$777,СВЦЭМ!$A$34:$A$777,$A146,СВЦЭМ!$B$34:$B$777,W$119)+'СЕТ СН'!$I$9+СВЦЭМ!$D$10+'СЕТ СН'!$I$6-'СЕТ СН'!$I$19</f>
        <v>1719.7716556400001</v>
      </c>
      <c r="X146" s="37">
        <f>SUMIFS(СВЦЭМ!$C$34:$C$777,СВЦЭМ!$A$34:$A$777,$A146,СВЦЭМ!$B$34:$B$777,X$119)+'СЕТ СН'!$I$9+СВЦЭМ!$D$10+'СЕТ СН'!$I$6-'СЕТ СН'!$I$19</f>
        <v>1698.51294934</v>
      </c>
      <c r="Y146" s="37">
        <f>SUMIFS(СВЦЭМ!$C$34:$C$777,СВЦЭМ!$A$34:$A$777,$A146,СВЦЭМ!$B$34:$B$777,Y$119)+'СЕТ СН'!$I$9+СВЦЭМ!$D$10+'СЕТ СН'!$I$6-'СЕТ СН'!$I$19</f>
        <v>1733.6136533999997</v>
      </c>
    </row>
    <row r="147" spans="1:26" ht="15.75" x14ac:dyDescent="0.2">
      <c r="A147" s="36">
        <f t="shared" si="3"/>
        <v>43340</v>
      </c>
      <c r="B147" s="37">
        <f>SUMIFS(СВЦЭМ!$C$34:$C$777,СВЦЭМ!$A$34:$A$777,$A147,СВЦЭМ!$B$34:$B$777,B$119)+'СЕТ СН'!$I$9+СВЦЭМ!$D$10+'СЕТ СН'!$I$6-'СЕТ СН'!$I$19</f>
        <v>1843.8302383499999</v>
      </c>
      <c r="C147" s="37">
        <f>SUMIFS(СВЦЭМ!$C$34:$C$777,СВЦЭМ!$A$34:$A$777,$A147,СВЦЭМ!$B$34:$B$777,C$119)+'СЕТ СН'!$I$9+СВЦЭМ!$D$10+'СЕТ СН'!$I$6-'СЕТ СН'!$I$19</f>
        <v>1976.4647796899999</v>
      </c>
      <c r="D147" s="37">
        <f>SUMIFS(СВЦЭМ!$C$34:$C$777,СВЦЭМ!$A$34:$A$777,$A147,СВЦЭМ!$B$34:$B$777,D$119)+'СЕТ СН'!$I$9+СВЦЭМ!$D$10+'СЕТ СН'!$I$6-'СЕТ СН'!$I$19</f>
        <v>2105.37507112</v>
      </c>
      <c r="E147" s="37">
        <f>SUMIFS(СВЦЭМ!$C$34:$C$777,СВЦЭМ!$A$34:$A$777,$A147,СВЦЭМ!$B$34:$B$777,E$119)+'СЕТ СН'!$I$9+СВЦЭМ!$D$10+'СЕТ СН'!$I$6-'СЕТ СН'!$I$19</f>
        <v>2193.8166686499999</v>
      </c>
      <c r="F147" s="37">
        <f>SUMIFS(СВЦЭМ!$C$34:$C$777,СВЦЭМ!$A$34:$A$777,$A147,СВЦЭМ!$B$34:$B$777,F$119)+'СЕТ СН'!$I$9+СВЦЭМ!$D$10+'СЕТ СН'!$I$6-'СЕТ СН'!$I$19</f>
        <v>2201.12091943</v>
      </c>
      <c r="G147" s="37">
        <f>SUMIFS(СВЦЭМ!$C$34:$C$777,СВЦЭМ!$A$34:$A$777,$A147,СВЦЭМ!$B$34:$B$777,G$119)+'СЕТ СН'!$I$9+СВЦЭМ!$D$10+'СЕТ СН'!$I$6-'СЕТ СН'!$I$19</f>
        <v>2164.1230270300002</v>
      </c>
      <c r="H147" s="37">
        <f>SUMIFS(СВЦЭМ!$C$34:$C$777,СВЦЭМ!$A$34:$A$777,$A147,СВЦЭМ!$B$34:$B$777,H$119)+'СЕТ СН'!$I$9+СВЦЭМ!$D$10+'СЕТ СН'!$I$6-'СЕТ СН'!$I$19</f>
        <v>2142.3465886499998</v>
      </c>
      <c r="I147" s="37">
        <f>SUMIFS(СВЦЭМ!$C$34:$C$777,СВЦЭМ!$A$34:$A$777,$A147,СВЦЭМ!$B$34:$B$777,I$119)+'СЕТ СН'!$I$9+СВЦЭМ!$D$10+'СЕТ СН'!$I$6-'СЕТ СН'!$I$19</f>
        <v>2068.1639059899999</v>
      </c>
      <c r="J147" s="37">
        <f>SUMIFS(СВЦЭМ!$C$34:$C$777,СВЦЭМ!$A$34:$A$777,$A147,СВЦЭМ!$B$34:$B$777,J$119)+'СЕТ СН'!$I$9+СВЦЭМ!$D$10+'СЕТ СН'!$I$6-'СЕТ СН'!$I$19</f>
        <v>1934.9636467800001</v>
      </c>
      <c r="K147" s="37">
        <f>SUMIFS(СВЦЭМ!$C$34:$C$777,СВЦЭМ!$A$34:$A$777,$A147,СВЦЭМ!$B$34:$B$777,K$119)+'СЕТ СН'!$I$9+СВЦЭМ!$D$10+'СЕТ СН'!$I$6-'СЕТ СН'!$I$19</f>
        <v>1857.3751162899998</v>
      </c>
      <c r="L147" s="37">
        <f>SUMIFS(СВЦЭМ!$C$34:$C$777,СВЦЭМ!$A$34:$A$777,$A147,СВЦЭМ!$B$34:$B$777,L$119)+'СЕТ СН'!$I$9+СВЦЭМ!$D$10+'СЕТ СН'!$I$6-'СЕТ СН'!$I$19</f>
        <v>1801.4465521100001</v>
      </c>
      <c r="M147" s="37">
        <f>SUMIFS(СВЦЭМ!$C$34:$C$777,СВЦЭМ!$A$34:$A$777,$A147,СВЦЭМ!$B$34:$B$777,M$119)+'СЕТ СН'!$I$9+СВЦЭМ!$D$10+'СЕТ СН'!$I$6-'СЕТ СН'!$I$19</f>
        <v>1729.06878796</v>
      </c>
      <c r="N147" s="37">
        <f>SUMIFS(СВЦЭМ!$C$34:$C$777,СВЦЭМ!$A$34:$A$777,$A147,СВЦЭМ!$B$34:$B$777,N$119)+'СЕТ СН'!$I$9+СВЦЭМ!$D$10+'СЕТ СН'!$I$6-'СЕТ СН'!$I$19</f>
        <v>1717.2658000399997</v>
      </c>
      <c r="O147" s="37">
        <f>SUMIFS(СВЦЭМ!$C$34:$C$777,СВЦЭМ!$A$34:$A$777,$A147,СВЦЭМ!$B$34:$B$777,O$119)+'СЕТ СН'!$I$9+СВЦЭМ!$D$10+'СЕТ СН'!$I$6-'СЕТ СН'!$I$19</f>
        <v>1721.0002537600003</v>
      </c>
      <c r="P147" s="37">
        <f>SUMIFS(СВЦЭМ!$C$34:$C$777,СВЦЭМ!$A$34:$A$777,$A147,СВЦЭМ!$B$34:$B$777,P$119)+'СЕТ СН'!$I$9+СВЦЭМ!$D$10+'СЕТ СН'!$I$6-'СЕТ СН'!$I$19</f>
        <v>1716.7141375199999</v>
      </c>
      <c r="Q147" s="37">
        <f>SUMIFS(СВЦЭМ!$C$34:$C$777,СВЦЭМ!$A$34:$A$777,$A147,СВЦЭМ!$B$34:$B$777,Q$119)+'СЕТ СН'!$I$9+СВЦЭМ!$D$10+'СЕТ СН'!$I$6-'СЕТ СН'!$I$19</f>
        <v>1715.8812352100003</v>
      </c>
      <c r="R147" s="37">
        <f>SUMIFS(СВЦЭМ!$C$34:$C$777,СВЦЭМ!$A$34:$A$777,$A147,СВЦЭМ!$B$34:$B$777,R$119)+'СЕТ СН'!$I$9+СВЦЭМ!$D$10+'СЕТ СН'!$I$6-'СЕТ СН'!$I$19</f>
        <v>1714.3458544</v>
      </c>
      <c r="S147" s="37">
        <f>SUMIFS(СВЦЭМ!$C$34:$C$777,СВЦЭМ!$A$34:$A$777,$A147,СВЦЭМ!$B$34:$B$777,S$119)+'СЕТ СН'!$I$9+СВЦЭМ!$D$10+'СЕТ СН'!$I$6-'СЕТ СН'!$I$19</f>
        <v>1707.2197041300001</v>
      </c>
      <c r="T147" s="37">
        <f>SUMIFS(СВЦЭМ!$C$34:$C$777,СВЦЭМ!$A$34:$A$777,$A147,СВЦЭМ!$B$34:$B$777,T$119)+'СЕТ СН'!$I$9+СВЦЭМ!$D$10+'СЕТ СН'!$I$6-'СЕТ СН'!$I$19</f>
        <v>1701.5769245299998</v>
      </c>
      <c r="U147" s="37">
        <f>SUMIFS(СВЦЭМ!$C$34:$C$777,СВЦЭМ!$A$34:$A$777,$A147,СВЦЭМ!$B$34:$B$777,U$119)+'СЕТ СН'!$I$9+СВЦЭМ!$D$10+'СЕТ СН'!$I$6-'СЕТ СН'!$I$19</f>
        <v>1697.7560005800001</v>
      </c>
      <c r="V147" s="37">
        <f>SUMIFS(СВЦЭМ!$C$34:$C$777,СВЦЭМ!$A$34:$A$777,$A147,СВЦЭМ!$B$34:$B$777,V$119)+'СЕТ СН'!$I$9+СВЦЭМ!$D$10+'СЕТ СН'!$I$6-'СЕТ СН'!$I$19</f>
        <v>1717.8991549900002</v>
      </c>
      <c r="W147" s="37">
        <f>SUMIFS(СВЦЭМ!$C$34:$C$777,СВЦЭМ!$A$34:$A$777,$A147,СВЦЭМ!$B$34:$B$777,W$119)+'СЕТ СН'!$I$9+СВЦЭМ!$D$10+'СЕТ СН'!$I$6-'СЕТ СН'!$I$19</f>
        <v>1716.0844000400002</v>
      </c>
      <c r="X147" s="37">
        <f>SUMIFS(СВЦЭМ!$C$34:$C$777,СВЦЭМ!$A$34:$A$777,$A147,СВЦЭМ!$B$34:$B$777,X$119)+'СЕТ СН'!$I$9+СВЦЭМ!$D$10+'СЕТ СН'!$I$6-'СЕТ СН'!$I$19</f>
        <v>1702.4229688</v>
      </c>
      <c r="Y147" s="37">
        <f>SUMIFS(СВЦЭМ!$C$34:$C$777,СВЦЭМ!$A$34:$A$777,$A147,СВЦЭМ!$B$34:$B$777,Y$119)+'СЕТ СН'!$I$9+СВЦЭМ!$D$10+'СЕТ СН'!$I$6-'СЕТ СН'!$I$19</f>
        <v>1754.2231169300003</v>
      </c>
    </row>
    <row r="148" spans="1:26" ht="15.75" x14ac:dyDescent="0.2">
      <c r="A148" s="36">
        <f t="shared" si="3"/>
        <v>43341</v>
      </c>
      <c r="B148" s="37">
        <f>SUMIFS(СВЦЭМ!$C$34:$C$777,СВЦЭМ!$A$34:$A$777,$A148,СВЦЭМ!$B$34:$B$777,B$119)+'СЕТ СН'!$I$9+СВЦЭМ!$D$10+'СЕТ СН'!$I$6-'СЕТ СН'!$I$19</f>
        <v>1920.7961878599999</v>
      </c>
      <c r="C148" s="37">
        <f>SUMIFS(СВЦЭМ!$C$34:$C$777,СВЦЭМ!$A$34:$A$777,$A148,СВЦЭМ!$B$34:$B$777,C$119)+'СЕТ СН'!$I$9+СВЦЭМ!$D$10+'СЕТ СН'!$I$6-'СЕТ СН'!$I$19</f>
        <v>2065.8454326400001</v>
      </c>
      <c r="D148" s="37">
        <f>SUMIFS(СВЦЭМ!$C$34:$C$777,СВЦЭМ!$A$34:$A$777,$A148,СВЦЭМ!$B$34:$B$777,D$119)+'СЕТ СН'!$I$9+СВЦЭМ!$D$10+'СЕТ СН'!$I$6-'СЕТ СН'!$I$19</f>
        <v>2161.4914098600002</v>
      </c>
      <c r="E148" s="37">
        <f>SUMIFS(СВЦЭМ!$C$34:$C$777,СВЦЭМ!$A$34:$A$777,$A148,СВЦЭМ!$B$34:$B$777,E$119)+'СЕТ СН'!$I$9+СВЦЭМ!$D$10+'СЕТ СН'!$I$6-'СЕТ СН'!$I$19</f>
        <v>2281.4454449700002</v>
      </c>
      <c r="F148" s="37">
        <f>SUMIFS(СВЦЭМ!$C$34:$C$777,СВЦЭМ!$A$34:$A$777,$A148,СВЦЭМ!$B$34:$B$777,F$119)+'СЕТ СН'!$I$9+СВЦЭМ!$D$10+'СЕТ СН'!$I$6-'СЕТ СН'!$I$19</f>
        <v>2276.0234029200001</v>
      </c>
      <c r="G148" s="37">
        <f>SUMIFS(СВЦЭМ!$C$34:$C$777,СВЦЭМ!$A$34:$A$777,$A148,СВЦЭМ!$B$34:$B$777,G$119)+'СЕТ СН'!$I$9+СВЦЭМ!$D$10+'СЕТ СН'!$I$6-'СЕТ СН'!$I$19</f>
        <v>2283.83453689</v>
      </c>
      <c r="H148" s="37">
        <f>SUMIFS(СВЦЭМ!$C$34:$C$777,СВЦЭМ!$A$34:$A$777,$A148,СВЦЭМ!$B$34:$B$777,H$119)+'СЕТ СН'!$I$9+СВЦЭМ!$D$10+'СЕТ СН'!$I$6-'СЕТ СН'!$I$19</f>
        <v>2308.2728918299999</v>
      </c>
      <c r="I148" s="37">
        <f>SUMIFS(СВЦЭМ!$C$34:$C$777,СВЦЭМ!$A$34:$A$777,$A148,СВЦЭМ!$B$34:$B$777,I$119)+'СЕТ СН'!$I$9+СВЦЭМ!$D$10+'СЕТ СН'!$I$6-'СЕТ СН'!$I$19</f>
        <v>2291.4440746099999</v>
      </c>
      <c r="J148" s="37">
        <f>SUMIFS(СВЦЭМ!$C$34:$C$777,СВЦЭМ!$A$34:$A$777,$A148,СВЦЭМ!$B$34:$B$777,J$119)+'СЕТ СН'!$I$9+СВЦЭМ!$D$10+'СЕТ СН'!$I$6-'СЕТ СН'!$I$19</f>
        <v>2126.8224603899998</v>
      </c>
      <c r="K148" s="37">
        <f>SUMIFS(СВЦЭМ!$C$34:$C$777,СВЦЭМ!$A$34:$A$777,$A148,СВЦЭМ!$B$34:$B$777,K$119)+'СЕТ СН'!$I$9+СВЦЭМ!$D$10+'СЕТ СН'!$I$6-'СЕТ СН'!$I$19</f>
        <v>2031.7128630300003</v>
      </c>
      <c r="L148" s="37">
        <f>SUMIFS(СВЦЭМ!$C$34:$C$777,СВЦЭМ!$A$34:$A$777,$A148,СВЦЭМ!$B$34:$B$777,L$119)+'СЕТ СН'!$I$9+СВЦЭМ!$D$10+'СЕТ СН'!$I$6-'СЕТ СН'!$I$19</f>
        <v>1944.4525849700003</v>
      </c>
      <c r="M148" s="37">
        <f>SUMIFS(СВЦЭМ!$C$34:$C$777,СВЦЭМ!$A$34:$A$777,$A148,СВЦЭМ!$B$34:$B$777,M$119)+'СЕТ СН'!$I$9+СВЦЭМ!$D$10+'СЕТ СН'!$I$6-'СЕТ СН'!$I$19</f>
        <v>1871.40517959</v>
      </c>
      <c r="N148" s="37">
        <f>SUMIFS(СВЦЭМ!$C$34:$C$777,СВЦЭМ!$A$34:$A$777,$A148,СВЦЭМ!$B$34:$B$777,N$119)+'СЕТ СН'!$I$9+СВЦЭМ!$D$10+'СЕТ СН'!$I$6-'СЕТ СН'!$I$19</f>
        <v>1843.5029878599998</v>
      </c>
      <c r="O148" s="37">
        <f>SUMIFS(СВЦЭМ!$C$34:$C$777,СВЦЭМ!$A$34:$A$777,$A148,СВЦЭМ!$B$34:$B$777,O$119)+'СЕТ СН'!$I$9+СВЦЭМ!$D$10+'СЕТ СН'!$I$6-'СЕТ СН'!$I$19</f>
        <v>1846.1317549400001</v>
      </c>
      <c r="P148" s="37">
        <f>SUMIFS(СВЦЭМ!$C$34:$C$777,СВЦЭМ!$A$34:$A$777,$A148,СВЦЭМ!$B$34:$B$777,P$119)+'СЕТ СН'!$I$9+СВЦЭМ!$D$10+'СЕТ СН'!$I$6-'СЕТ СН'!$I$19</f>
        <v>1840.1911906300002</v>
      </c>
      <c r="Q148" s="37">
        <f>SUMIFS(СВЦЭМ!$C$34:$C$777,СВЦЭМ!$A$34:$A$777,$A148,СВЦЭМ!$B$34:$B$777,Q$119)+'СЕТ СН'!$I$9+СВЦЭМ!$D$10+'СЕТ СН'!$I$6-'СЕТ СН'!$I$19</f>
        <v>1837.3109803400002</v>
      </c>
      <c r="R148" s="37">
        <f>SUMIFS(СВЦЭМ!$C$34:$C$777,СВЦЭМ!$A$34:$A$777,$A148,СВЦЭМ!$B$34:$B$777,R$119)+'СЕТ СН'!$I$9+СВЦЭМ!$D$10+'СЕТ СН'!$I$6-'СЕТ СН'!$I$19</f>
        <v>1840.38913766</v>
      </c>
      <c r="S148" s="37">
        <f>SUMIFS(СВЦЭМ!$C$34:$C$777,СВЦЭМ!$A$34:$A$777,$A148,СВЦЭМ!$B$34:$B$777,S$119)+'СЕТ СН'!$I$9+СВЦЭМ!$D$10+'СЕТ СН'!$I$6-'СЕТ СН'!$I$19</f>
        <v>1856.41938265</v>
      </c>
      <c r="T148" s="37">
        <f>SUMIFS(СВЦЭМ!$C$34:$C$777,СВЦЭМ!$A$34:$A$777,$A148,СВЦЭМ!$B$34:$B$777,T$119)+'СЕТ СН'!$I$9+СВЦЭМ!$D$10+'СЕТ СН'!$I$6-'СЕТ СН'!$I$19</f>
        <v>1859.97360759</v>
      </c>
      <c r="U148" s="37">
        <f>SUMIFS(СВЦЭМ!$C$34:$C$777,СВЦЭМ!$A$34:$A$777,$A148,СВЦЭМ!$B$34:$B$777,U$119)+'СЕТ СН'!$I$9+СВЦЭМ!$D$10+'СЕТ СН'!$I$6-'СЕТ СН'!$I$19</f>
        <v>1858.0712681100003</v>
      </c>
      <c r="V148" s="37">
        <f>SUMIFS(СВЦЭМ!$C$34:$C$777,СВЦЭМ!$A$34:$A$777,$A148,СВЦЭМ!$B$34:$B$777,V$119)+'СЕТ СН'!$I$9+СВЦЭМ!$D$10+'СЕТ СН'!$I$6-'СЕТ СН'!$I$19</f>
        <v>1841.8585763199999</v>
      </c>
      <c r="W148" s="37">
        <f>SUMIFS(СВЦЭМ!$C$34:$C$777,СВЦЭМ!$A$34:$A$777,$A148,СВЦЭМ!$B$34:$B$777,W$119)+'СЕТ СН'!$I$9+СВЦЭМ!$D$10+'СЕТ СН'!$I$6-'СЕТ СН'!$I$19</f>
        <v>1842.9230371599997</v>
      </c>
      <c r="X148" s="37">
        <f>SUMIFS(СВЦЭМ!$C$34:$C$777,СВЦЭМ!$A$34:$A$777,$A148,СВЦЭМ!$B$34:$B$777,X$119)+'СЕТ СН'!$I$9+СВЦЭМ!$D$10+'СЕТ СН'!$I$6-'СЕТ СН'!$I$19</f>
        <v>1863.2980683999999</v>
      </c>
      <c r="Y148" s="37">
        <f>SUMIFS(СВЦЭМ!$C$34:$C$777,СВЦЭМ!$A$34:$A$777,$A148,СВЦЭМ!$B$34:$B$777,Y$119)+'СЕТ СН'!$I$9+СВЦЭМ!$D$10+'СЕТ СН'!$I$6-'СЕТ СН'!$I$19</f>
        <v>1947.49783948</v>
      </c>
    </row>
    <row r="149" spans="1:26" ht="15.75" x14ac:dyDescent="0.2">
      <c r="A149" s="36">
        <f t="shared" si="3"/>
        <v>43342</v>
      </c>
      <c r="B149" s="37">
        <f>SUMIFS(СВЦЭМ!$C$34:$C$777,СВЦЭМ!$A$34:$A$777,$A149,СВЦЭМ!$B$34:$B$777,B$119)+'СЕТ СН'!$I$9+СВЦЭМ!$D$10+'СЕТ СН'!$I$6-'СЕТ СН'!$I$19</f>
        <v>2024.88415218</v>
      </c>
      <c r="C149" s="37">
        <f>SUMIFS(СВЦЭМ!$C$34:$C$777,СВЦЭМ!$A$34:$A$777,$A149,СВЦЭМ!$B$34:$B$777,C$119)+'СЕТ СН'!$I$9+СВЦЭМ!$D$10+'СЕТ СН'!$I$6-'СЕТ СН'!$I$19</f>
        <v>2153.9141133100002</v>
      </c>
      <c r="D149" s="37">
        <f>SUMIFS(СВЦЭМ!$C$34:$C$777,СВЦЭМ!$A$34:$A$777,$A149,СВЦЭМ!$B$34:$B$777,D$119)+'СЕТ СН'!$I$9+СВЦЭМ!$D$10+'СЕТ СН'!$I$6-'СЕТ СН'!$I$19</f>
        <v>2263.4171344800002</v>
      </c>
      <c r="E149" s="37">
        <f>SUMIFS(СВЦЭМ!$C$34:$C$777,СВЦЭМ!$A$34:$A$777,$A149,СВЦЭМ!$B$34:$B$777,E$119)+'СЕТ СН'!$I$9+СВЦЭМ!$D$10+'СЕТ СН'!$I$6-'СЕТ СН'!$I$19</f>
        <v>2289.6209097400001</v>
      </c>
      <c r="F149" s="37">
        <f>SUMIFS(СВЦЭМ!$C$34:$C$777,СВЦЭМ!$A$34:$A$777,$A149,СВЦЭМ!$B$34:$B$777,F$119)+'СЕТ СН'!$I$9+СВЦЭМ!$D$10+'СЕТ СН'!$I$6-'СЕТ СН'!$I$19</f>
        <v>2285.16846003</v>
      </c>
      <c r="G149" s="37">
        <f>SUMIFS(СВЦЭМ!$C$34:$C$777,СВЦЭМ!$A$34:$A$777,$A149,СВЦЭМ!$B$34:$B$777,G$119)+'СЕТ СН'!$I$9+СВЦЭМ!$D$10+'СЕТ СН'!$I$6-'СЕТ СН'!$I$19</f>
        <v>2293.9223557400001</v>
      </c>
      <c r="H149" s="37">
        <f>SUMIFS(СВЦЭМ!$C$34:$C$777,СВЦЭМ!$A$34:$A$777,$A149,СВЦЭМ!$B$34:$B$777,H$119)+'СЕТ СН'!$I$9+СВЦЭМ!$D$10+'СЕТ СН'!$I$6-'СЕТ СН'!$I$19</f>
        <v>2318.5017363200004</v>
      </c>
      <c r="I149" s="37">
        <f>SUMIFS(СВЦЭМ!$C$34:$C$777,СВЦЭМ!$A$34:$A$777,$A149,СВЦЭМ!$B$34:$B$777,I$119)+'СЕТ СН'!$I$9+СВЦЭМ!$D$10+'СЕТ СН'!$I$6-'СЕТ СН'!$I$19</f>
        <v>2294.8137218100001</v>
      </c>
      <c r="J149" s="37">
        <f>SUMIFS(СВЦЭМ!$C$34:$C$777,СВЦЭМ!$A$34:$A$777,$A149,СВЦЭМ!$B$34:$B$777,J$119)+'СЕТ СН'!$I$9+СВЦЭМ!$D$10+'СЕТ СН'!$I$6-'СЕТ СН'!$I$19</f>
        <v>2128.7848466</v>
      </c>
      <c r="K149" s="37">
        <f>SUMIFS(СВЦЭМ!$C$34:$C$777,СВЦЭМ!$A$34:$A$777,$A149,СВЦЭМ!$B$34:$B$777,K$119)+'СЕТ СН'!$I$9+СВЦЭМ!$D$10+'СЕТ СН'!$I$6-'СЕТ СН'!$I$19</f>
        <v>2007.0024897399999</v>
      </c>
      <c r="L149" s="37">
        <f>SUMIFS(СВЦЭМ!$C$34:$C$777,СВЦЭМ!$A$34:$A$777,$A149,СВЦЭМ!$B$34:$B$777,L$119)+'СЕТ СН'!$I$9+СВЦЭМ!$D$10+'СЕТ СН'!$I$6-'СЕТ СН'!$I$19</f>
        <v>1912.3999593099998</v>
      </c>
      <c r="M149" s="37">
        <f>SUMIFS(СВЦЭМ!$C$34:$C$777,СВЦЭМ!$A$34:$A$777,$A149,СВЦЭМ!$B$34:$B$777,M$119)+'СЕТ СН'!$I$9+СВЦЭМ!$D$10+'СЕТ СН'!$I$6-'СЕТ СН'!$I$19</f>
        <v>1842.0084249299998</v>
      </c>
      <c r="N149" s="37">
        <f>SUMIFS(СВЦЭМ!$C$34:$C$777,СВЦЭМ!$A$34:$A$777,$A149,СВЦЭМ!$B$34:$B$777,N$119)+'СЕТ СН'!$I$9+СВЦЭМ!$D$10+'СЕТ СН'!$I$6-'СЕТ СН'!$I$19</f>
        <v>1822.6873806599997</v>
      </c>
      <c r="O149" s="37">
        <f>SUMIFS(СВЦЭМ!$C$34:$C$777,СВЦЭМ!$A$34:$A$777,$A149,СВЦЭМ!$B$34:$B$777,O$119)+'СЕТ СН'!$I$9+СВЦЭМ!$D$10+'СЕТ СН'!$I$6-'СЕТ СН'!$I$19</f>
        <v>1824.8236194900001</v>
      </c>
      <c r="P149" s="37">
        <f>SUMIFS(СВЦЭМ!$C$34:$C$777,СВЦЭМ!$A$34:$A$777,$A149,СВЦЭМ!$B$34:$B$777,P$119)+'СЕТ СН'!$I$9+СВЦЭМ!$D$10+'СЕТ СН'!$I$6-'СЕТ СН'!$I$19</f>
        <v>1824.9313259099999</v>
      </c>
      <c r="Q149" s="37">
        <f>SUMIFS(СВЦЭМ!$C$34:$C$777,СВЦЭМ!$A$34:$A$777,$A149,СВЦЭМ!$B$34:$B$777,Q$119)+'СЕТ СН'!$I$9+СВЦЭМ!$D$10+'СЕТ СН'!$I$6-'СЕТ СН'!$I$19</f>
        <v>1823.2427590300003</v>
      </c>
      <c r="R149" s="37">
        <f>SUMIFS(СВЦЭМ!$C$34:$C$777,СВЦЭМ!$A$34:$A$777,$A149,СВЦЭМ!$B$34:$B$777,R$119)+'СЕТ СН'!$I$9+СВЦЭМ!$D$10+'СЕТ СН'!$I$6-'СЕТ СН'!$I$19</f>
        <v>1832.53702944</v>
      </c>
      <c r="S149" s="37">
        <f>SUMIFS(СВЦЭМ!$C$34:$C$777,СВЦЭМ!$A$34:$A$777,$A149,СВЦЭМ!$B$34:$B$777,S$119)+'СЕТ СН'!$I$9+СВЦЭМ!$D$10+'СЕТ СН'!$I$6-'СЕТ СН'!$I$19</f>
        <v>1816.5674981299999</v>
      </c>
      <c r="T149" s="37">
        <f>SUMIFS(СВЦЭМ!$C$34:$C$777,СВЦЭМ!$A$34:$A$777,$A149,СВЦЭМ!$B$34:$B$777,T$119)+'СЕТ СН'!$I$9+СВЦЭМ!$D$10+'СЕТ СН'!$I$6-'СЕТ СН'!$I$19</f>
        <v>1816.70497277</v>
      </c>
      <c r="U149" s="37">
        <f>SUMIFS(СВЦЭМ!$C$34:$C$777,СВЦЭМ!$A$34:$A$777,$A149,СВЦЭМ!$B$34:$B$777,U$119)+'СЕТ СН'!$I$9+СВЦЭМ!$D$10+'СЕТ СН'!$I$6-'СЕТ СН'!$I$19</f>
        <v>1823.8881991600001</v>
      </c>
      <c r="V149" s="37">
        <f>SUMIFS(СВЦЭМ!$C$34:$C$777,СВЦЭМ!$A$34:$A$777,$A149,СВЦЭМ!$B$34:$B$777,V$119)+'СЕТ СН'!$I$9+СВЦЭМ!$D$10+'СЕТ СН'!$I$6-'СЕТ СН'!$I$19</f>
        <v>1815.0609127299999</v>
      </c>
      <c r="W149" s="37">
        <f>SUMIFS(СВЦЭМ!$C$34:$C$777,СВЦЭМ!$A$34:$A$777,$A149,СВЦЭМ!$B$34:$B$777,W$119)+'СЕТ СН'!$I$9+СВЦЭМ!$D$10+'СЕТ СН'!$I$6-'СЕТ СН'!$I$19</f>
        <v>1816.7231900100001</v>
      </c>
      <c r="X149" s="37">
        <f>SUMIFS(СВЦЭМ!$C$34:$C$777,СВЦЭМ!$A$34:$A$777,$A149,СВЦЭМ!$B$34:$B$777,X$119)+'СЕТ СН'!$I$9+СВЦЭМ!$D$10+'СЕТ СН'!$I$6-'СЕТ СН'!$I$19</f>
        <v>1844.3012318999999</v>
      </c>
      <c r="Y149" s="37">
        <f>SUMIFS(СВЦЭМ!$C$34:$C$777,СВЦЭМ!$A$34:$A$777,$A149,СВЦЭМ!$B$34:$B$777,Y$119)+'СЕТ СН'!$I$9+СВЦЭМ!$D$10+'СЕТ СН'!$I$6-'СЕТ СН'!$I$19</f>
        <v>1918.3026087099997</v>
      </c>
    </row>
    <row r="150" spans="1:26" ht="15.75" x14ac:dyDescent="0.2">
      <c r="A150" s="36">
        <f t="shared" si="3"/>
        <v>43343</v>
      </c>
      <c r="B150" s="37">
        <f>SUMIFS(СВЦЭМ!$C$34:$C$777,СВЦЭМ!$A$34:$A$777,$A150,СВЦЭМ!$B$34:$B$777,B$119)+'СЕТ СН'!$I$9+СВЦЭМ!$D$10+'СЕТ СН'!$I$6-'СЕТ СН'!$I$19</f>
        <v>2009.0481614099999</v>
      </c>
      <c r="C150" s="37">
        <f>SUMIFS(СВЦЭМ!$C$34:$C$777,СВЦЭМ!$A$34:$A$777,$A150,СВЦЭМ!$B$34:$B$777,C$119)+'СЕТ СН'!$I$9+СВЦЭМ!$D$10+'СЕТ СН'!$I$6-'СЕТ СН'!$I$19</f>
        <v>2158.6914866899997</v>
      </c>
      <c r="D150" s="37">
        <f>SUMIFS(СВЦЭМ!$C$34:$C$777,СВЦЭМ!$A$34:$A$777,$A150,СВЦЭМ!$B$34:$B$777,D$119)+'СЕТ СН'!$I$9+СВЦЭМ!$D$10+'СЕТ СН'!$I$6-'СЕТ СН'!$I$19</f>
        <v>2255.4322250599998</v>
      </c>
      <c r="E150" s="37">
        <f>SUMIFS(СВЦЭМ!$C$34:$C$777,СВЦЭМ!$A$34:$A$777,$A150,СВЦЭМ!$B$34:$B$777,E$119)+'СЕТ СН'!$I$9+СВЦЭМ!$D$10+'СЕТ СН'!$I$6-'СЕТ СН'!$I$19</f>
        <v>2294.1841524000001</v>
      </c>
      <c r="F150" s="37">
        <f>SUMIFS(СВЦЭМ!$C$34:$C$777,СВЦЭМ!$A$34:$A$777,$A150,СВЦЭМ!$B$34:$B$777,F$119)+'СЕТ СН'!$I$9+СВЦЭМ!$D$10+'СЕТ СН'!$I$6-'СЕТ СН'!$I$19</f>
        <v>2291.11431498</v>
      </c>
      <c r="G150" s="37">
        <f>SUMIFS(СВЦЭМ!$C$34:$C$777,СВЦЭМ!$A$34:$A$777,$A150,СВЦЭМ!$B$34:$B$777,G$119)+'СЕТ СН'!$I$9+СВЦЭМ!$D$10+'СЕТ СН'!$I$6-'СЕТ СН'!$I$19</f>
        <v>2298.2546478300001</v>
      </c>
      <c r="H150" s="37">
        <f>SUMIFS(СВЦЭМ!$C$34:$C$777,СВЦЭМ!$A$34:$A$777,$A150,СВЦЭМ!$B$34:$B$777,H$119)+'СЕТ СН'!$I$9+СВЦЭМ!$D$10+'СЕТ СН'!$I$6-'СЕТ СН'!$I$19</f>
        <v>2317.9224373900001</v>
      </c>
      <c r="I150" s="37">
        <f>SUMIFS(СВЦЭМ!$C$34:$C$777,СВЦЭМ!$A$34:$A$777,$A150,СВЦЭМ!$B$34:$B$777,I$119)+'СЕТ СН'!$I$9+СВЦЭМ!$D$10+'СЕТ СН'!$I$6-'СЕТ СН'!$I$19</f>
        <v>2257.9710236700002</v>
      </c>
      <c r="J150" s="37">
        <f>SUMIFS(СВЦЭМ!$C$34:$C$777,СВЦЭМ!$A$34:$A$777,$A150,СВЦЭМ!$B$34:$B$777,J$119)+'СЕТ СН'!$I$9+СВЦЭМ!$D$10+'СЕТ СН'!$I$6-'СЕТ СН'!$I$19</f>
        <v>2090.15791408</v>
      </c>
      <c r="K150" s="37">
        <f>SUMIFS(СВЦЭМ!$C$34:$C$777,СВЦЭМ!$A$34:$A$777,$A150,СВЦЭМ!$B$34:$B$777,K$119)+'СЕТ СН'!$I$9+СВЦЭМ!$D$10+'СЕТ СН'!$I$6-'СЕТ СН'!$I$19</f>
        <v>1987.1502390400001</v>
      </c>
      <c r="L150" s="37">
        <f>SUMIFS(СВЦЭМ!$C$34:$C$777,СВЦЭМ!$A$34:$A$777,$A150,СВЦЭМ!$B$34:$B$777,L$119)+'СЕТ СН'!$I$9+СВЦЭМ!$D$10+'СЕТ СН'!$I$6-'СЕТ СН'!$I$19</f>
        <v>1900.3626452799999</v>
      </c>
      <c r="M150" s="37">
        <f>SUMIFS(СВЦЭМ!$C$34:$C$777,СВЦЭМ!$A$34:$A$777,$A150,СВЦЭМ!$B$34:$B$777,M$119)+'СЕТ СН'!$I$9+СВЦЭМ!$D$10+'СЕТ СН'!$I$6-'СЕТ СН'!$I$19</f>
        <v>1827.0194261500001</v>
      </c>
      <c r="N150" s="37">
        <f>SUMIFS(СВЦЭМ!$C$34:$C$777,СВЦЭМ!$A$34:$A$777,$A150,СВЦЭМ!$B$34:$B$777,N$119)+'СЕТ СН'!$I$9+СВЦЭМ!$D$10+'СЕТ СН'!$I$6-'СЕТ СН'!$I$19</f>
        <v>1806.6282534399998</v>
      </c>
      <c r="O150" s="37">
        <f>SUMIFS(СВЦЭМ!$C$34:$C$777,СВЦЭМ!$A$34:$A$777,$A150,СВЦЭМ!$B$34:$B$777,O$119)+'СЕТ СН'!$I$9+СВЦЭМ!$D$10+'СЕТ СН'!$I$6-'СЕТ СН'!$I$19</f>
        <v>1802.9900208099998</v>
      </c>
      <c r="P150" s="37">
        <f>SUMIFS(СВЦЭМ!$C$34:$C$777,СВЦЭМ!$A$34:$A$777,$A150,СВЦЭМ!$B$34:$B$777,P$119)+'СЕТ СН'!$I$9+СВЦЭМ!$D$10+'СЕТ СН'!$I$6-'СЕТ СН'!$I$19</f>
        <v>1799.8083688199999</v>
      </c>
      <c r="Q150" s="37">
        <f>SUMIFS(СВЦЭМ!$C$34:$C$777,СВЦЭМ!$A$34:$A$777,$A150,СВЦЭМ!$B$34:$B$777,Q$119)+'СЕТ СН'!$I$9+СВЦЭМ!$D$10+'СЕТ СН'!$I$6-'СЕТ СН'!$I$19</f>
        <v>1809.54275052</v>
      </c>
      <c r="R150" s="37">
        <f>SUMIFS(СВЦЭМ!$C$34:$C$777,СВЦЭМ!$A$34:$A$777,$A150,СВЦЭМ!$B$34:$B$777,R$119)+'СЕТ СН'!$I$9+СВЦЭМ!$D$10+'СЕТ СН'!$I$6-'СЕТ СН'!$I$19</f>
        <v>1806.1719964000004</v>
      </c>
      <c r="S150" s="37">
        <f>SUMIFS(СВЦЭМ!$C$34:$C$777,СВЦЭМ!$A$34:$A$777,$A150,СВЦЭМ!$B$34:$B$777,S$119)+'СЕТ СН'!$I$9+СВЦЭМ!$D$10+'СЕТ СН'!$I$6-'СЕТ СН'!$I$19</f>
        <v>1802.7324214800001</v>
      </c>
      <c r="T150" s="37">
        <f>SUMIFS(СВЦЭМ!$C$34:$C$777,СВЦЭМ!$A$34:$A$777,$A150,СВЦЭМ!$B$34:$B$777,T$119)+'СЕТ СН'!$I$9+СВЦЭМ!$D$10+'СЕТ СН'!$I$6-'СЕТ СН'!$I$19</f>
        <v>1800.3032627800003</v>
      </c>
      <c r="U150" s="37">
        <f>SUMIFS(СВЦЭМ!$C$34:$C$777,СВЦЭМ!$A$34:$A$777,$A150,СВЦЭМ!$B$34:$B$777,U$119)+'СЕТ СН'!$I$9+СВЦЭМ!$D$10+'СЕТ СН'!$I$6-'СЕТ СН'!$I$19</f>
        <v>1796.5817750599999</v>
      </c>
      <c r="V150" s="37">
        <f>SUMIFS(СВЦЭМ!$C$34:$C$777,СВЦЭМ!$A$34:$A$777,$A150,СВЦЭМ!$B$34:$B$777,V$119)+'СЕТ СН'!$I$9+СВЦЭМ!$D$10+'СЕТ СН'!$I$6-'СЕТ СН'!$I$19</f>
        <v>1776.5485339100001</v>
      </c>
      <c r="W150" s="37">
        <f>SUMIFS(СВЦЭМ!$C$34:$C$777,СВЦЭМ!$A$34:$A$777,$A150,СВЦЭМ!$B$34:$B$777,W$119)+'СЕТ СН'!$I$9+СВЦЭМ!$D$10+'СЕТ СН'!$I$6-'СЕТ СН'!$I$19</f>
        <v>1765.5854867600001</v>
      </c>
      <c r="X150" s="37">
        <f>SUMIFS(СВЦЭМ!$C$34:$C$777,СВЦЭМ!$A$34:$A$777,$A150,СВЦЭМ!$B$34:$B$777,X$119)+'СЕТ СН'!$I$9+СВЦЭМ!$D$10+'СЕТ СН'!$I$6-'СЕТ СН'!$I$19</f>
        <v>1800.4280649800003</v>
      </c>
      <c r="Y150" s="37">
        <f>SUMIFS(СВЦЭМ!$C$34:$C$777,СВЦЭМ!$A$34:$A$777,$A150,СВЦЭМ!$B$34:$B$777,Y$119)+'СЕТ СН'!$I$9+СВЦЭМ!$D$10+'СЕТ СН'!$I$6-'СЕТ СН'!$I$19</f>
        <v>1877.3061203100001</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6" t="s">
        <v>77</v>
      </c>
      <c r="B153" s="116"/>
      <c r="C153" s="116"/>
      <c r="D153" s="116"/>
      <c r="E153" s="116"/>
      <c r="F153" s="116"/>
      <c r="G153" s="116"/>
      <c r="H153" s="116"/>
      <c r="I153" s="116"/>
      <c r="J153" s="116"/>
      <c r="K153" s="116"/>
      <c r="L153" s="116"/>
      <c r="M153" s="116"/>
      <c r="N153" s="117" t="s">
        <v>29</v>
      </c>
      <c r="O153" s="117"/>
      <c r="P153" s="117"/>
      <c r="Q153" s="117"/>
      <c r="R153" s="117"/>
      <c r="S153" s="117"/>
      <c r="T153" s="117"/>
      <c r="U153" s="117"/>
      <c r="V153" s="40"/>
      <c r="W153" s="40"/>
      <c r="X153" s="40"/>
      <c r="Y153" s="40"/>
      <c r="Z153" s="40"/>
    </row>
    <row r="154" spans="1:26" ht="15.75" x14ac:dyDescent="0.25">
      <c r="A154" s="116"/>
      <c r="B154" s="116"/>
      <c r="C154" s="116"/>
      <c r="D154" s="116"/>
      <c r="E154" s="116"/>
      <c r="F154" s="116"/>
      <c r="G154" s="116"/>
      <c r="H154" s="116"/>
      <c r="I154" s="116"/>
      <c r="J154" s="116"/>
      <c r="K154" s="116"/>
      <c r="L154" s="116"/>
      <c r="M154" s="116"/>
      <c r="N154" s="118" t="s">
        <v>0</v>
      </c>
      <c r="O154" s="118"/>
      <c r="P154" s="118" t="s">
        <v>1</v>
      </c>
      <c r="Q154" s="118"/>
      <c r="R154" s="118" t="s">
        <v>2</v>
      </c>
      <c r="S154" s="118"/>
      <c r="T154" s="118" t="s">
        <v>3</v>
      </c>
      <c r="U154" s="118"/>
      <c r="V154" s="33"/>
      <c r="W154" s="33"/>
      <c r="X154" s="33"/>
      <c r="Y154" s="33"/>
    </row>
    <row r="155" spans="1:26" ht="15.75" x14ac:dyDescent="0.2">
      <c r="A155" s="116"/>
      <c r="B155" s="116"/>
      <c r="C155" s="116"/>
      <c r="D155" s="116"/>
      <c r="E155" s="116"/>
      <c r="F155" s="116"/>
      <c r="G155" s="116"/>
      <c r="H155" s="116"/>
      <c r="I155" s="116"/>
      <c r="J155" s="116"/>
      <c r="K155" s="116"/>
      <c r="L155" s="116"/>
      <c r="M155" s="116"/>
      <c r="N155" s="119">
        <f>СВЦЭМ!$D$12+'СЕТ СН'!$F$10-'СЕТ СН'!$F$20</f>
        <v>164085.54309938941</v>
      </c>
      <c r="O155" s="120"/>
      <c r="P155" s="119">
        <f>СВЦЭМ!$D$12+'СЕТ СН'!$F$10-'СЕТ СН'!$G$20</f>
        <v>145974.43309938943</v>
      </c>
      <c r="Q155" s="120"/>
      <c r="R155" s="119">
        <f>СВЦЭМ!$D$12+'СЕТ СН'!$F$10-'СЕТ СН'!$H$20</f>
        <v>127319.99309938942</v>
      </c>
      <c r="S155" s="120"/>
      <c r="T155" s="119">
        <f>СВЦЭМ!$D$12+'СЕТ СН'!$F$10-'СЕТ СН'!$I$20</f>
        <v>108105.91309938941</v>
      </c>
      <c r="U155" s="120"/>
      <c r="V155" s="41"/>
      <c r="W155" s="41"/>
      <c r="X155" s="41"/>
      <c r="Y155" s="41"/>
    </row>
    <row r="156" spans="1:26" x14ac:dyDescent="0.25">
      <c r="A156" s="144"/>
      <c r="B156" s="144"/>
      <c r="C156" s="144"/>
      <c r="D156" s="144"/>
      <c r="E156" s="144"/>
      <c r="F156" s="145"/>
      <c r="G156" s="145"/>
      <c r="H156" s="145"/>
      <c r="I156" s="145"/>
      <c r="J156" s="145"/>
      <c r="K156" s="145"/>
      <c r="L156" s="145"/>
      <c r="M156" s="145"/>
    </row>
    <row r="157" spans="1:26" ht="15.75" x14ac:dyDescent="0.25">
      <c r="A157" s="135" t="s">
        <v>78</v>
      </c>
      <c r="B157" s="136"/>
      <c r="C157" s="136"/>
      <c r="D157" s="136"/>
      <c r="E157" s="136"/>
      <c r="F157" s="136"/>
      <c r="G157" s="136"/>
      <c r="H157" s="136"/>
      <c r="I157" s="136"/>
      <c r="J157" s="136"/>
      <c r="K157" s="136"/>
      <c r="L157" s="136"/>
      <c r="M157" s="137"/>
      <c r="N157" s="117" t="s">
        <v>29</v>
      </c>
      <c r="O157" s="117"/>
      <c r="P157" s="117"/>
      <c r="Q157" s="117"/>
      <c r="R157" s="117"/>
      <c r="S157" s="117"/>
      <c r="T157" s="117"/>
      <c r="U157" s="117"/>
    </row>
    <row r="158" spans="1:26" ht="15.75" x14ac:dyDescent="0.25">
      <c r="A158" s="138"/>
      <c r="B158" s="139"/>
      <c r="C158" s="139"/>
      <c r="D158" s="139"/>
      <c r="E158" s="139"/>
      <c r="F158" s="139"/>
      <c r="G158" s="139"/>
      <c r="H158" s="139"/>
      <c r="I158" s="139"/>
      <c r="J158" s="139"/>
      <c r="K158" s="139"/>
      <c r="L158" s="139"/>
      <c r="M158" s="140"/>
      <c r="N158" s="118" t="s">
        <v>0</v>
      </c>
      <c r="O158" s="118"/>
      <c r="P158" s="118" t="s">
        <v>1</v>
      </c>
      <c r="Q158" s="118"/>
      <c r="R158" s="118" t="s">
        <v>2</v>
      </c>
      <c r="S158" s="118"/>
      <c r="T158" s="118" t="s">
        <v>3</v>
      </c>
      <c r="U158" s="118"/>
    </row>
    <row r="159" spans="1:26" ht="15.75" x14ac:dyDescent="0.25">
      <c r="A159" s="141"/>
      <c r="B159" s="142"/>
      <c r="C159" s="142"/>
      <c r="D159" s="142"/>
      <c r="E159" s="142"/>
      <c r="F159" s="142"/>
      <c r="G159" s="142"/>
      <c r="H159" s="142"/>
      <c r="I159" s="142"/>
      <c r="J159" s="142"/>
      <c r="K159" s="142"/>
      <c r="L159" s="142"/>
      <c r="M159" s="143"/>
      <c r="N159" s="134">
        <f>'СЕТ СН'!$F$7</f>
        <v>1548395.65</v>
      </c>
      <c r="O159" s="134"/>
      <c r="P159" s="134">
        <f>'СЕТ СН'!$G$7</f>
        <v>1254072</v>
      </c>
      <c r="Q159" s="134"/>
      <c r="R159" s="134">
        <f>'СЕТ СН'!$H$7</f>
        <v>1469777.75</v>
      </c>
      <c r="S159" s="134"/>
      <c r="T159" s="134">
        <f>'СЕТ СН'!$I$7</f>
        <v>1217417.1100000001</v>
      </c>
      <c r="U159" s="134"/>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B406" zoomScale="80" zoomScaleNormal="80" zoomScaleSheetLayoutView="80" workbookViewId="0">
      <selection activeCell="G416" sqref="G416"/>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августе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3" t="s">
        <v>40</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2.25" customHeight="1" x14ac:dyDescent="0.2">
      <c r="A4" s="133" t="s">
        <v>10</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01.08.2018</v>
      </c>
      <c r="B12" s="37">
        <f>SUMIFS(СВЦЭМ!$D$34:$D$777,СВЦЭМ!$A$34:$A$777,$A12,СВЦЭМ!$B$34:$B$777,B$11)+'СЕТ СН'!$F$11+СВЦЭМ!$D$10+'СЕТ СН'!$F$5-'СЕТ СН'!$F$21</f>
        <v>3693.6168897500002</v>
      </c>
      <c r="C12" s="37">
        <f>SUMIFS(СВЦЭМ!$D$34:$D$777,СВЦЭМ!$A$34:$A$777,$A12,СВЦЭМ!$B$34:$B$777,C$11)+'СЕТ СН'!$F$11+СВЦЭМ!$D$10+'СЕТ СН'!$F$5-'СЕТ СН'!$F$21</f>
        <v>3742.7528710100005</v>
      </c>
      <c r="D12" s="37">
        <f>SUMIFS(СВЦЭМ!$D$34:$D$777,СВЦЭМ!$A$34:$A$777,$A12,СВЦЭМ!$B$34:$B$777,D$11)+'СЕТ СН'!$F$11+СВЦЭМ!$D$10+'СЕТ СН'!$F$5-'СЕТ СН'!$F$21</f>
        <v>3857.0852594200005</v>
      </c>
      <c r="E12" s="37">
        <f>SUMIFS(СВЦЭМ!$D$34:$D$777,СВЦЭМ!$A$34:$A$777,$A12,СВЦЭМ!$B$34:$B$777,E$11)+'СЕТ СН'!$F$11+СВЦЭМ!$D$10+'СЕТ СН'!$F$5-'СЕТ СН'!$F$21</f>
        <v>4005.1686697100004</v>
      </c>
      <c r="F12" s="37">
        <f>SUMIFS(СВЦЭМ!$D$34:$D$777,СВЦЭМ!$A$34:$A$777,$A12,СВЦЭМ!$B$34:$B$777,F$11)+'СЕТ СН'!$F$11+СВЦЭМ!$D$10+'СЕТ СН'!$F$5-'СЕТ СН'!$F$21</f>
        <v>4085.8823755900003</v>
      </c>
      <c r="G12" s="37">
        <f>SUMIFS(СВЦЭМ!$D$34:$D$777,СВЦЭМ!$A$34:$A$777,$A12,СВЦЭМ!$B$34:$B$777,G$11)+'СЕТ СН'!$F$11+СВЦЭМ!$D$10+'СЕТ СН'!$F$5-'СЕТ СН'!$F$21</f>
        <v>4081.6959095900002</v>
      </c>
      <c r="H12" s="37">
        <f>SUMIFS(СВЦЭМ!$D$34:$D$777,СВЦЭМ!$A$34:$A$777,$A12,СВЦЭМ!$B$34:$B$777,H$11)+'СЕТ СН'!$F$11+СВЦЭМ!$D$10+'СЕТ СН'!$F$5-'СЕТ СН'!$F$21</f>
        <v>3981.7306219100001</v>
      </c>
      <c r="I12" s="37">
        <f>SUMIFS(СВЦЭМ!$D$34:$D$777,СВЦЭМ!$A$34:$A$777,$A12,СВЦЭМ!$B$34:$B$777,I$11)+'СЕТ СН'!$F$11+СВЦЭМ!$D$10+'СЕТ СН'!$F$5-'СЕТ СН'!$F$21</f>
        <v>3933.2833777799997</v>
      </c>
      <c r="J12" s="37">
        <f>SUMIFS(СВЦЭМ!$D$34:$D$777,СВЦЭМ!$A$34:$A$777,$A12,СВЦЭМ!$B$34:$B$777,J$11)+'СЕТ СН'!$F$11+СВЦЭМ!$D$10+'СЕТ СН'!$F$5-'СЕТ СН'!$F$21</f>
        <v>3771.9480744399998</v>
      </c>
      <c r="K12" s="37">
        <f>SUMIFS(СВЦЭМ!$D$34:$D$777,СВЦЭМ!$A$34:$A$777,$A12,СВЦЭМ!$B$34:$B$777,K$11)+'СЕТ СН'!$F$11+СВЦЭМ!$D$10+'СЕТ СН'!$F$5-'СЕТ СН'!$F$21</f>
        <v>3677.6177570700002</v>
      </c>
      <c r="L12" s="37">
        <f>SUMIFS(СВЦЭМ!$D$34:$D$777,СВЦЭМ!$A$34:$A$777,$A12,СВЦЭМ!$B$34:$B$777,L$11)+'СЕТ СН'!$F$11+СВЦЭМ!$D$10+'СЕТ СН'!$F$5-'СЕТ СН'!$F$21</f>
        <v>3596.1073778</v>
      </c>
      <c r="M12" s="37">
        <f>SUMIFS(СВЦЭМ!$D$34:$D$777,СВЦЭМ!$A$34:$A$777,$A12,СВЦЭМ!$B$34:$B$777,M$11)+'СЕТ СН'!$F$11+СВЦЭМ!$D$10+'СЕТ СН'!$F$5-'СЕТ СН'!$F$21</f>
        <v>3541.2261434900001</v>
      </c>
      <c r="N12" s="37">
        <f>SUMIFS(СВЦЭМ!$D$34:$D$777,СВЦЭМ!$A$34:$A$777,$A12,СВЦЭМ!$B$34:$B$777,N$11)+'СЕТ СН'!$F$11+СВЦЭМ!$D$10+'СЕТ СН'!$F$5-'СЕТ СН'!$F$21</f>
        <v>3534.2199707200002</v>
      </c>
      <c r="O12" s="37">
        <f>SUMIFS(СВЦЭМ!$D$34:$D$777,СВЦЭМ!$A$34:$A$777,$A12,СВЦЭМ!$B$34:$B$777,O$11)+'СЕТ СН'!$F$11+СВЦЭМ!$D$10+'СЕТ СН'!$F$5-'СЕТ СН'!$F$21</f>
        <v>3533.81077379</v>
      </c>
      <c r="P12" s="37">
        <f>SUMIFS(СВЦЭМ!$D$34:$D$777,СВЦЭМ!$A$34:$A$777,$A12,СВЦЭМ!$B$34:$B$777,P$11)+'СЕТ СН'!$F$11+СВЦЭМ!$D$10+'СЕТ СН'!$F$5-'СЕТ СН'!$F$21</f>
        <v>3535.2433188499999</v>
      </c>
      <c r="Q12" s="37">
        <f>SUMIFS(СВЦЭМ!$D$34:$D$777,СВЦЭМ!$A$34:$A$777,$A12,СВЦЭМ!$B$34:$B$777,Q$11)+'СЕТ СН'!$F$11+СВЦЭМ!$D$10+'СЕТ СН'!$F$5-'СЕТ СН'!$F$21</f>
        <v>3537.8771422600003</v>
      </c>
      <c r="R12" s="37">
        <f>SUMIFS(СВЦЭМ!$D$34:$D$777,СВЦЭМ!$A$34:$A$777,$A12,СВЦЭМ!$B$34:$B$777,R$11)+'СЕТ СН'!$F$11+СВЦЭМ!$D$10+'СЕТ СН'!$F$5-'СЕТ СН'!$F$21</f>
        <v>3539.0980993200001</v>
      </c>
      <c r="S12" s="37">
        <f>SUMIFS(СВЦЭМ!$D$34:$D$777,СВЦЭМ!$A$34:$A$777,$A12,СВЦЭМ!$B$34:$B$777,S$11)+'СЕТ СН'!$F$11+СВЦЭМ!$D$10+'СЕТ СН'!$F$5-'СЕТ СН'!$F$21</f>
        <v>3536.7012201800003</v>
      </c>
      <c r="T12" s="37">
        <f>SUMIFS(СВЦЭМ!$D$34:$D$777,СВЦЭМ!$A$34:$A$777,$A12,СВЦЭМ!$B$34:$B$777,T$11)+'СЕТ СН'!$F$11+СВЦЭМ!$D$10+'СЕТ СН'!$F$5-'СЕТ СН'!$F$21</f>
        <v>3532.2480922000004</v>
      </c>
      <c r="U12" s="37">
        <f>SUMIFS(СВЦЭМ!$D$34:$D$777,СВЦЭМ!$A$34:$A$777,$A12,СВЦЭМ!$B$34:$B$777,U$11)+'СЕТ СН'!$F$11+СВЦЭМ!$D$10+'СЕТ СН'!$F$5-'СЕТ СН'!$F$21</f>
        <v>3525.7698125699999</v>
      </c>
      <c r="V12" s="37">
        <f>SUMIFS(СВЦЭМ!$D$34:$D$777,СВЦЭМ!$A$34:$A$777,$A12,СВЦЭМ!$B$34:$B$777,V$11)+'СЕТ СН'!$F$11+СВЦЭМ!$D$10+'СЕТ СН'!$F$5-'СЕТ СН'!$F$21</f>
        <v>3518.7493821600001</v>
      </c>
      <c r="W12" s="37">
        <f>SUMIFS(СВЦЭМ!$D$34:$D$777,СВЦЭМ!$A$34:$A$777,$A12,СВЦЭМ!$B$34:$B$777,W$11)+'СЕТ СН'!$F$11+СВЦЭМ!$D$10+'СЕТ СН'!$F$5-'СЕТ СН'!$F$21</f>
        <v>3565.2539896100002</v>
      </c>
      <c r="X12" s="37">
        <f>SUMIFS(СВЦЭМ!$D$34:$D$777,СВЦЭМ!$A$34:$A$777,$A12,СВЦЭМ!$B$34:$B$777,X$11)+'СЕТ СН'!$F$11+СВЦЭМ!$D$10+'СЕТ СН'!$F$5-'СЕТ СН'!$F$21</f>
        <v>3578.8676436100004</v>
      </c>
      <c r="Y12" s="37">
        <f>SUMIFS(СВЦЭМ!$D$34:$D$777,СВЦЭМ!$A$34:$A$777,$A12,СВЦЭМ!$B$34:$B$777,Y$11)+'СЕТ СН'!$F$11+СВЦЭМ!$D$10+'СЕТ СН'!$F$5-'СЕТ СН'!$F$21</f>
        <v>3621.9225503799998</v>
      </c>
      <c r="AA12" s="46"/>
    </row>
    <row r="13" spans="1:27" ht="15.75" x14ac:dyDescent="0.2">
      <c r="A13" s="36">
        <f>A12+1</f>
        <v>43314</v>
      </c>
      <c r="B13" s="37">
        <f>SUMIFS(СВЦЭМ!$D$34:$D$777,СВЦЭМ!$A$34:$A$777,$A13,СВЦЭМ!$B$34:$B$777,B$11)+'СЕТ СН'!$F$11+СВЦЭМ!$D$10+'СЕТ СН'!$F$5-'СЕТ СН'!$F$21</f>
        <v>3757.0128843800003</v>
      </c>
      <c r="C13" s="37">
        <f>SUMIFS(СВЦЭМ!$D$34:$D$777,СВЦЭМ!$A$34:$A$777,$A13,СВЦЭМ!$B$34:$B$777,C$11)+'СЕТ СН'!$F$11+СВЦЭМ!$D$10+'СЕТ СН'!$F$5-'СЕТ СН'!$F$21</f>
        <v>3909.3161902800002</v>
      </c>
      <c r="D13" s="37">
        <f>SUMIFS(СВЦЭМ!$D$34:$D$777,СВЦЭМ!$A$34:$A$777,$A13,СВЦЭМ!$B$34:$B$777,D$11)+'СЕТ СН'!$F$11+СВЦЭМ!$D$10+'СЕТ СН'!$F$5-'СЕТ СН'!$F$21</f>
        <v>4026.9626515800001</v>
      </c>
      <c r="E13" s="37">
        <f>SUMIFS(СВЦЭМ!$D$34:$D$777,СВЦЭМ!$A$34:$A$777,$A13,СВЦЭМ!$B$34:$B$777,E$11)+'СЕТ СН'!$F$11+СВЦЭМ!$D$10+'СЕТ СН'!$F$5-'СЕТ СН'!$F$21</f>
        <v>4136.6249677200003</v>
      </c>
      <c r="F13" s="37">
        <f>SUMIFS(СВЦЭМ!$D$34:$D$777,СВЦЭМ!$A$34:$A$777,$A13,СВЦЭМ!$B$34:$B$777,F$11)+'СЕТ СН'!$F$11+СВЦЭМ!$D$10+'СЕТ СН'!$F$5-'СЕТ СН'!$F$21</f>
        <v>4134.7461855199999</v>
      </c>
      <c r="G13" s="37">
        <f>SUMIFS(СВЦЭМ!$D$34:$D$777,СВЦЭМ!$A$34:$A$777,$A13,СВЦЭМ!$B$34:$B$777,G$11)+'СЕТ СН'!$F$11+СВЦЭМ!$D$10+'СЕТ СН'!$F$5-'СЕТ СН'!$F$21</f>
        <v>4121.8752724800006</v>
      </c>
      <c r="H13" s="37">
        <f>SUMIFS(СВЦЭМ!$D$34:$D$777,СВЦЭМ!$A$34:$A$777,$A13,СВЦЭМ!$B$34:$B$777,H$11)+'СЕТ СН'!$F$11+СВЦЭМ!$D$10+'СЕТ СН'!$F$5-'СЕТ СН'!$F$21</f>
        <v>4077.6434498600001</v>
      </c>
      <c r="I13" s="37">
        <f>SUMIFS(СВЦЭМ!$D$34:$D$777,СВЦЭМ!$A$34:$A$777,$A13,СВЦЭМ!$B$34:$B$777,I$11)+'СЕТ СН'!$F$11+СВЦЭМ!$D$10+'СЕТ СН'!$F$5-'СЕТ СН'!$F$21</f>
        <v>3965.9228289100001</v>
      </c>
      <c r="J13" s="37">
        <f>SUMIFS(СВЦЭМ!$D$34:$D$777,СВЦЭМ!$A$34:$A$777,$A13,СВЦЭМ!$B$34:$B$777,J$11)+'СЕТ СН'!$F$11+СВЦЭМ!$D$10+'СЕТ СН'!$F$5-'СЕТ СН'!$F$21</f>
        <v>3801.7305506299999</v>
      </c>
      <c r="K13" s="37">
        <f>SUMIFS(СВЦЭМ!$D$34:$D$777,СВЦЭМ!$A$34:$A$777,$A13,СВЦЭМ!$B$34:$B$777,K$11)+'СЕТ СН'!$F$11+СВЦЭМ!$D$10+'СЕТ СН'!$F$5-'СЕТ СН'!$F$21</f>
        <v>3670.5358168800003</v>
      </c>
      <c r="L13" s="37">
        <f>SUMIFS(СВЦЭМ!$D$34:$D$777,СВЦЭМ!$A$34:$A$777,$A13,СВЦЭМ!$B$34:$B$777,L$11)+'СЕТ СН'!$F$11+СВЦЭМ!$D$10+'СЕТ СН'!$F$5-'СЕТ СН'!$F$21</f>
        <v>3592.9394815700002</v>
      </c>
      <c r="M13" s="37">
        <f>SUMIFS(СВЦЭМ!$D$34:$D$777,СВЦЭМ!$A$34:$A$777,$A13,СВЦЭМ!$B$34:$B$777,M$11)+'СЕТ СН'!$F$11+СВЦЭМ!$D$10+'СЕТ СН'!$F$5-'СЕТ СН'!$F$21</f>
        <v>3546.8909179500001</v>
      </c>
      <c r="N13" s="37">
        <f>SUMIFS(СВЦЭМ!$D$34:$D$777,СВЦЭМ!$A$34:$A$777,$A13,СВЦЭМ!$B$34:$B$777,N$11)+'СЕТ СН'!$F$11+СВЦЭМ!$D$10+'СЕТ СН'!$F$5-'СЕТ СН'!$F$21</f>
        <v>3535.7079482600002</v>
      </c>
      <c r="O13" s="37">
        <f>SUMIFS(СВЦЭМ!$D$34:$D$777,СВЦЭМ!$A$34:$A$777,$A13,СВЦЭМ!$B$34:$B$777,O$11)+'СЕТ СН'!$F$11+СВЦЭМ!$D$10+'СЕТ СН'!$F$5-'СЕТ СН'!$F$21</f>
        <v>3551.2463384500002</v>
      </c>
      <c r="P13" s="37">
        <f>SUMIFS(СВЦЭМ!$D$34:$D$777,СВЦЭМ!$A$34:$A$777,$A13,СВЦЭМ!$B$34:$B$777,P$11)+'СЕТ СН'!$F$11+СВЦЭМ!$D$10+'СЕТ СН'!$F$5-'СЕТ СН'!$F$21</f>
        <v>3538.3382532400001</v>
      </c>
      <c r="Q13" s="37">
        <f>SUMIFS(СВЦЭМ!$D$34:$D$777,СВЦЭМ!$A$34:$A$777,$A13,СВЦЭМ!$B$34:$B$777,Q$11)+'СЕТ СН'!$F$11+СВЦЭМ!$D$10+'СЕТ СН'!$F$5-'СЕТ СН'!$F$21</f>
        <v>3537.5003722400002</v>
      </c>
      <c r="R13" s="37">
        <f>SUMIFS(СВЦЭМ!$D$34:$D$777,СВЦЭМ!$A$34:$A$777,$A13,СВЦЭМ!$B$34:$B$777,R$11)+'СЕТ СН'!$F$11+СВЦЭМ!$D$10+'СЕТ СН'!$F$5-'СЕТ СН'!$F$21</f>
        <v>3540.7203083000004</v>
      </c>
      <c r="S13" s="37">
        <f>SUMIFS(СВЦЭМ!$D$34:$D$777,СВЦЭМ!$A$34:$A$777,$A13,СВЦЭМ!$B$34:$B$777,S$11)+'СЕТ СН'!$F$11+СВЦЭМ!$D$10+'СЕТ СН'!$F$5-'СЕТ СН'!$F$21</f>
        <v>3535.5088297299999</v>
      </c>
      <c r="T13" s="37">
        <f>SUMIFS(СВЦЭМ!$D$34:$D$777,СВЦЭМ!$A$34:$A$777,$A13,СВЦЭМ!$B$34:$B$777,T$11)+'СЕТ СН'!$F$11+СВЦЭМ!$D$10+'СЕТ СН'!$F$5-'СЕТ СН'!$F$21</f>
        <v>3522.9543522399999</v>
      </c>
      <c r="U13" s="37">
        <f>SUMIFS(СВЦЭМ!$D$34:$D$777,СВЦЭМ!$A$34:$A$777,$A13,СВЦЭМ!$B$34:$B$777,U$11)+'СЕТ СН'!$F$11+СВЦЭМ!$D$10+'СЕТ СН'!$F$5-'СЕТ СН'!$F$21</f>
        <v>3529.2386996300002</v>
      </c>
      <c r="V13" s="37">
        <f>SUMIFS(СВЦЭМ!$D$34:$D$777,СВЦЭМ!$A$34:$A$777,$A13,СВЦЭМ!$B$34:$B$777,V$11)+'СЕТ СН'!$F$11+СВЦЭМ!$D$10+'СЕТ СН'!$F$5-'СЕТ СН'!$F$21</f>
        <v>3521.9225658800001</v>
      </c>
      <c r="W13" s="37">
        <f>SUMIFS(СВЦЭМ!$D$34:$D$777,СВЦЭМ!$A$34:$A$777,$A13,СВЦЭМ!$B$34:$B$777,W$11)+'СЕТ СН'!$F$11+СВЦЭМ!$D$10+'СЕТ СН'!$F$5-'СЕТ СН'!$F$21</f>
        <v>3525.3790281900001</v>
      </c>
      <c r="X13" s="37">
        <f>SUMIFS(СВЦЭМ!$D$34:$D$777,СВЦЭМ!$A$34:$A$777,$A13,СВЦЭМ!$B$34:$B$777,X$11)+'СЕТ СН'!$F$11+СВЦЭМ!$D$10+'СЕТ СН'!$F$5-'СЕТ СН'!$F$21</f>
        <v>3543.92799122</v>
      </c>
      <c r="Y13" s="37">
        <f>SUMIFS(СВЦЭМ!$D$34:$D$777,СВЦЭМ!$A$34:$A$777,$A13,СВЦЭМ!$B$34:$B$777,Y$11)+'СЕТ СН'!$F$11+СВЦЭМ!$D$10+'СЕТ СН'!$F$5-'СЕТ СН'!$F$21</f>
        <v>3619.1985312699999</v>
      </c>
    </row>
    <row r="14" spans="1:27" ht="15.75" x14ac:dyDescent="0.2">
      <c r="A14" s="36">
        <f t="shared" ref="A14:A42" si="0">A13+1</f>
        <v>43315</v>
      </c>
      <c r="B14" s="37">
        <f>SUMIFS(СВЦЭМ!$D$34:$D$777,СВЦЭМ!$A$34:$A$777,$A14,СВЦЭМ!$B$34:$B$777,B$11)+'СЕТ СН'!$F$11+СВЦЭМ!$D$10+'СЕТ СН'!$F$5-'СЕТ СН'!$F$21</f>
        <v>3713.1872023400001</v>
      </c>
      <c r="C14" s="37">
        <f>SUMIFS(СВЦЭМ!$D$34:$D$777,СВЦЭМ!$A$34:$A$777,$A14,СВЦЭМ!$B$34:$B$777,C$11)+'СЕТ СН'!$F$11+СВЦЭМ!$D$10+'СЕТ СН'!$F$5-'СЕТ СН'!$F$21</f>
        <v>3852.0841508500007</v>
      </c>
      <c r="D14" s="37">
        <f>SUMIFS(СВЦЭМ!$D$34:$D$777,СВЦЭМ!$A$34:$A$777,$A14,СВЦЭМ!$B$34:$B$777,D$11)+'СЕТ СН'!$F$11+СВЦЭМ!$D$10+'СЕТ СН'!$F$5-'СЕТ СН'!$F$21</f>
        <v>3966.2393582200002</v>
      </c>
      <c r="E14" s="37">
        <f>SUMIFS(СВЦЭМ!$D$34:$D$777,СВЦЭМ!$A$34:$A$777,$A14,СВЦЭМ!$B$34:$B$777,E$11)+'СЕТ СН'!$F$11+СВЦЭМ!$D$10+'СЕТ СН'!$F$5-'СЕТ СН'!$F$21</f>
        <v>4072.4473958200006</v>
      </c>
      <c r="F14" s="37">
        <f>SUMIFS(СВЦЭМ!$D$34:$D$777,СВЦЭМ!$A$34:$A$777,$A14,СВЦЭМ!$B$34:$B$777,F$11)+'СЕТ СН'!$F$11+СВЦЭМ!$D$10+'СЕТ СН'!$F$5-'СЕТ СН'!$F$21</f>
        <v>4073.0932547500006</v>
      </c>
      <c r="G14" s="37">
        <f>SUMIFS(СВЦЭМ!$D$34:$D$777,СВЦЭМ!$A$34:$A$777,$A14,СВЦЭМ!$B$34:$B$777,G$11)+'СЕТ СН'!$F$11+СВЦЭМ!$D$10+'СЕТ СН'!$F$5-'СЕТ СН'!$F$21</f>
        <v>4039.4133082600001</v>
      </c>
      <c r="H14" s="37">
        <f>SUMIFS(СВЦЭМ!$D$34:$D$777,СВЦЭМ!$A$34:$A$777,$A14,СВЦЭМ!$B$34:$B$777,H$11)+'СЕТ СН'!$F$11+СВЦЭМ!$D$10+'СЕТ СН'!$F$5-'СЕТ СН'!$F$21</f>
        <v>4001.1764470099997</v>
      </c>
      <c r="I14" s="37">
        <f>SUMIFS(СВЦЭМ!$D$34:$D$777,СВЦЭМ!$A$34:$A$777,$A14,СВЦЭМ!$B$34:$B$777,I$11)+'СЕТ СН'!$F$11+СВЦЭМ!$D$10+'СЕТ СН'!$F$5-'СЕТ СН'!$F$21</f>
        <v>3884.6623018099999</v>
      </c>
      <c r="J14" s="37">
        <f>SUMIFS(СВЦЭМ!$D$34:$D$777,СВЦЭМ!$A$34:$A$777,$A14,СВЦЭМ!$B$34:$B$777,J$11)+'СЕТ СН'!$F$11+СВЦЭМ!$D$10+'СЕТ СН'!$F$5-'СЕТ СН'!$F$21</f>
        <v>3800.23863626</v>
      </c>
      <c r="K14" s="37">
        <f>SUMIFS(СВЦЭМ!$D$34:$D$777,СВЦЭМ!$A$34:$A$777,$A14,СВЦЭМ!$B$34:$B$777,K$11)+'СЕТ СН'!$F$11+СВЦЭМ!$D$10+'СЕТ СН'!$F$5-'СЕТ СН'!$F$21</f>
        <v>3715.8311846699999</v>
      </c>
      <c r="L14" s="37">
        <f>SUMIFS(СВЦЭМ!$D$34:$D$777,СВЦЭМ!$A$34:$A$777,$A14,СВЦЭМ!$B$34:$B$777,L$11)+'СЕТ СН'!$F$11+СВЦЭМ!$D$10+'СЕТ СН'!$F$5-'СЕТ СН'!$F$21</f>
        <v>3627.0185646</v>
      </c>
      <c r="M14" s="37">
        <f>SUMIFS(СВЦЭМ!$D$34:$D$777,СВЦЭМ!$A$34:$A$777,$A14,СВЦЭМ!$B$34:$B$777,M$11)+'СЕТ СН'!$F$11+СВЦЭМ!$D$10+'СЕТ СН'!$F$5-'СЕТ СН'!$F$21</f>
        <v>3575.4767828700001</v>
      </c>
      <c r="N14" s="37">
        <f>SUMIFS(СВЦЭМ!$D$34:$D$777,СВЦЭМ!$A$34:$A$777,$A14,СВЦЭМ!$B$34:$B$777,N$11)+'СЕТ СН'!$F$11+СВЦЭМ!$D$10+'СЕТ СН'!$F$5-'СЕТ СН'!$F$21</f>
        <v>3563.2557518800004</v>
      </c>
      <c r="O14" s="37">
        <f>SUMIFS(СВЦЭМ!$D$34:$D$777,СВЦЭМ!$A$34:$A$777,$A14,СВЦЭМ!$B$34:$B$777,O$11)+'СЕТ СН'!$F$11+СВЦЭМ!$D$10+'СЕТ СН'!$F$5-'СЕТ СН'!$F$21</f>
        <v>3572.0816216600001</v>
      </c>
      <c r="P14" s="37">
        <f>SUMIFS(СВЦЭМ!$D$34:$D$777,СВЦЭМ!$A$34:$A$777,$A14,СВЦЭМ!$B$34:$B$777,P$11)+'СЕТ СН'!$F$11+СВЦЭМ!$D$10+'СЕТ СН'!$F$5-'СЕТ СН'!$F$21</f>
        <v>3568.5064448800003</v>
      </c>
      <c r="Q14" s="37">
        <f>SUMIFS(СВЦЭМ!$D$34:$D$777,СВЦЭМ!$A$34:$A$777,$A14,СВЦЭМ!$B$34:$B$777,Q$11)+'СЕТ СН'!$F$11+СВЦЭМ!$D$10+'СЕТ СН'!$F$5-'СЕТ СН'!$F$21</f>
        <v>3562.4472501999999</v>
      </c>
      <c r="R14" s="37">
        <f>SUMIFS(СВЦЭМ!$D$34:$D$777,СВЦЭМ!$A$34:$A$777,$A14,СВЦЭМ!$B$34:$B$777,R$11)+'СЕТ СН'!$F$11+СВЦЭМ!$D$10+'СЕТ СН'!$F$5-'СЕТ СН'!$F$21</f>
        <v>3553.98934328</v>
      </c>
      <c r="S14" s="37">
        <f>SUMIFS(СВЦЭМ!$D$34:$D$777,СВЦЭМ!$A$34:$A$777,$A14,СВЦЭМ!$B$34:$B$777,S$11)+'СЕТ СН'!$F$11+СВЦЭМ!$D$10+'СЕТ СН'!$F$5-'СЕТ СН'!$F$21</f>
        <v>3560.0949066500002</v>
      </c>
      <c r="T14" s="37">
        <f>SUMIFS(СВЦЭМ!$D$34:$D$777,СВЦЭМ!$A$34:$A$777,$A14,СВЦЭМ!$B$34:$B$777,T$11)+'СЕТ СН'!$F$11+СВЦЭМ!$D$10+'СЕТ СН'!$F$5-'СЕТ СН'!$F$21</f>
        <v>3559.8213720000003</v>
      </c>
      <c r="U14" s="37">
        <f>SUMIFS(СВЦЭМ!$D$34:$D$777,СВЦЭМ!$A$34:$A$777,$A14,СВЦЭМ!$B$34:$B$777,U$11)+'СЕТ СН'!$F$11+СВЦЭМ!$D$10+'СЕТ СН'!$F$5-'СЕТ СН'!$F$21</f>
        <v>3555.9542794100003</v>
      </c>
      <c r="V14" s="37">
        <f>SUMIFS(СВЦЭМ!$D$34:$D$777,СВЦЭМ!$A$34:$A$777,$A14,СВЦЭМ!$B$34:$B$777,V$11)+'СЕТ СН'!$F$11+СВЦЭМ!$D$10+'СЕТ СН'!$F$5-'СЕТ СН'!$F$21</f>
        <v>3544.9887871800001</v>
      </c>
      <c r="W14" s="37">
        <f>SUMIFS(СВЦЭМ!$D$34:$D$777,СВЦЭМ!$A$34:$A$777,$A14,СВЦЭМ!$B$34:$B$777,W$11)+'СЕТ СН'!$F$11+СВЦЭМ!$D$10+'СЕТ СН'!$F$5-'СЕТ СН'!$F$21</f>
        <v>3535.4365520700003</v>
      </c>
      <c r="X14" s="37">
        <f>SUMIFS(СВЦЭМ!$D$34:$D$777,СВЦЭМ!$A$34:$A$777,$A14,СВЦЭМ!$B$34:$B$777,X$11)+'СЕТ СН'!$F$11+СВЦЭМ!$D$10+'СЕТ СН'!$F$5-'СЕТ СН'!$F$21</f>
        <v>3553.7158497200003</v>
      </c>
      <c r="Y14" s="37">
        <f>SUMIFS(СВЦЭМ!$D$34:$D$777,СВЦЭМ!$A$34:$A$777,$A14,СВЦЭМ!$B$34:$B$777,Y$11)+'СЕТ СН'!$F$11+СВЦЭМ!$D$10+'СЕТ СН'!$F$5-'СЕТ СН'!$F$21</f>
        <v>3617.1577191400002</v>
      </c>
    </row>
    <row r="15" spans="1:27" ht="15.75" x14ac:dyDescent="0.2">
      <c r="A15" s="36">
        <f t="shared" si="0"/>
        <v>43316</v>
      </c>
      <c r="B15" s="37">
        <f>SUMIFS(СВЦЭМ!$D$34:$D$777,СВЦЭМ!$A$34:$A$777,$A15,СВЦЭМ!$B$34:$B$777,B$11)+'СЕТ СН'!$F$11+СВЦЭМ!$D$10+'СЕТ СН'!$F$5-'СЕТ СН'!$F$21</f>
        <v>3748.4552025399998</v>
      </c>
      <c r="C15" s="37">
        <f>SUMIFS(СВЦЭМ!$D$34:$D$777,СВЦЭМ!$A$34:$A$777,$A15,СВЦЭМ!$B$34:$B$777,C$11)+'СЕТ СН'!$F$11+СВЦЭМ!$D$10+'СЕТ СН'!$F$5-'СЕТ СН'!$F$21</f>
        <v>3844.9012675800004</v>
      </c>
      <c r="D15" s="37">
        <f>SUMIFS(СВЦЭМ!$D$34:$D$777,СВЦЭМ!$A$34:$A$777,$A15,СВЦЭМ!$B$34:$B$777,D$11)+'СЕТ СН'!$F$11+СВЦЭМ!$D$10+'СЕТ СН'!$F$5-'СЕТ СН'!$F$21</f>
        <v>3930.1252554800003</v>
      </c>
      <c r="E15" s="37">
        <f>SUMIFS(СВЦЭМ!$D$34:$D$777,СВЦЭМ!$A$34:$A$777,$A15,СВЦЭМ!$B$34:$B$777,E$11)+'СЕТ СН'!$F$11+СВЦЭМ!$D$10+'СЕТ СН'!$F$5-'СЕТ СН'!$F$21</f>
        <v>4044.5607783700007</v>
      </c>
      <c r="F15" s="37">
        <f>SUMIFS(СВЦЭМ!$D$34:$D$777,СВЦЭМ!$A$34:$A$777,$A15,СВЦЭМ!$B$34:$B$777,F$11)+'СЕТ СН'!$F$11+СВЦЭМ!$D$10+'СЕТ СН'!$F$5-'СЕТ СН'!$F$21</f>
        <v>4046.51332499</v>
      </c>
      <c r="G15" s="37">
        <f>SUMIFS(СВЦЭМ!$D$34:$D$777,СВЦЭМ!$A$34:$A$777,$A15,СВЦЭМ!$B$34:$B$777,G$11)+'СЕТ СН'!$F$11+СВЦЭМ!$D$10+'СЕТ СН'!$F$5-'СЕТ СН'!$F$21</f>
        <v>4026.2503167499999</v>
      </c>
      <c r="H15" s="37">
        <f>SUMIFS(СВЦЭМ!$D$34:$D$777,СВЦЭМ!$A$34:$A$777,$A15,СВЦЭМ!$B$34:$B$777,H$11)+'СЕТ СН'!$F$11+СВЦЭМ!$D$10+'СЕТ СН'!$F$5-'СЕТ СН'!$F$21</f>
        <v>3984.6425982600003</v>
      </c>
      <c r="I15" s="37">
        <f>SUMIFS(СВЦЭМ!$D$34:$D$777,СВЦЭМ!$A$34:$A$777,$A15,СВЦЭМ!$B$34:$B$777,I$11)+'СЕТ СН'!$F$11+СВЦЭМ!$D$10+'СЕТ СН'!$F$5-'СЕТ СН'!$F$21</f>
        <v>3956.5836284400002</v>
      </c>
      <c r="J15" s="37">
        <f>SUMIFS(СВЦЭМ!$D$34:$D$777,СВЦЭМ!$A$34:$A$777,$A15,СВЦЭМ!$B$34:$B$777,J$11)+'СЕТ СН'!$F$11+СВЦЭМ!$D$10+'СЕТ СН'!$F$5-'СЕТ СН'!$F$21</f>
        <v>3799.3638309900007</v>
      </c>
      <c r="K15" s="37">
        <f>SUMIFS(СВЦЭМ!$D$34:$D$777,СВЦЭМ!$A$34:$A$777,$A15,СВЦЭМ!$B$34:$B$777,K$11)+'СЕТ СН'!$F$11+СВЦЭМ!$D$10+'СЕТ СН'!$F$5-'СЕТ СН'!$F$21</f>
        <v>3687.5466535400001</v>
      </c>
      <c r="L15" s="37">
        <f>SUMIFS(СВЦЭМ!$D$34:$D$777,СВЦЭМ!$A$34:$A$777,$A15,СВЦЭМ!$B$34:$B$777,L$11)+'СЕТ СН'!$F$11+СВЦЭМ!$D$10+'СЕТ СН'!$F$5-'СЕТ СН'!$F$21</f>
        <v>3569.6917485800004</v>
      </c>
      <c r="M15" s="37">
        <f>SUMIFS(СВЦЭМ!$D$34:$D$777,СВЦЭМ!$A$34:$A$777,$A15,СВЦЭМ!$B$34:$B$777,M$11)+'СЕТ СН'!$F$11+СВЦЭМ!$D$10+'СЕТ СН'!$F$5-'СЕТ СН'!$F$21</f>
        <v>3519.7963144100004</v>
      </c>
      <c r="N15" s="37">
        <f>SUMIFS(СВЦЭМ!$D$34:$D$777,СВЦЭМ!$A$34:$A$777,$A15,СВЦЭМ!$B$34:$B$777,N$11)+'СЕТ СН'!$F$11+СВЦЭМ!$D$10+'СЕТ СН'!$F$5-'СЕТ СН'!$F$21</f>
        <v>3521.0268967800002</v>
      </c>
      <c r="O15" s="37">
        <f>SUMIFS(СВЦЭМ!$D$34:$D$777,СВЦЭМ!$A$34:$A$777,$A15,СВЦЭМ!$B$34:$B$777,O$11)+'СЕТ СН'!$F$11+СВЦЭМ!$D$10+'СЕТ СН'!$F$5-'СЕТ СН'!$F$21</f>
        <v>3524.2463565000003</v>
      </c>
      <c r="P15" s="37">
        <f>SUMIFS(СВЦЭМ!$D$34:$D$777,СВЦЭМ!$A$34:$A$777,$A15,СВЦЭМ!$B$34:$B$777,P$11)+'СЕТ СН'!$F$11+СВЦЭМ!$D$10+'СЕТ СН'!$F$5-'СЕТ СН'!$F$21</f>
        <v>3531.6408881400002</v>
      </c>
      <c r="Q15" s="37">
        <f>SUMIFS(СВЦЭМ!$D$34:$D$777,СВЦЭМ!$A$34:$A$777,$A15,СВЦЭМ!$B$34:$B$777,Q$11)+'СЕТ СН'!$F$11+СВЦЭМ!$D$10+'СЕТ СН'!$F$5-'СЕТ СН'!$F$21</f>
        <v>3529.9709092900002</v>
      </c>
      <c r="R15" s="37">
        <f>SUMIFS(СВЦЭМ!$D$34:$D$777,СВЦЭМ!$A$34:$A$777,$A15,СВЦЭМ!$B$34:$B$777,R$11)+'СЕТ СН'!$F$11+СВЦЭМ!$D$10+'СЕТ СН'!$F$5-'СЕТ СН'!$F$21</f>
        <v>3524.5727641100002</v>
      </c>
      <c r="S15" s="37">
        <f>SUMIFS(СВЦЭМ!$D$34:$D$777,СВЦЭМ!$A$34:$A$777,$A15,СВЦЭМ!$B$34:$B$777,S$11)+'СЕТ СН'!$F$11+СВЦЭМ!$D$10+'СЕТ СН'!$F$5-'СЕТ СН'!$F$21</f>
        <v>3521.33732538</v>
      </c>
      <c r="T15" s="37">
        <f>SUMIFS(СВЦЭМ!$D$34:$D$777,СВЦЭМ!$A$34:$A$777,$A15,СВЦЭМ!$B$34:$B$777,T$11)+'СЕТ СН'!$F$11+СВЦЭМ!$D$10+'СЕТ СН'!$F$5-'СЕТ СН'!$F$21</f>
        <v>3517.80395434</v>
      </c>
      <c r="U15" s="37">
        <f>SUMIFS(СВЦЭМ!$D$34:$D$777,СВЦЭМ!$A$34:$A$777,$A15,СВЦЭМ!$B$34:$B$777,U$11)+'СЕТ СН'!$F$11+СВЦЭМ!$D$10+'СЕТ СН'!$F$5-'СЕТ СН'!$F$21</f>
        <v>3527.1823991500005</v>
      </c>
      <c r="V15" s="37">
        <f>SUMIFS(СВЦЭМ!$D$34:$D$777,СВЦЭМ!$A$34:$A$777,$A15,СВЦЭМ!$B$34:$B$777,V$11)+'СЕТ СН'!$F$11+СВЦЭМ!$D$10+'СЕТ СН'!$F$5-'СЕТ СН'!$F$21</f>
        <v>3519.1009426200003</v>
      </c>
      <c r="W15" s="37">
        <f>SUMIFS(СВЦЭМ!$D$34:$D$777,СВЦЭМ!$A$34:$A$777,$A15,СВЦЭМ!$B$34:$B$777,W$11)+'СЕТ СН'!$F$11+СВЦЭМ!$D$10+'СЕТ СН'!$F$5-'СЕТ СН'!$F$21</f>
        <v>3516.4136600300003</v>
      </c>
      <c r="X15" s="37">
        <f>SUMIFS(СВЦЭМ!$D$34:$D$777,СВЦЭМ!$A$34:$A$777,$A15,СВЦЭМ!$B$34:$B$777,X$11)+'СЕТ СН'!$F$11+СВЦЭМ!$D$10+'СЕТ СН'!$F$5-'СЕТ СН'!$F$21</f>
        <v>3525.9752475499999</v>
      </c>
      <c r="Y15" s="37">
        <f>SUMIFS(СВЦЭМ!$D$34:$D$777,СВЦЭМ!$A$34:$A$777,$A15,СВЦЭМ!$B$34:$B$777,Y$11)+'СЕТ СН'!$F$11+СВЦЭМ!$D$10+'СЕТ СН'!$F$5-'СЕТ СН'!$F$21</f>
        <v>3569.82047392</v>
      </c>
    </row>
    <row r="16" spans="1:27" ht="15.75" x14ac:dyDescent="0.2">
      <c r="A16" s="36">
        <f t="shared" si="0"/>
        <v>43317</v>
      </c>
      <c r="B16" s="37">
        <f>SUMIFS(СВЦЭМ!$D$34:$D$777,СВЦЭМ!$A$34:$A$777,$A16,СВЦЭМ!$B$34:$B$777,B$11)+'СЕТ СН'!$F$11+СВЦЭМ!$D$10+'СЕТ СН'!$F$5-'СЕТ СН'!$F$21</f>
        <v>3642.4854655200002</v>
      </c>
      <c r="C16" s="37">
        <f>SUMIFS(СВЦЭМ!$D$34:$D$777,СВЦЭМ!$A$34:$A$777,$A16,СВЦЭМ!$B$34:$B$777,C$11)+'СЕТ СН'!$F$11+СВЦЭМ!$D$10+'СЕТ СН'!$F$5-'СЕТ СН'!$F$21</f>
        <v>3761.9225817699999</v>
      </c>
      <c r="D16" s="37">
        <f>SUMIFS(СВЦЭМ!$D$34:$D$777,СВЦЭМ!$A$34:$A$777,$A16,СВЦЭМ!$B$34:$B$777,D$11)+'СЕТ СН'!$F$11+СВЦЭМ!$D$10+'СЕТ СН'!$F$5-'СЕТ СН'!$F$21</f>
        <v>3867.4295787399997</v>
      </c>
      <c r="E16" s="37">
        <f>SUMIFS(СВЦЭМ!$D$34:$D$777,СВЦЭМ!$A$34:$A$777,$A16,СВЦЭМ!$B$34:$B$777,E$11)+'СЕТ СН'!$F$11+СВЦЭМ!$D$10+'СЕТ СН'!$F$5-'СЕТ СН'!$F$21</f>
        <v>3951.4449571900004</v>
      </c>
      <c r="F16" s="37">
        <f>SUMIFS(СВЦЭМ!$D$34:$D$777,СВЦЭМ!$A$34:$A$777,$A16,СВЦЭМ!$B$34:$B$777,F$11)+'СЕТ СН'!$F$11+СВЦЭМ!$D$10+'СЕТ СН'!$F$5-'СЕТ СН'!$F$21</f>
        <v>3949.8919355099997</v>
      </c>
      <c r="G16" s="37">
        <f>SUMIFS(СВЦЭМ!$D$34:$D$777,СВЦЭМ!$A$34:$A$777,$A16,СВЦЭМ!$B$34:$B$777,G$11)+'СЕТ СН'!$F$11+СВЦЭМ!$D$10+'СЕТ СН'!$F$5-'СЕТ СН'!$F$21</f>
        <v>3974.3317139700002</v>
      </c>
      <c r="H16" s="37">
        <f>SUMIFS(СВЦЭМ!$D$34:$D$777,СВЦЭМ!$A$34:$A$777,$A16,СВЦЭМ!$B$34:$B$777,H$11)+'СЕТ СН'!$F$11+СВЦЭМ!$D$10+'СЕТ СН'!$F$5-'СЕТ СН'!$F$21</f>
        <v>3984.3946278700005</v>
      </c>
      <c r="I16" s="37">
        <f>SUMIFS(СВЦЭМ!$D$34:$D$777,СВЦЭМ!$A$34:$A$777,$A16,СВЦЭМ!$B$34:$B$777,I$11)+'СЕТ СН'!$F$11+СВЦЭМ!$D$10+'СЕТ СН'!$F$5-'СЕТ СН'!$F$21</f>
        <v>3948.1829825800005</v>
      </c>
      <c r="J16" s="37">
        <f>SUMIFS(СВЦЭМ!$D$34:$D$777,СВЦЭМ!$A$34:$A$777,$A16,СВЦЭМ!$B$34:$B$777,J$11)+'СЕТ СН'!$F$11+СВЦЭМ!$D$10+'СЕТ СН'!$F$5-'СЕТ СН'!$F$21</f>
        <v>3804.6552145000005</v>
      </c>
      <c r="K16" s="37">
        <f>SUMIFS(СВЦЭМ!$D$34:$D$777,СВЦЭМ!$A$34:$A$777,$A16,СВЦЭМ!$B$34:$B$777,K$11)+'СЕТ СН'!$F$11+СВЦЭМ!$D$10+'СЕТ СН'!$F$5-'СЕТ СН'!$F$21</f>
        <v>3684.9513448999996</v>
      </c>
      <c r="L16" s="37">
        <f>SUMIFS(СВЦЭМ!$D$34:$D$777,СВЦЭМ!$A$34:$A$777,$A16,СВЦЭМ!$B$34:$B$777,L$11)+'СЕТ СН'!$F$11+СВЦЭМ!$D$10+'СЕТ СН'!$F$5-'СЕТ СН'!$F$21</f>
        <v>3631.0835870800001</v>
      </c>
      <c r="M16" s="37">
        <f>SUMIFS(СВЦЭМ!$D$34:$D$777,СВЦЭМ!$A$34:$A$777,$A16,СВЦЭМ!$B$34:$B$777,M$11)+'СЕТ СН'!$F$11+СВЦЭМ!$D$10+'СЕТ СН'!$F$5-'СЕТ СН'!$F$21</f>
        <v>3599.1194979600004</v>
      </c>
      <c r="N16" s="37">
        <f>SUMIFS(СВЦЭМ!$D$34:$D$777,СВЦЭМ!$A$34:$A$777,$A16,СВЦЭМ!$B$34:$B$777,N$11)+'СЕТ СН'!$F$11+СВЦЭМ!$D$10+'СЕТ СН'!$F$5-'СЕТ СН'!$F$21</f>
        <v>3593.5567011500002</v>
      </c>
      <c r="O16" s="37">
        <f>SUMIFS(СВЦЭМ!$D$34:$D$777,СВЦЭМ!$A$34:$A$777,$A16,СВЦЭМ!$B$34:$B$777,O$11)+'СЕТ СН'!$F$11+СВЦЭМ!$D$10+'СЕТ СН'!$F$5-'СЕТ СН'!$F$21</f>
        <v>3569.7044298999999</v>
      </c>
      <c r="P16" s="37">
        <f>SUMIFS(СВЦЭМ!$D$34:$D$777,СВЦЭМ!$A$34:$A$777,$A16,СВЦЭМ!$B$34:$B$777,P$11)+'СЕТ СН'!$F$11+СВЦЭМ!$D$10+'СЕТ СН'!$F$5-'СЕТ СН'!$F$21</f>
        <v>3529.6828680900003</v>
      </c>
      <c r="Q16" s="37">
        <f>SUMIFS(СВЦЭМ!$D$34:$D$777,СВЦЭМ!$A$34:$A$777,$A16,СВЦЭМ!$B$34:$B$777,Q$11)+'СЕТ СН'!$F$11+СВЦЭМ!$D$10+'СЕТ СН'!$F$5-'СЕТ СН'!$F$21</f>
        <v>3542.9309310100002</v>
      </c>
      <c r="R16" s="37">
        <f>SUMIFS(СВЦЭМ!$D$34:$D$777,СВЦЭМ!$A$34:$A$777,$A16,СВЦЭМ!$B$34:$B$777,R$11)+'СЕТ СН'!$F$11+СВЦЭМ!$D$10+'СЕТ СН'!$F$5-'СЕТ СН'!$F$21</f>
        <v>3539.2620610200001</v>
      </c>
      <c r="S16" s="37">
        <f>SUMIFS(СВЦЭМ!$D$34:$D$777,СВЦЭМ!$A$34:$A$777,$A16,СВЦЭМ!$B$34:$B$777,S$11)+'СЕТ СН'!$F$11+СВЦЭМ!$D$10+'СЕТ СН'!$F$5-'СЕТ СН'!$F$21</f>
        <v>3535.2273966900002</v>
      </c>
      <c r="T16" s="37">
        <f>SUMIFS(СВЦЭМ!$D$34:$D$777,СВЦЭМ!$A$34:$A$777,$A16,СВЦЭМ!$B$34:$B$777,T$11)+'СЕТ СН'!$F$11+СВЦЭМ!$D$10+'СЕТ СН'!$F$5-'СЕТ СН'!$F$21</f>
        <v>3524.7023225900002</v>
      </c>
      <c r="U16" s="37">
        <f>SUMIFS(СВЦЭМ!$D$34:$D$777,СВЦЭМ!$A$34:$A$777,$A16,СВЦЭМ!$B$34:$B$777,U$11)+'СЕТ СН'!$F$11+СВЦЭМ!$D$10+'СЕТ СН'!$F$5-'СЕТ СН'!$F$21</f>
        <v>3527.0980586900005</v>
      </c>
      <c r="V16" s="37">
        <f>SUMIFS(СВЦЭМ!$D$34:$D$777,СВЦЭМ!$A$34:$A$777,$A16,СВЦЭМ!$B$34:$B$777,V$11)+'СЕТ СН'!$F$11+СВЦЭМ!$D$10+'СЕТ СН'!$F$5-'СЕТ СН'!$F$21</f>
        <v>3513.6932870400001</v>
      </c>
      <c r="W16" s="37">
        <f>SUMIFS(СВЦЭМ!$D$34:$D$777,СВЦЭМ!$A$34:$A$777,$A16,СВЦЭМ!$B$34:$B$777,W$11)+'СЕТ СН'!$F$11+СВЦЭМ!$D$10+'СЕТ СН'!$F$5-'СЕТ СН'!$F$21</f>
        <v>3506.4891478100003</v>
      </c>
      <c r="X16" s="37">
        <f>SUMIFS(СВЦЭМ!$D$34:$D$777,СВЦЭМ!$A$34:$A$777,$A16,СВЦЭМ!$B$34:$B$777,X$11)+'СЕТ СН'!$F$11+СВЦЭМ!$D$10+'СЕТ СН'!$F$5-'СЕТ СН'!$F$21</f>
        <v>3520.9130349699999</v>
      </c>
      <c r="Y16" s="37">
        <f>SUMIFS(СВЦЭМ!$D$34:$D$777,СВЦЭМ!$A$34:$A$777,$A16,СВЦЭМ!$B$34:$B$777,Y$11)+'СЕТ СН'!$F$11+СВЦЭМ!$D$10+'СЕТ СН'!$F$5-'СЕТ СН'!$F$21</f>
        <v>3556.7617007400004</v>
      </c>
    </row>
    <row r="17" spans="1:25" ht="15.75" x14ac:dyDescent="0.2">
      <c r="A17" s="36">
        <f t="shared" si="0"/>
        <v>43318</v>
      </c>
      <c r="B17" s="37">
        <f>SUMIFS(СВЦЭМ!$D$34:$D$777,СВЦЭМ!$A$34:$A$777,$A17,СВЦЭМ!$B$34:$B$777,B$11)+'СЕТ СН'!$F$11+СВЦЭМ!$D$10+'СЕТ СН'!$F$5-'СЕТ СН'!$F$21</f>
        <v>3645.4339672800002</v>
      </c>
      <c r="C17" s="37">
        <f>SUMIFS(СВЦЭМ!$D$34:$D$777,СВЦЭМ!$A$34:$A$777,$A17,СВЦЭМ!$B$34:$B$777,C$11)+'СЕТ СН'!$F$11+СВЦЭМ!$D$10+'СЕТ СН'!$F$5-'СЕТ СН'!$F$21</f>
        <v>3744.3286513700004</v>
      </c>
      <c r="D17" s="37">
        <f>SUMIFS(СВЦЭМ!$D$34:$D$777,СВЦЭМ!$A$34:$A$777,$A17,СВЦЭМ!$B$34:$B$777,D$11)+'СЕТ СН'!$F$11+СВЦЭМ!$D$10+'СЕТ СН'!$F$5-'СЕТ СН'!$F$21</f>
        <v>3852.46433196</v>
      </c>
      <c r="E17" s="37">
        <f>SUMIFS(СВЦЭМ!$D$34:$D$777,СВЦЭМ!$A$34:$A$777,$A17,СВЦЭМ!$B$34:$B$777,E$11)+'СЕТ СН'!$F$11+СВЦЭМ!$D$10+'СЕТ СН'!$F$5-'СЕТ СН'!$F$21</f>
        <v>3961.1378972600005</v>
      </c>
      <c r="F17" s="37">
        <f>SUMIFS(СВЦЭМ!$D$34:$D$777,СВЦЭМ!$A$34:$A$777,$A17,СВЦЭМ!$B$34:$B$777,F$11)+'СЕТ СН'!$F$11+СВЦЭМ!$D$10+'СЕТ СН'!$F$5-'СЕТ СН'!$F$21</f>
        <v>3952.6845909100002</v>
      </c>
      <c r="G17" s="37">
        <f>SUMIFS(СВЦЭМ!$D$34:$D$777,СВЦЭМ!$A$34:$A$777,$A17,СВЦЭМ!$B$34:$B$777,G$11)+'СЕТ СН'!$F$11+СВЦЭМ!$D$10+'СЕТ СН'!$F$5-'СЕТ СН'!$F$21</f>
        <v>3964.6868046200007</v>
      </c>
      <c r="H17" s="37">
        <f>SUMIFS(СВЦЭМ!$D$34:$D$777,СВЦЭМ!$A$34:$A$777,$A17,СВЦЭМ!$B$34:$B$777,H$11)+'СЕТ СН'!$F$11+СВЦЭМ!$D$10+'СЕТ СН'!$F$5-'СЕТ СН'!$F$21</f>
        <v>3977.1646914200001</v>
      </c>
      <c r="I17" s="37">
        <f>SUMIFS(СВЦЭМ!$D$34:$D$777,СВЦЭМ!$A$34:$A$777,$A17,СВЦЭМ!$B$34:$B$777,I$11)+'СЕТ СН'!$F$11+СВЦЭМ!$D$10+'СЕТ СН'!$F$5-'СЕТ СН'!$F$21</f>
        <v>3958.0395071800003</v>
      </c>
      <c r="J17" s="37">
        <f>SUMIFS(СВЦЭМ!$D$34:$D$777,СВЦЭМ!$A$34:$A$777,$A17,СВЦЭМ!$B$34:$B$777,J$11)+'СЕТ СН'!$F$11+СВЦЭМ!$D$10+'СЕТ СН'!$F$5-'СЕТ СН'!$F$21</f>
        <v>3818.7545500599999</v>
      </c>
      <c r="K17" s="37">
        <f>SUMIFS(СВЦЭМ!$D$34:$D$777,СВЦЭМ!$A$34:$A$777,$A17,СВЦЭМ!$B$34:$B$777,K$11)+'СЕТ СН'!$F$11+СВЦЭМ!$D$10+'СЕТ СН'!$F$5-'СЕТ СН'!$F$21</f>
        <v>3703.8216119199997</v>
      </c>
      <c r="L17" s="37">
        <f>SUMIFS(СВЦЭМ!$D$34:$D$777,СВЦЭМ!$A$34:$A$777,$A17,СВЦЭМ!$B$34:$B$777,L$11)+'СЕТ СН'!$F$11+СВЦЭМ!$D$10+'СЕТ СН'!$F$5-'СЕТ СН'!$F$21</f>
        <v>3627.1030969800004</v>
      </c>
      <c r="M17" s="37">
        <f>SUMIFS(СВЦЭМ!$D$34:$D$777,СВЦЭМ!$A$34:$A$777,$A17,СВЦЭМ!$B$34:$B$777,M$11)+'СЕТ СН'!$F$11+СВЦЭМ!$D$10+'СЕТ СН'!$F$5-'СЕТ СН'!$F$21</f>
        <v>3578.8766405599999</v>
      </c>
      <c r="N17" s="37">
        <f>SUMIFS(СВЦЭМ!$D$34:$D$777,СВЦЭМ!$A$34:$A$777,$A17,СВЦЭМ!$B$34:$B$777,N$11)+'СЕТ СН'!$F$11+СВЦЭМ!$D$10+'СЕТ СН'!$F$5-'СЕТ СН'!$F$21</f>
        <v>3585.3926990600003</v>
      </c>
      <c r="O17" s="37">
        <f>SUMIFS(СВЦЭМ!$D$34:$D$777,СВЦЭМ!$A$34:$A$777,$A17,СВЦЭМ!$B$34:$B$777,O$11)+'СЕТ СН'!$F$11+СВЦЭМ!$D$10+'СЕТ СН'!$F$5-'СЕТ СН'!$F$21</f>
        <v>3586.9234607900003</v>
      </c>
      <c r="P17" s="37">
        <f>SUMIFS(СВЦЭМ!$D$34:$D$777,СВЦЭМ!$A$34:$A$777,$A17,СВЦЭМ!$B$34:$B$777,P$11)+'СЕТ СН'!$F$11+СВЦЭМ!$D$10+'СЕТ СН'!$F$5-'СЕТ СН'!$F$21</f>
        <v>3586.0442397100005</v>
      </c>
      <c r="Q17" s="37">
        <f>SUMIFS(СВЦЭМ!$D$34:$D$777,СВЦЭМ!$A$34:$A$777,$A17,СВЦЭМ!$B$34:$B$777,Q$11)+'СЕТ СН'!$F$11+СВЦЭМ!$D$10+'СЕТ СН'!$F$5-'СЕТ СН'!$F$21</f>
        <v>3587.47877075</v>
      </c>
      <c r="R17" s="37">
        <f>SUMIFS(СВЦЭМ!$D$34:$D$777,СВЦЭМ!$A$34:$A$777,$A17,СВЦЭМ!$B$34:$B$777,R$11)+'СЕТ СН'!$F$11+СВЦЭМ!$D$10+'СЕТ СН'!$F$5-'СЕТ СН'!$F$21</f>
        <v>3586.1620171800005</v>
      </c>
      <c r="S17" s="37">
        <f>SUMIFS(СВЦЭМ!$D$34:$D$777,СВЦЭМ!$A$34:$A$777,$A17,СВЦЭМ!$B$34:$B$777,S$11)+'СЕТ СН'!$F$11+СВЦЭМ!$D$10+'СЕТ СН'!$F$5-'СЕТ СН'!$F$21</f>
        <v>3587.1973548900005</v>
      </c>
      <c r="T17" s="37">
        <f>SUMIFS(СВЦЭМ!$D$34:$D$777,СВЦЭМ!$A$34:$A$777,$A17,СВЦЭМ!$B$34:$B$777,T$11)+'СЕТ СН'!$F$11+СВЦЭМ!$D$10+'СЕТ СН'!$F$5-'СЕТ СН'!$F$21</f>
        <v>3578.7894950300001</v>
      </c>
      <c r="U17" s="37">
        <f>SUMIFS(СВЦЭМ!$D$34:$D$777,СВЦЭМ!$A$34:$A$777,$A17,СВЦЭМ!$B$34:$B$777,U$11)+'СЕТ СН'!$F$11+СВЦЭМ!$D$10+'СЕТ СН'!$F$5-'СЕТ СН'!$F$21</f>
        <v>3577.0710086899999</v>
      </c>
      <c r="V17" s="37">
        <f>SUMIFS(СВЦЭМ!$D$34:$D$777,СВЦЭМ!$A$34:$A$777,$A17,СВЦЭМ!$B$34:$B$777,V$11)+'СЕТ СН'!$F$11+СВЦЭМ!$D$10+'СЕТ СН'!$F$5-'СЕТ СН'!$F$21</f>
        <v>3571.0630533399999</v>
      </c>
      <c r="W17" s="37">
        <f>SUMIFS(СВЦЭМ!$D$34:$D$777,СВЦЭМ!$A$34:$A$777,$A17,СВЦЭМ!$B$34:$B$777,W$11)+'СЕТ СН'!$F$11+СВЦЭМ!$D$10+'СЕТ СН'!$F$5-'СЕТ СН'!$F$21</f>
        <v>3569.7558507600002</v>
      </c>
      <c r="X17" s="37">
        <f>SUMIFS(СВЦЭМ!$D$34:$D$777,СВЦЭМ!$A$34:$A$777,$A17,СВЦЭМ!$B$34:$B$777,X$11)+'СЕТ СН'!$F$11+СВЦЭМ!$D$10+'СЕТ СН'!$F$5-'СЕТ СН'!$F$21</f>
        <v>3561.4319868400003</v>
      </c>
      <c r="Y17" s="37">
        <f>SUMIFS(СВЦЭМ!$D$34:$D$777,СВЦЭМ!$A$34:$A$777,$A17,СВЦЭМ!$B$34:$B$777,Y$11)+'СЕТ СН'!$F$11+СВЦЭМ!$D$10+'СЕТ СН'!$F$5-'СЕТ СН'!$F$21</f>
        <v>3608.3898255900003</v>
      </c>
    </row>
    <row r="18" spans="1:25" ht="15.75" x14ac:dyDescent="0.2">
      <c r="A18" s="36">
        <f t="shared" si="0"/>
        <v>43319</v>
      </c>
      <c r="B18" s="37">
        <f>SUMIFS(СВЦЭМ!$D$34:$D$777,СВЦЭМ!$A$34:$A$777,$A18,СВЦЭМ!$B$34:$B$777,B$11)+'СЕТ СН'!$F$11+СВЦЭМ!$D$10+'СЕТ СН'!$F$5-'СЕТ СН'!$F$21</f>
        <v>3693.7482551800003</v>
      </c>
      <c r="C18" s="37">
        <f>SUMIFS(СВЦЭМ!$D$34:$D$777,СВЦЭМ!$A$34:$A$777,$A18,СВЦЭМ!$B$34:$B$777,C$11)+'СЕТ СН'!$F$11+СВЦЭМ!$D$10+'СЕТ СН'!$F$5-'СЕТ СН'!$F$21</f>
        <v>3827.0033209599997</v>
      </c>
      <c r="D18" s="37">
        <f>SUMIFS(СВЦЭМ!$D$34:$D$777,СВЦЭМ!$A$34:$A$777,$A18,СВЦЭМ!$B$34:$B$777,D$11)+'СЕТ СН'!$F$11+СВЦЭМ!$D$10+'СЕТ СН'!$F$5-'СЕТ СН'!$F$21</f>
        <v>3909.7682280899999</v>
      </c>
      <c r="E18" s="37">
        <f>SUMIFS(СВЦЭМ!$D$34:$D$777,СВЦЭМ!$A$34:$A$777,$A18,СВЦЭМ!$B$34:$B$777,E$11)+'СЕТ СН'!$F$11+СВЦЭМ!$D$10+'СЕТ СН'!$F$5-'СЕТ СН'!$F$21</f>
        <v>4019.6963181399997</v>
      </c>
      <c r="F18" s="37">
        <f>SUMIFS(СВЦЭМ!$D$34:$D$777,СВЦЭМ!$A$34:$A$777,$A18,СВЦЭМ!$B$34:$B$777,F$11)+'СЕТ СН'!$F$11+СВЦЭМ!$D$10+'СЕТ СН'!$F$5-'СЕТ СН'!$F$21</f>
        <v>4013.4720489399997</v>
      </c>
      <c r="G18" s="37">
        <f>SUMIFS(СВЦЭМ!$D$34:$D$777,СВЦЭМ!$A$34:$A$777,$A18,СВЦЭМ!$B$34:$B$777,G$11)+'СЕТ СН'!$F$11+СВЦЭМ!$D$10+'СЕТ СН'!$F$5-'СЕТ СН'!$F$21</f>
        <v>4020.9984488300006</v>
      </c>
      <c r="H18" s="37">
        <f>SUMIFS(СВЦЭМ!$D$34:$D$777,СВЦЭМ!$A$34:$A$777,$A18,СВЦЭМ!$B$34:$B$777,H$11)+'СЕТ СН'!$F$11+СВЦЭМ!$D$10+'СЕТ СН'!$F$5-'СЕТ СН'!$F$21</f>
        <v>4017.9934870200004</v>
      </c>
      <c r="I18" s="37">
        <f>SUMIFS(СВЦЭМ!$D$34:$D$777,СВЦЭМ!$A$34:$A$777,$A18,СВЦЭМ!$B$34:$B$777,I$11)+'СЕТ СН'!$F$11+СВЦЭМ!$D$10+'СЕТ СН'!$F$5-'СЕТ СН'!$F$21</f>
        <v>3915.1609099400002</v>
      </c>
      <c r="J18" s="37">
        <f>SUMIFS(СВЦЭМ!$D$34:$D$777,СВЦЭМ!$A$34:$A$777,$A18,СВЦЭМ!$B$34:$B$777,J$11)+'СЕТ СН'!$F$11+СВЦЭМ!$D$10+'СЕТ СН'!$F$5-'СЕТ СН'!$F$21</f>
        <v>3766.23434765</v>
      </c>
      <c r="K18" s="37">
        <f>SUMIFS(СВЦЭМ!$D$34:$D$777,СВЦЭМ!$A$34:$A$777,$A18,СВЦЭМ!$B$34:$B$777,K$11)+'СЕТ СН'!$F$11+СВЦЭМ!$D$10+'СЕТ СН'!$F$5-'СЕТ СН'!$F$21</f>
        <v>3684.6832595599999</v>
      </c>
      <c r="L18" s="37">
        <f>SUMIFS(СВЦЭМ!$D$34:$D$777,СВЦЭМ!$A$34:$A$777,$A18,СВЦЭМ!$B$34:$B$777,L$11)+'СЕТ СН'!$F$11+СВЦЭМ!$D$10+'СЕТ СН'!$F$5-'СЕТ СН'!$F$21</f>
        <v>3606.0970687200002</v>
      </c>
      <c r="M18" s="37">
        <f>SUMIFS(СВЦЭМ!$D$34:$D$777,СВЦЭМ!$A$34:$A$777,$A18,СВЦЭМ!$B$34:$B$777,M$11)+'СЕТ СН'!$F$11+СВЦЭМ!$D$10+'СЕТ СН'!$F$5-'СЕТ СН'!$F$21</f>
        <v>3560.4142943400002</v>
      </c>
      <c r="N18" s="37">
        <f>SUMIFS(СВЦЭМ!$D$34:$D$777,СВЦЭМ!$A$34:$A$777,$A18,СВЦЭМ!$B$34:$B$777,N$11)+'СЕТ СН'!$F$11+СВЦЭМ!$D$10+'СЕТ СН'!$F$5-'СЕТ СН'!$F$21</f>
        <v>3546.2677369200001</v>
      </c>
      <c r="O18" s="37">
        <f>SUMIFS(СВЦЭМ!$D$34:$D$777,СВЦЭМ!$A$34:$A$777,$A18,СВЦЭМ!$B$34:$B$777,O$11)+'СЕТ СН'!$F$11+СВЦЭМ!$D$10+'СЕТ СН'!$F$5-'СЕТ СН'!$F$21</f>
        <v>3557.3346001200002</v>
      </c>
      <c r="P18" s="37">
        <f>SUMIFS(СВЦЭМ!$D$34:$D$777,СВЦЭМ!$A$34:$A$777,$A18,СВЦЭМ!$B$34:$B$777,P$11)+'СЕТ СН'!$F$11+СВЦЭМ!$D$10+'СЕТ СН'!$F$5-'СЕТ СН'!$F$21</f>
        <v>3556.3788699800002</v>
      </c>
      <c r="Q18" s="37">
        <f>SUMIFS(СВЦЭМ!$D$34:$D$777,СВЦЭМ!$A$34:$A$777,$A18,СВЦЭМ!$B$34:$B$777,Q$11)+'СЕТ СН'!$F$11+СВЦЭМ!$D$10+'СЕТ СН'!$F$5-'СЕТ СН'!$F$21</f>
        <v>3557.8497285800004</v>
      </c>
      <c r="R18" s="37">
        <f>SUMIFS(СВЦЭМ!$D$34:$D$777,СВЦЭМ!$A$34:$A$777,$A18,СВЦЭМ!$B$34:$B$777,R$11)+'СЕТ СН'!$F$11+СВЦЭМ!$D$10+'СЕТ СН'!$F$5-'СЕТ СН'!$F$21</f>
        <v>3559.5084429100002</v>
      </c>
      <c r="S18" s="37">
        <f>SUMIFS(СВЦЭМ!$D$34:$D$777,СВЦЭМ!$A$34:$A$777,$A18,СВЦЭМ!$B$34:$B$777,S$11)+'СЕТ СН'!$F$11+СВЦЭМ!$D$10+'СЕТ СН'!$F$5-'СЕТ СН'!$F$21</f>
        <v>3559.22109585</v>
      </c>
      <c r="T18" s="37">
        <f>SUMIFS(СВЦЭМ!$D$34:$D$777,СВЦЭМ!$A$34:$A$777,$A18,СВЦЭМ!$B$34:$B$777,T$11)+'СЕТ СН'!$F$11+СВЦЭМ!$D$10+'СЕТ СН'!$F$5-'СЕТ СН'!$F$21</f>
        <v>3546.3756085700002</v>
      </c>
      <c r="U18" s="37">
        <f>SUMIFS(СВЦЭМ!$D$34:$D$777,СВЦЭМ!$A$34:$A$777,$A18,СВЦЭМ!$B$34:$B$777,U$11)+'СЕТ СН'!$F$11+СВЦЭМ!$D$10+'СЕТ СН'!$F$5-'СЕТ СН'!$F$21</f>
        <v>3550.7377126900001</v>
      </c>
      <c r="V18" s="37">
        <f>SUMIFS(СВЦЭМ!$D$34:$D$777,СВЦЭМ!$A$34:$A$777,$A18,СВЦЭМ!$B$34:$B$777,V$11)+'СЕТ СН'!$F$11+СВЦЭМ!$D$10+'СЕТ СН'!$F$5-'СЕТ СН'!$F$21</f>
        <v>3541.3703423100001</v>
      </c>
      <c r="W18" s="37">
        <f>SUMIFS(СВЦЭМ!$D$34:$D$777,СВЦЭМ!$A$34:$A$777,$A18,СВЦЭМ!$B$34:$B$777,W$11)+'СЕТ СН'!$F$11+СВЦЭМ!$D$10+'СЕТ СН'!$F$5-'СЕТ СН'!$F$21</f>
        <v>3543.1437558699999</v>
      </c>
      <c r="X18" s="37">
        <f>SUMIFS(СВЦЭМ!$D$34:$D$777,СВЦЭМ!$A$34:$A$777,$A18,СВЦЭМ!$B$34:$B$777,X$11)+'СЕТ СН'!$F$11+СВЦЭМ!$D$10+'СЕТ СН'!$F$5-'СЕТ СН'!$F$21</f>
        <v>3534.9120988800005</v>
      </c>
      <c r="Y18" s="37">
        <f>SUMIFS(СВЦЭМ!$D$34:$D$777,СВЦЭМ!$A$34:$A$777,$A18,СВЦЭМ!$B$34:$B$777,Y$11)+'СЕТ СН'!$F$11+СВЦЭМ!$D$10+'СЕТ СН'!$F$5-'СЕТ СН'!$F$21</f>
        <v>3572.8363979200003</v>
      </c>
    </row>
    <row r="19" spans="1:25" ht="15.75" x14ac:dyDescent="0.2">
      <c r="A19" s="36">
        <f t="shared" si="0"/>
        <v>43320</v>
      </c>
      <c r="B19" s="37">
        <f>SUMIFS(СВЦЭМ!$D$34:$D$777,СВЦЭМ!$A$34:$A$777,$A19,СВЦЭМ!$B$34:$B$777,B$11)+'СЕТ СН'!$F$11+СВЦЭМ!$D$10+'СЕТ СН'!$F$5-'СЕТ СН'!$F$21</f>
        <v>3691.7132509600006</v>
      </c>
      <c r="C19" s="37">
        <f>SUMIFS(СВЦЭМ!$D$34:$D$777,СВЦЭМ!$A$34:$A$777,$A19,СВЦЭМ!$B$34:$B$777,C$11)+'СЕТ СН'!$F$11+СВЦЭМ!$D$10+'СЕТ СН'!$F$5-'СЕТ СН'!$F$21</f>
        <v>3822.2530099400001</v>
      </c>
      <c r="D19" s="37">
        <f>SUMIFS(СВЦЭМ!$D$34:$D$777,СВЦЭМ!$A$34:$A$777,$A19,СВЦЭМ!$B$34:$B$777,D$11)+'СЕТ СН'!$F$11+СВЦЭМ!$D$10+'СЕТ СН'!$F$5-'СЕТ СН'!$F$21</f>
        <v>3927.3386509900001</v>
      </c>
      <c r="E19" s="37">
        <f>SUMIFS(СВЦЭМ!$D$34:$D$777,СВЦЭМ!$A$34:$A$777,$A19,СВЦЭМ!$B$34:$B$777,E$11)+'СЕТ СН'!$F$11+СВЦЭМ!$D$10+'СЕТ СН'!$F$5-'СЕТ СН'!$F$21</f>
        <v>4011.7496700800002</v>
      </c>
      <c r="F19" s="37">
        <f>SUMIFS(СВЦЭМ!$D$34:$D$777,СВЦЭМ!$A$34:$A$777,$A19,СВЦЭМ!$B$34:$B$777,F$11)+'СЕТ СН'!$F$11+СВЦЭМ!$D$10+'СЕТ СН'!$F$5-'СЕТ СН'!$F$21</f>
        <v>4008.3948392499997</v>
      </c>
      <c r="G19" s="37">
        <f>SUMIFS(СВЦЭМ!$D$34:$D$777,СВЦЭМ!$A$34:$A$777,$A19,СВЦЭМ!$B$34:$B$777,G$11)+'СЕТ СН'!$F$11+СВЦЭМ!$D$10+'СЕТ СН'!$F$5-'СЕТ СН'!$F$21</f>
        <v>4009.3017220499996</v>
      </c>
      <c r="H19" s="37">
        <f>SUMIFS(СВЦЭМ!$D$34:$D$777,СВЦЭМ!$A$34:$A$777,$A19,СВЦЭМ!$B$34:$B$777,H$11)+'СЕТ СН'!$F$11+СВЦЭМ!$D$10+'СЕТ СН'!$F$5-'СЕТ СН'!$F$21</f>
        <v>4008.55442167</v>
      </c>
      <c r="I19" s="37">
        <f>SUMIFS(СВЦЭМ!$D$34:$D$777,СВЦЭМ!$A$34:$A$777,$A19,СВЦЭМ!$B$34:$B$777,I$11)+'СЕТ СН'!$F$11+СВЦЭМ!$D$10+'СЕТ СН'!$F$5-'СЕТ СН'!$F$21</f>
        <v>3929.4493910800002</v>
      </c>
      <c r="J19" s="37">
        <f>SUMIFS(СВЦЭМ!$D$34:$D$777,СВЦЭМ!$A$34:$A$777,$A19,СВЦЭМ!$B$34:$B$777,J$11)+'СЕТ СН'!$F$11+СВЦЭМ!$D$10+'СЕТ СН'!$F$5-'СЕТ СН'!$F$21</f>
        <v>3783.4586357400003</v>
      </c>
      <c r="K19" s="37">
        <f>SUMIFS(СВЦЭМ!$D$34:$D$777,СВЦЭМ!$A$34:$A$777,$A19,СВЦЭМ!$B$34:$B$777,K$11)+'СЕТ СН'!$F$11+СВЦЭМ!$D$10+'СЕТ СН'!$F$5-'СЕТ СН'!$F$21</f>
        <v>3678.0071522900007</v>
      </c>
      <c r="L19" s="37">
        <f>SUMIFS(СВЦЭМ!$D$34:$D$777,СВЦЭМ!$A$34:$A$777,$A19,СВЦЭМ!$B$34:$B$777,L$11)+'СЕТ СН'!$F$11+СВЦЭМ!$D$10+'СЕТ СН'!$F$5-'СЕТ СН'!$F$21</f>
        <v>3592.4351843100003</v>
      </c>
      <c r="M19" s="37">
        <f>SUMIFS(СВЦЭМ!$D$34:$D$777,СВЦЭМ!$A$34:$A$777,$A19,СВЦЭМ!$B$34:$B$777,M$11)+'СЕТ СН'!$F$11+СВЦЭМ!$D$10+'СЕТ СН'!$F$5-'СЕТ СН'!$F$21</f>
        <v>3537.1210731800002</v>
      </c>
      <c r="N19" s="37">
        <f>SUMIFS(СВЦЭМ!$D$34:$D$777,СВЦЭМ!$A$34:$A$777,$A19,СВЦЭМ!$B$34:$B$777,N$11)+'СЕТ СН'!$F$11+СВЦЭМ!$D$10+'СЕТ СН'!$F$5-'СЕТ СН'!$F$21</f>
        <v>3543.0834965399999</v>
      </c>
      <c r="O19" s="37">
        <f>SUMIFS(СВЦЭМ!$D$34:$D$777,СВЦЭМ!$A$34:$A$777,$A19,СВЦЭМ!$B$34:$B$777,O$11)+'СЕТ СН'!$F$11+СВЦЭМ!$D$10+'СЕТ СН'!$F$5-'СЕТ СН'!$F$21</f>
        <v>3546.8237703600003</v>
      </c>
      <c r="P19" s="37">
        <f>SUMIFS(СВЦЭМ!$D$34:$D$777,СВЦЭМ!$A$34:$A$777,$A19,СВЦЭМ!$B$34:$B$777,P$11)+'СЕТ СН'!$F$11+СВЦЭМ!$D$10+'СЕТ СН'!$F$5-'СЕТ СН'!$F$21</f>
        <v>3543.7140807100004</v>
      </c>
      <c r="Q19" s="37">
        <f>SUMIFS(СВЦЭМ!$D$34:$D$777,СВЦЭМ!$A$34:$A$777,$A19,СВЦЭМ!$B$34:$B$777,Q$11)+'СЕТ СН'!$F$11+СВЦЭМ!$D$10+'СЕТ СН'!$F$5-'СЕТ СН'!$F$21</f>
        <v>3547.8525737200002</v>
      </c>
      <c r="R19" s="37">
        <f>SUMIFS(СВЦЭМ!$D$34:$D$777,СВЦЭМ!$A$34:$A$777,$A19,СВЦЭМ!$B$34:$B$777,R$11)+'СЕТ СН'!$F$11+СВЦЭМ!$D$10+'СЕТ СН'!$F$5-'СЕТ СН'!$F$21</f>
        <v>3552.6896721000003</v>
      </c>
      <c r="S19" s="37">
        <f>SUMIFS(СВЦЭМ!$D$34:$D$777,СВЦЭМ!$A$34:$A$777,$A19,СВЦЭМ!$B$34:$B$777,S$11)+'СЕТ СН'!$F$11+СВЦЭМ!$D$10+'СЕТ СН'!$F$5-'СЕТ СН'!$F$21</f>
        <v>3549.0125560700003</v>
      </c>
      <c r="T19" s="37">
        <f>SUMIFS(СВЦЭМ!$D$34:$D$777,СВЦЭМ!$A$34:$A$777,$A19,СВЦЭМ!$B$34:$B$777,T$11)+'СЕТ СН'!$F$11+СВЦЭМ!$D$10+'СЕТ СН'!$F$5-'СЕТ СН'!$F$21</f>
        <v>3548.4438794200005</v>
      </c>
      <c r="U19" s="37">
        <f>SUMIFS(СВЦЭМ!$D$34:$D$777,СВЦЭМ!$A$34:$A$777,$A19,СВЦЭМ!$B$34:$B$777,U$11)+'СЕТ СН'!$F$11+СВЦЭМ!$D$10+'СЕТ СН'!$F$5-'СЕТ СН'!$F$21</f>
        <v>3552.6659795100004</v>
      </c>
      <c r="V19" s="37">
        <f>SUMIFS(СВЦЭМ!$D$34:$D$777,СВЦЭМ!$A$34:$A$777,$A19,СВЦЭМ!$B$34:$B$777,V$11)+'СЕТ СН'!$F$11+СВЦЭМ!$D$10+'СЕТ СН'!$F$5-'СЕТ СН'!$F$21</f>
        <v>3531.5370144400003</v>
      </c>
      <c r="W19" s="37">
        <f>SUMIFS(СВЦЭМ!$D$34:$D$777,СВЦЭМ!$A$34:$A$777,$A19,СВЦЭМ!$B$34:$B$777,W$11)+'СЕТ СН'!$F$11+СВЦЭМ!$D$10+'СЕТ СН'!$F$5-'СЕТ СН'!$F$21</f>
        <v>3541.3448974700004</v>
      </c>
      <c r="X19" s="37">
        <f>SUMIFS(СВЦЭМ!$D$34:$D$777,СВЦЭМ!$A$34:$A$777,$A19,СВЦЭМ!$B$34:$B$777,X$11)+'СЕТ СН'!$F$11+СВЦЭМ!$D$10+'СЕТ СН'!$F$5-'СЕТ СН'!$F$21</f>
        <v>3566.1173092300005</v>
      </c>
      <c r="Y19" s="37">
        <f>SUMIFS(СВЦЭМ!$D$34:$D$777,СВЦЭМ!$A$34:$A$777,$A19,СВЦЭМ!$B$34:$B$777,Y$11)+'СЕТ СН'!$F$11+СВЦЭМ!$D$10+'СЕТ СН'!$F$5-'СЕТ СН'!$F$21</f>
        <v>3627.2039445999999</v>
      </c>
    </row>
    <row r="20" spans="1:25" ht="15.75" x14ac:dyDescent="0.2">
      <c r="A20" s="36">
        <f t="shared" si="0"/>
        <v>43321</v>
      </c>
      <c r="B20" s="37">
        <f>SUMIFS(СВЦЭМ!$D$34:$D$777,СВЦЭМ!$A$34:$A$777,$A20,СВЦЭМ!$B$34:$B$777,B$11)+'СЕТ СН'!$F$11+СВЦЭМ!$D$10+'СЕТ СН'!$F$5-'СЕТ СН'!$F$21</f>
        <v>3646.6916981499999</v>
      </c>
      <c r="C20" s="37">
        <f>SUMIFS(СВЦЭМ!$D$34:$D$777,СВЦЭМ!$A$34:$A$777,$A20,СВЦЭМ!$B$34:$B$777,C$11)+'СЕТ СН'!$F$11+СВЦЭМ!$D$10+'СЕТ СН'!$F$5-'СЕТ СН'!$F$21</f>
        <v>3757.46997405</v>
      </c>
      <c r="D20" s="37">
        <f>SUMIFS(СВЦЭМ!$D$34:$D$777,СВЦЭМ!$A$34:$A$777,$A20,СВЦЭМ!$B$34:$B$777,D$11)+'СЕТ СН'!$F$11+СВЦЭМ!$D$10+'СЕТ СН'!$F$5-'СЕТ СН'!$F$21</f>
        <v>3887.3452202100007</v>
      </c>
      <c r="E20" s="37">
        <f>SUMIFS(СВЦЭМ!$D$34:$D$777,СВЦЭМ!$A$34:$A$777,$A20,СВЦЭМ!$B$34:$B$777,E$11)+'СЕТ СН'!$F$11+СВЦЭМ!$D$10+'СЕТ СН'!$F$5-'СЕТ СН'!$F$21</f>
        <v>4009.1426429700005</v>
      </c>
      <c r="F20" s="37">
        <f>SUMIFS(СВЦЭМ!$D$34:$D$777,СВЦЭМ!$A$34:$A$777,$A20,СВЦЭМ!$B$34:$B$777,F$11)+'СЕТ СН'!$F$11+СВЦЭМ!$D$10+'СЕТ СН'!$F$5-'СЕТ СН'!$F$21</f>
        <v>4006.4628492600004</v>
      </c>
      <c r="G20" s="37">
        <f>SUMIFS(СВЦЭМ!$D$34:$D$777,СВЦЭМ!$A$34:$A$777,$A20,СВЦЭМ!$B$34:$B$777,G$11)+'СЕТ СН'!$F$11+СВЦЭМ!$D$10+'СЕТ СН'!$F$5-'СЕТ СН'!$F$21</f>
        <v>4014.5355093000007</v>
      </c>
      <c r="H20" s="37">
        <f>SUMIFS(СВЦЭМ!$D$34:$D$777,СВЦЭМ!$A$34:$A$777,$A20,СВЦЭМ!$B$34:$B$777,H$11)+'СЕТ СН'!$F$11+СВЦЭМ!$D$10+'СЕТ СН'!$F$5-'СЕТ СН'!$F$21</f>
        <v>3992.7701141500002</v>
      </c>
      <c r="I20" s="37">
        <f>SUMIFS(СВЦЭМ!$D$34:$D$777,СВЦЭМ!$A$34:$A$777,$A20,СВЦЭМ!$B$34:$B$777,I$11)+'СЕТ СН'!$F$11+СВЦЭМ!$D$10+'СЕТ СН'!$F$5-'СЕТ СН'!$F$21</f>
        <v>3921.0454576299999</v>
      </c>
      <c r="J20" s="37">
        <f>SUMIFS(СВЦЭМ!$D$34:$D$777,СВЦЭМ!$A$34:$A$777,$A20,СВЦЭМ!$B$34:$B$777,J$11)+'СЕТ СН'!$F$11+СВЦЭМ!$D$10+'СЕТ СН'!$F$5-'СЕТ СН'!$F$21</f>
        <v>3801.1284760799999</v>
      </c>
      <c r="K20" s="37">
        <f>SUMIFS(СВЦЭМ!$D$34:$D$777,СВЦЭМ!$A$34:$A$777,$A20,СВЦЭМ!$B$34:$B$777,K$11)+'СЕТ СН'!$F$11+СВЦЭМ!$D$10+'СЕТ СН'!$F$5-'СЕТ СН'!$F$21</f>
        <v>3693.3404297099996</v>
      </c>
      <c r="L20" s="37">
        <f>SUMIFS(СВЦЭМ!$D$34:$D$777,СВЦЭМ!$A$34:$A$777,$A20,СВЦЭМ!$B$34:$B$777,L$11)+'СЕТ СН'!$F$11+СВЦЭМ!$D$10+'СЕТ СН'!$F$5-'СЕТ СН'!$F$21</f>
        <v>3619.1175355900004</v>
      </c>
      <c r="M20" s="37">
        <f>SUMIFS(СВЦЭМ!$D$34:$D$777,СВЦЭМ!$A$34:$A$777,$A20,СВЦЭМ!$B$34:$B$777,M$11)+'СЕТ СН'!$F$11+СВЦЭМ!$D$10+'СЕТ СН'!$F$5-'СЕТ СН'!$F$21</f>
        <v>3554.4905779800001</v>
      </c>
      <c r="N20" s="37">
        <f>SUMIFS(СВЦЭМ!$D$34:$D$777,СВЦЭМ!$A$34:$A$777,$A20,СВЦЭМ!$B$34:$B$777,N$11)+'СЕТ СН'!$F$11+СВЦЭМ!$D$10+'СЕТ СН'!$F$5-'СЕТ СН'!$F$21</f>
        <v>3537.3512018199999</v>
      </c>
      <c r="O20" s="37">
        <f>SUMIFS(СВЦЭМ!$D$34:$D$777,СВЦЭМ!$A$34:$A$777,$A20,СВЦЭМ!$B$34:$B$777,O$11)+'СЕТ СН'!$F$11+СВЦЭМ!$D$10+'СЕТ СН'!$F$5-'СЕТ СН'!$F$21</f>
        <v>3540.0431960800001</v>
      </c>
      <c r="P20" s="37">
        <f>SUMIFS(СВЦЭМ!$D$34:$D$777,СВЦЭМ!$A$34:$A$777,$A20,СВЦЭМ!$B$34:$B$777,P$11)+'СЕТ СН'!$F$11+СВЦЭМ!$D$10+'СЕТ СН'!$F$5-'СЕТ СН'!$F$21</f>
        <v>3542.7872918600001</v>
      </c>
      <c r="Q20" s="37">
        <f>SUMIFS(СВЦЭМ!$D$34:$D$777,СВЦЭМ!$A$34:$A$777,$A20,СВЦЭМ!$B$34:$B$777,Q$11)+'СЕТ СН'!$F$11+СВЦЭМ!$D$10+'СЕТ СН'!$F$5-'СЕТ СН'!$F$21</f>
        <v>3540.9027085300004</v>
      </c>
      <c r="R20" s="37">
        <f>SUMIFS(СВЦЭМ!$D$34:$D$777,СВЦЭМ!$A$34:$A$777,$A20,СВЦЭМ!$B$34:$B$777,R$11)+'СЕТ СН'!$F$11+СВЦЭМ!$D$10+'СЕТ СН'!$F$5-'СЕТ СН'!$F$21</f>
        <v>3537.34351986</v>
      </c>
      <c r="S20" s="37">
        <f>SUMIFS(СВЦЭМ!$D$34:$D$777,СВЦЭМ!$A$34:$A$777,$A20,СВЦЭМ!$B$34:$B$777,S$11)+'СЕТ СН'!$F$11+СВЦЭМ!$D$10+'СЕТ СН'!$F$5-'СЕТ СН'!$F$21</f>
        <v>3536.0937652100001</v>
      </c>
      <c r="T20" s="37">
        <f>SUMIFS(СВЦЭМ!$D$34:$D$777,СВЦЭМ!$A$34:$A$777,$A20,СВЦЭМ!$B$34:$B$777,T$11)+'СЕТ СН'!$F$11+СВЦЭМ!$D$10+'СЕТ СН'!$F$5-'СЕТ СН'!$F$21</f>
        <v>3531.1376086300002</v>
      </c>
      <c r="U20" s="37">
        <f>SUMIFS(СВЦЭМ!$D$34:$D$777,СВЦЭМ!$A$34:$A$777,$A20,СВЦЭМ!$B$34:$B$777,U$11)+'СЕТ СН'!$F$11+СВЦЭМ!$D$10+'СЕТ СН'!$F$5-'СЕТ СН'!$F$21</f>
        <v>3540.7224880100002</v>
      </c>
      <c r="V20" s="37">
        <f>SUMIFS(СВЦЭМ!$D$34:$D$777,СВЦЭМ!$A$34:$A$777,$A20,СВЦЭМ!$B$34:$B$777,V$11)+'СЕТ СН'!$F$11+СВЦЭМ!$D$10+'СЕТ СН'!$F$5-'СЕТ СН'!$F$21</f>
        <v>3530.7233075800004</v>
      </c>
      <c r="W20" s="37">
        <f>SUMIFS(СВЦЭМ!$D$34:$D$777,СВЦЭМ!$A$34:$A$777,$A20,СВЦЭМ!$B$34:$B$777,W$11)+'СЕТ СН'!$F$11+СВЦЭМ!$D$10+'СЕТ СН'!$F$5-'СЕТ СН'!$F$21</f>
        <v>3535.1564174800001</v>
      </c>
      <c r="X20" s="37">
        <f>SUMIFS(СВЦЭМ!$D$34:$D$777,СВЦЭМ!$A$34:$A$777,$A20,СВЦЭМ!$B$34:$B$777,X$11)+'СЕТ СН'!$F$11+СВЦЭМ!$D$10+'СЕТ СН'!$F$5-'СЕТ СН'!$F$21</f>
        <v>3526.2724990800002</v>
      </c>
      <c r="Y20" s="37">
        <f>SUMIFS(СВЦЭМ!$D$34:$D$777,СВЦЭМ!$A$34:$A$777,$A20,СВЦЭМ!$B$34:$B$777,Y$11)+'СЕТ СН'!$F$11+СВЦЭМ!$D$10+'СЕТ СН'!$F$5-'СЕТ СН'!$F$21</f>
        <v>3563.6662334000002</v>
      </c>
    </row>
    <row r="21" spans="1:25" ht="15.75" x14ac:dyDescent="0.2">
      <c r="A21" s="36">
        <f t="shared" si="0"/>
        <v>43322</v>
      </c>
      <c r="B21" s="37">
        <f>SUMIFS(СВЦЭМ!$D$34:$D$777,СВЦЭМ!$A$34:$A$777,$A21,СВЦЭМ!$B$34:$B$777,B$11)+'СЕТ СН'!$F$11+СВЦЭМ!$D$10+'СЕТ СН'!$F$5-'СЕТ СН'!$F$21</f>
        <v>3663.4559930900004</v>
      </c>
      <c r="C21" s="37">
        <f>SUMIFS(СВЦЭМ!$D$34:$D$777,СВЦЭМ!$A$34:$A$777,$A21,СВЦЭМ!$B$34:$B$777,C$11)+'СЕТ СН'!$F$11+СВЦЭМ!$D$10+'СЕТ СН'!$F$5-'СЕТ СН'!$F$21</f>
        <v>3780.6628639600003</v>
      </c>
      <c r="D21" s="37">
        <f>SUMIFS(СВЦЭМ!$D$34:$D$777,СВЦЭМ!$A$34:$A$777,$A21,СВЦЭМ!$B$34:$B$777,D$11)+'СЕТ СН'!$F$11+СВЦЭМ!$D$10+'СЕТ СН'!$F$5-'СЕТ СН'!$F$21</f>
        <v>3894.8162722200004</v>
      </c>
      <c r="E21" s="37">
        <f>SUMIFS(СВЦЭМ!$D$34:$D$777,СВЦЭМ!$A$34:$A$777,$A21,СВЦЭМ!$B$34:$B$777,E$11)+'СЕТ СН'!$F$11+СВЦЭМ!$D$10+'СЕТ СН'!$F$5-'СЕТ СН'!$F$21</f>
        <v>3992.6543137899998</v>
      </c>
      <c r="F21" s="37">
        <f>SUMIFS(СВЦЭМ!$D$34:$D$777,СВЦЭМ!$A$34:$A$777,$A21,СВЦЭМ!$B$34:$B$777,F$11)+'СЕТ СН'!$F$11+СВЦЭМ!$D$10+'СЕТ СН'!$F$5-'СЕТ СН'!$F$21</f>
        <v>3987.0749048900007</v>
      </c>
      <c r="G21" s="37">
        <f>SUMIFS(СВЦЭМ!$D$34:$D$777,СВЦЭМ!$A$34:$A$777,$A21,СВЦЭМ!$B$34:$B$777,G$11)+'СЕТ СН'!$F$11+СВЦЭМ!$D$10+'СЕТ СН'!$F$5-'СЕТ СН'!$F$21</f>
        <v>3979.9307124699999</v>
      </c>
      <c r="H21" s="37">
        <f>SUMIFS(СВЦЭМ!$D$34:$D$777,СВЦЭМ!$A$34:$A$777,$A21,СВЦЭМ!$B$34:$B$777,H$11)+'СЕТ СН'!$F$11+СВЦЭМ!$D$10+'СЕТ СН'!$F$5-'СЕТ СН'!$F$21</f>
        <v>3969.2959032899998</v>
      </c>
      <c r="I21" s="37">
        <f>SUMIFS(СВЦЭМ!$D$34:$D$777,СВЦЭМ!$A$34:$A$777,$A21,СВЦЭМ!$B$34:$B$777,I$11)+'СЕТ СН'!$F$11+СВЦЭМ!$D$10+'СЕТ СН'!$F$5-'СЕТ СН'!$F$21</f>
        <v>3899.5935912900004</v>
      </c>
      <c r="J21" s="37">
        <f>SUMIFS(СВЦЭМ!$D$34:$D$777,СВЦЭМ!$A$34:$A$777,$A21,СВЦЭМ!$B$34:$B$777,J$11)+'СЕТ СН'!$F$11+СВЦЭМ!$D$10+'СЕТ СН'!$F$5-'СЕТ СН'!$F$21</f>
        <v>3771.4761249000003</v>
      </c>
      <c r="K21" s="37">
        <f>SUMIFS(СВЦЭМ!$D$34:$D$777,СВЦЭМ!$A$34:$A$777,$A21,СВЦЭМ!$B$34:$B$777,K$11)+'СЕТ СН'!$F$11+СВЦЭМ!$D$10+'СЕТ СН'!$F$5-'СЕТ СН'!$F$21</f>
        <v>3648.1814506199999</v>
      </c>
      <c r="L21" s="37">
        <f>SUMIFS(СВЦЭМ!$D$34:$D$777,СВЦЭМ!$A$34:$A$777,$A21,СВЦЭМ!$B$34:$B$777,L$11)+'СЕТ СН'!$F$11+СВЦЭМ!$D$10+'СЕТ СН'!$F$5-'СЕТ СН'!$F$21</f>
        <v>3577.4800561000002</v>
      </c>
      <c r="M21" s="37">
        <f>SUMIFS(СВЦЭМ!$D$34:$D$777,СВЦЭМ!$A$34:$A$777,$A21,СВЦЭМ!$B$34:$B$777,M$11)+'СЕТ СН'!$F$11+СВЦЭМ!$D$10+'СЕТ СН'!$F$5-'СЕТ СН'!$F$21</f>
        <v>3519.0606523000001</v>
      </c>
      <c r="N21" s="37">
        <f>SUMIFS(СВЦЭМ!$D$34:$D$777,СВЦЭМ!$A$34:$A$777,$A21,СВЦЭМ!$B$34:$B$777,N$11)+'СЕТ СН'!$F$11+СВЦЭМ!$D$10+'СЕТ СН'!$F$5-'СЕТ СН'!$F$21</f>
        <v>3506.3343111300001</v>
      </c>
      <c r="O21" s="37">
        <f>SUMIFS(СВЦЭМ!$D$34:$D$777,СВЦЭМ!$A$34:$A$777,$A21,СВЦЭМ!$B$34:$B$777,O$11)+'СЕТ СН'!$F$11+СВЦЭМ!$D$10+'СЕТ СН'!$F$5-'СЕТ СН'!$F$21</f>
        <v>3511.0859507499999</v>
      </c>
      <c r="P21" s="37">
        <f>SUMIFS(СВЦЭМ!$D$34:$D$777,СВЦЭМ!$A$34:$A$777,$A21,СВЦЭМ!$B$34:$B$777,P$11)+'СЕТ СН'!$F$11+СВЦЭМ!$D$10+'СЕТ СН'!$F$5-'СЕТ СН'!$F$21</f>
        <v>3525.9490632699999</v>
      </c>
      <c r="Q21" s="37">
        <f>SUMIFS(СВЦЭМ!$D$34:$D$777,СВЦЭМ!$A$34:$A$777,$A21,СВЦЭМ!$B$34:$B$777,Q$11)+'СЕТ СН'!$F$11+СВЦЭМ!$D$10+'СЕТ СН'!$F$5-'СЕТ СН'!$F$21</f>
        <v>3522.3455182800003</v>
      </c>
      <c r="R21" s="37">
        <f>SUMIFS(СВЦЭМ!$D$34:$D$777,СВЦЭМ!$A$34:$A$777,$A21,СВЦЭМ!$B$34:$B$777,R$11)+'СЕТ СН'!$F$11+СВЦЭМ!$D$10+'СЕТ СН'!$F$5-'СЕТ СН'!$F$21</f>
        <v>3521.7295314500002</v>
      </c>
      <c r="S21" s="37">
        <f>SUMIFS(СВЦЭМ!$D$34:$D$777,СВЦЭМ!$A$34:$A$777,$A21,СВЦЭМ!$B$34:$B$777,S$11)+'СЕТ СН'!$F$11+СВЦЭМ!$D$10+'СЕТ СН'!$F$5-'СЕТ СН'!$F$21</f>
        <v>3510.6386497000003</v>
      </c>
      <c r="T21" s="37">
        <f>SUMIFS(СВЦЭМ!$D$34:$D$777,СВЦЭМ!$A$34:$A$777,$A21,СВЦЭМ!$B$34:$B$777,T$11)+'СЕТ СН'!$F$11+СВЦЭМ!$D$10+'СЕТ СН'!$F$5-'СЕТ СН'!$F$21</f>
        <v>3501.9258467600002</v>
      </c>
      <c r="U21" s="37">
        <f>SUMIFS(СВЦЭМ!$D$34:$D$777,СВЦЭМ!$A$34:$A$777,$A21,СВЦЭМ!$B$34:$B$777,U$11)+'СЕТ СН'!$F$11+СВЦЭМ!$D$10+'СЕТ СН'!$F$5-'СЕТ СН'!$F$21</f>
        <v>3508.3454798100001</v>
      </c>
      <c r="V21" s="37">
        <f>SUMIFS(СВЦЭМ!$D$34:$D$777,СВЦЭМ!$A$34:$A$777,$A21,СВЦЭМ!$B$34:$B$777,V$11)+'СЕТ СН'!$F$11+СВЦЭМ!$D$10+'СЕТ СН'!$F$5-'СЕТ СН'!$F$21</f>
        <v>3502.8895246400002</v>
      </c>
      <c r="W21" s="37">
        <f>SUMIFS(СВЦЭМ!$D$34:$D$777,СВЦЭМ!$A$34:$A$777,$A21,СВЦЭМ!$B$34:$B$777,W$11)+'СЕТ СН'!$F$11+СВЦЭМ!$D$10+'СЕТ СН'!$F$5-'СЕТ СН'!$F$21</f>
        <v>3501.3715045700001</v>
      </c>
      <c r="X21" s="37">
        <f>SUMIFS(СВЦЭМ!$D$34:$D$777,СВЦЭМ!$A$34:$A$777,$A21,СВЦЭМ!$B$34:$B$777,X$11)+'СЕТ СН'!$F$11+СВЦЭМ!$D$10+'СЕТ СН'!$F$5-'СЕТ СН'!$F$21</f>
        <v>3511.0680256000001</v>
      </c>
      <c r="Y21" s="37">
        <f>SUMIFS(СВЦЭМ!$D$34:$D$777,СВЦЭМ!$A$34:$A$777,$A21,СВЦЭМ!$B$34:$B$777,Y$11)+'СЕТ СН'!$F$11+СВЦЭМ!$D$10+'СЕТ СН'!$F$5-'СЕТ СН'!$F$21</f>
        <v>3581.5931243300001</v>
      </c>
    </row>
    <row r="22" spans="1:25" ht="15.75" x14ac:dyDescent="0.2">
      <c r="A22" s="36">
        <f t="shared" si="0"/>
        <v>43323</v>
      </c>
      <c r="B22" s="37">
        <f>SUMIFS(СВЦЭМ!$D$34:$D$777,СВЦЭМ!$A$34:$A$777,$A22,СВЦЭМ!$B$34:$B$777,B$11)+'СЕТ СН'!$F$11+СВЦЭМ!$D$10+'СЕТ СН'!$F$5-'СЕТ СН'!$F$21</f>
        <v>3627.5687664000002</v>
      </c>
      <c r="C22" s="37">
        <f>SUMIFS(СВЦЭМ!$D$34:$D$777,СВЦЭМ!$A$34:$A$777,$A22,СВЦЭМ!$B$34:$B$777,C$11)+'СЕТ СН'!$F$11+СВЦЭМ!$D$10+'СЕТ СН'!$F$5-'СЕТ СН'!$F$21</f>
        <v>3771.3407159300004</v>
      </c>
      <c r="D22" s="37">
        <f>SUMIFS(СВЦЭМ!$D$34:$D$777,СВЦЭМ!$A$34:$A$777,$A22,СВЦЭМ!$B$34:$B$777,D$11)+'СЕТ СН'!$F$11+СВЦЭМ!$D$10+'СЕТ СН'!$F$5-'СЕТ СН'!$F$21</f>
        <v>3884.67002667</v>
      </c>
      <c r="E22" s="37">
        <f>SUMIFS(СВЦЭМ!$D$34:$D$777,СВЦЭМ!$A$34:$A$777,$A22,СВЦЭМ!$B$34:$B$777,E$11)+'СЕТ СН'!$F$11+СВЦЭМ!$D$10+'СЕТ СН'!$F$5-'СЕТ СН'!$F$21</f>
        <v>3979.0222047800007</v>
      </c>
      <c r="F22" s="37">
        <f>SUMIFS(СВЦЭМ!$D$34:$D$777,СВЦЭМ!$A$34:$A$777,$A22,СВЦЭМ!$B$34:$B$777,F$11)+'СЕТ СН'!$F$11+СВЦЭМ!$D$10+'СЕТ СН'!$F$5-'СЕТ СН'!$F$21</f>
        <v>3977.3202655300001</v>
      </c>
      <c r="G22" s="37">
        <f>SUMIFS(СВЦЭМ!$D$34:$D$777,СВЦЭМ!$A$34:$A$777,$A22,СВЦЭМ!$B$34:$B$777,G$11)+'СЕТ СН'!$F$11+СВЦЭМ!$D$10+'СЕТ СН'!$F$5-'СЕТ СН'!$F$21</f>
        <v>3979.12001934</v>
      </c>
      <c r="H22" s="37">
        <f>SUMIFS(СВЦЭМ!$D$34:$D$777,СВЦЭМ!$A$34:$A$777,$A22,СВЦЭМ!$B$34:$B$777,H$11)+'СЕТ СН'!$F$11+СВЦЭМ!$D$10+'СЕТ СН'!$F$5-'СЕТ СН'!$F$21</f>
        <v>3938.7993589600001</v>
      </c>
      <c r="I22" s="37">
        <f>SUMIFS(СВЦЭМ!$D$34:$D$777,СВЦЭМ!$A$34:$A$777,$A22,СВЦЭМ!$B$34:$B$777,I$11)+'СЕТ СН'!$F$11+СВЦЭМ!$D$10+'СЕТ СН'!$F$5-'СЕТ СН'!$F$21</f>
        <v>3865.6615273500001</v>
      </c>
      <c r="J22" s="37">
        <f>SUMIFS(СВЦЭМ!$D$34:$D$777,СВЦЭМ!$A$34:$A$777,$A22,СВЦЭМ!$B$34:$B$777,J$11)+'СЕТ СН'!$F$11+СВЦЭМ!$D$10+'СЕТ СН'!$F$5-'СЕТ СН'!$F$21</f>
        <v>3739.7119583200001</v>
      </c>
      <c r="K22" s="37">
        <f>SUMIFS(СВЦЭМ!$D$34:$D$777,СВЦЭМ!$A$34:$A$777,$A22,СВЦЭМ!$B$34:$B$777,K$11)+'СЕТ СН'!$F$11+СВЦЭМ!$D$10+'СЕТ СН'!$F$5-'СЕТ СН'!$F$21</f>
        <v>3627.0723863700005</v>
      </c>
      <c r="L22" s="37">
        <f>SUMIFS(СВЦЭМ!$D$34:$D$777,СВЦЭМ!$A$34:$A$777,$A22,СВЦЭМ!$B$34:$B$777,L$11)+'СЕТ СН'!$F$11+СВЦЭМ!$D$10+'СЕТ СН'!$F$5-'СЕТ СН'!$F$21</f>
        <v>3567.07259006</v>
      </c>
      <c r="M22" s="37">
        <f>SUMIFS(СВЦЭМ!$D$34:$D$777,СВЦЭМ!$A$34:$A$777,$A22,СВЦЭМ!$B$34:$B$777,M$11)+'СЕТ СН'!$F$11+СВЦЭМ!$D$10+'СЕТ СН'!$F$5-'СЕТ СН'!$F$21</f>
        <v>3514.6941261300003</v>
      </c>
      <c r="N22" s="37">
        <f>SUMIFS(СВЦЭМ!$D$34:$D$777,СВЦЭМ!$A$34:$A$777,$A22,СВЦЭМ!$B$34:$B$777,N$11)+'СЕТ СН'!$F$11+СВЦЭМ!$D$10+'СЕТ СН'!$F$5-'СЕТ СН'!$F$21</f>
        <v>3511.1175675900004</v>
      </c>
      <c r="O22" s="37">
        <f>SUMIFS(СВЦЭМ!$D$34:$D$777,СВЦЭМ!$A$34:$A$777,$A22,СВЦЭМ!$B$34:$B$777,O$11)+'СЕТ СН'!$F$11+СВЦЭМ!$D$10+'СЕТ СН'!$F$5-'СЕТ СН'!$F$21</f>
        <v>3506.0883915200002</v>
      </c>
      <c r="P22" s="37">
        <f>SUMIFS(СВЦЭМ!$D$34:$D$777,СВЦЭМ!$A$34:$A$777,$A22,СВЦЭМ!$B$34:$B$777,P$11)+'СЕТ СН'!$F$11+СВЦЭМ!$D$10+'СЕТ СН'!$F$5-'СЕТ СН'!$F$21</f>
        <v>3504.4058405300002</v>
      </c>
      <c r="Q22" s="37">
        <f>SUMIFS(СВЦЭМ!$D$34:$D$777,СВЦЭМ!$A$34:$A$777,$A22,СВЦЭМ!$B$34:$B$777,Q$11)+'СЕТ СН'!$F$11+СВЦЭМ!$D$10+'СЕТ СН'!$F$5-'СЕТ СН'!$F$21</f>
        <v>3507.9826677300002</v>
      </c>
      <c r="R22" s="37">
        <f>SUMIFS(СВЦЭМ!$D$34:$D$777,СВЦЭМ!$A$34:$A$777,$A22,СВЦЭМ!$B$34:$B$777,R$11)+'СЕТ СН'!$F$11+СВЦЭМ!$D$10+'СЕТ СН'!$F$5-'СЕТ СН'!$F$21</f>
        <v>3509.7531453300003</v>
      </c>
      <c r="S22" s="37">
        <f>SUMIFS(СВЦЭМ!$D$34:$D$777,СВЦЭМ!$A$34:$A$777,$A22,СВЦЭМ!$B$34:$B$777,S$11)+'СЕТ СН'!$F$11+СВЦЭМ!$D$10+'СЕТ СН'!$F$5-'СЕТ СН'!$F$21</f>
        <v>3506.2891933000001</v>
      </c>
      <c r="T22" s="37">
        <f>SUMIFS(СВЦЭМ!$D$34:$D$777,СВЦЭМ!$A$34:$A$777,$A22,СВЦЭМ!$B$34:$B$777,T$11)+'СЕТ СН'!$F$11+СВЦЭМ!$D$10+'СЕТ СН'!$F$5-'СЕТ СН'!$F$21</f>
        <v>3503.8721788800003</v>
      </c>
      <c r="U22" s="37">
        <f>SUMIFS(СВЦЭМ!$D$34:$D$777,СВЦЭМ!$A$34:$A$777,$A22,СВЦЭМ!$B$34:$B$777,U$11)+'СЕТ СН'!$F$11+СВЦЭМ!$D$10+'СЕТ СН'!$F$5-'СЕТ СН'!$F$21</f>
        <v>3505.5359677400002</v>
      </c>
      <c r="V22" s="37">
        <f>SUMIFS(СВЦЭМ!$D$34:$D$777,СВЦЭМ!$A$34:$A$777,$A22,СВЦЭМ!$B$34:$B$777,V$11)+'СЕТ СН'!$F$11+СВЦЭМ!$D$10+'СЕТ СН'!$F$5-'СЕТ СН'!$F$21</f>
        <v>3496.70576351</v>
      </c>
      <c r="W22" s="37">
        <f>SUMIFS(СВЦЭМ!$D$34:$D$777,СВЦЭМ!$A$34:$A$777,$A22,СВЦЭМ!$B$34:$B$777,W$11)+'СЕТ СН'!$F$11+СВЦЭМ!$D$10+'СЕТ СН'!$F$5-'СЕТ СН'!$F$21</f>
        <v>3515.6823836399999</v>
      </c>
      <c r="X22" s="37">
        <f>SUMIFS(СВЦЭМ!$D$34:$D$777,СВЦЭМ!$A$34:$A$777,$A22,СВЦЭМ!$B$34:$B$777,X$11)+'СЕТ СН'!$F$11+СВЦЭМ!$D$10+'СЕТ СН'!$F$5-'СЕТ СН'!$F$21</f>
        <v>3504.6969516700001</v>
      </c>
      <c r="Y22" s="37">
        <f>SUMIFS(СВЦЭМ!$D$34:$D$777,СВЦЭМ!$A$34:$A$777,$A22,СВЦЭМ!$B$34:$B$777,Y$11)+'СЕТ СН'!$F$11+СВЦЭМ!$D$10+'СЕТ СН'!$F$5-'СЕТ СН'!$F$21</f>
        <v>3549.0045718700003</v>
      </c>
    </row>
    <row r="23" spans="1:25" ht="15.75" x14ac:dyDescent="0.2">
      <c r="A23" s="36">
        <f t="shared" si="0"/>
        <v>43324</v>
      </c>
      <c r="B23" s="37">
        <f>SUMIFS(СВЦЭМ!$D$34:$D$777,СВЦЭМ!$A$34:$A$777,$A23,СВЦЭМ!$B$34:$B$777,B$11)+'СЕТ СН'!$F$11+СВЦЭМ!$D$10+'СЕТ СН'!$F$5-'СЕТ СН'!$F$21</f>
        <v>3647.2197688900001</v>
      </c>
      <c r="C23" s="37">
        <f>SUMIFS(СВЦЭМ!$D$34:$D$777,СВЦЭМ!$A$34:$A$777,$A23,СВЦЭМ!$B$34:$B$777,C$11)+'СЕТ СН'!$F$11+СВЦЭМ!$D$10+'СЕТ СН'!$F$5-'СЕТ СН'!$F$21</f>
        <v>3774.6751807999999</v>
      </c>
      <c r="D23" s="37">
        <f>SUMIFS(СВЦЭМ!$D$34:$D$777,СВЦЭМ!$A$34:$A$777,$A23,СВЦЭМ!$B$34:$B$777,D$11)+'СЕТ СН'!$F$11+СВЦЭМ!$D$10+'СЕТ СН'!$F$5-'СЕТ СН'!$F$21</f>
        <v>3888.3507468899998</v>
      </c>
      <c r="E23" s="37">
        <f>SUMIFS(СВЦЭМ!$D$34:$D$777,СВЦЭМ!$A$34:$A$777,$A23,СВЦЭМ!$B$34:$B$777,E$11)+'СЕТ СН'!$F$11+СВЦЭМ!$D$10+'СЕТ СН'!$F$5-'СЕТ СН'!$F$21</f>
        <v>3962.13304057</v>
      </c>
      <c r="F23" s="37">
        <f>SUMIFS(СВЦЭМ!$D$34:$D$777,СВЦЭМ!$A$34:$A$777,$A23,СВЦЭМ!$B$34:$B$777,F$11)+'СЕТ СН'!$F$11+СВЦЭМ!$D$10+'СЕТ СН'!$F$5-'СЕТ СН'!$F$21</f>
        <v>3962.6244998299999</v>
      </c>
      <c r="G23" s="37">
        <f>SUMIFS(СВЦЭМ!$D$34:$D$777,СВЦЭМ!$A$34:$A$777,$A23,СВЦЭМ!$B$34:$B$777,G$11)+'СЕТ СН'!$F$11+СВЦЭМ!$D$10+'СЕТ СН'!$F$5-'СЕТ СН'!$F$21</f>
        <v>3936.8641987500005</v>
      </c>
      <c r="H23" s="37">
        <f>SUMIFS(СВЦЭМ!$D$34:$D$777,СВЦЭМ!$A$34:$A$777,$A23,СВЦЭМ!$B$34:$B$777,H$11)+'СЕТ СН'!$F$11+СВЦЭМ!$D$10+'СЕТ СН'!$F$5-'СЕТ СН'!$F$21</f>
        <v>3926.5856753799999</v>
      </c>
      <c r="I23" s="37">
        <f>SUMIFS(СВЦЭМ!$D$34:$D$777,СВЦЭМ!$A$34:$A$777,$A23,СВЦЭМ!$B$34:$B$777,I$11)+'СЕТ СН'!$F$11+СВЦЭМ!$D$10+'СЕТ СН'!$F$5-'СЕТ СН'!$F$21</f>
        <v>3899.0159056500006</v>
      </c>
      <c r="J23" s="37">
        <f>SUMIFS(СВЦЭМ!$D$34:$D$777,СВЦЭМ!$A$34:$A$777,$A23,СВЦЭМ!$B$34:$B$777,J$11)+'СЕТ СН'!$F$11+СВЦЭМ!$D$10+'СЕТ СН'!$F$5-'СЕТ СН'!$F$21</f>
        <v>3743.9728241000003</v>
      </c>
      <c r="K23" s="37">
        <f>SUMIFS(СВЦЭМ!$D$34:$D$777,СВЦЭМ!$A$34:$A$777,$A23,СВЦЭМ!$B$34:$B$777,K$11)+'СЕТ СН'!$F$11+СВЦЭМ!$D$10+'СЕТ СН'!$F$5-'СЕТ СН'!$F$21</f>
        <v>3630.2978489900001</v>
      </c>
      <c r="L23" s="37">
        <f>SUMIFS(СВЦЭМ!$D$34:$D$777,СВЦЭМ!$A$34:$A$777,$A23,СВЦЭМ!$B$34:$B$777,L$11)+'СЕТ СН'!$F$11+СВЦЭМ!$D$10+'СЕТ СН'!$F$5-'СЕТ СН'!$F$21</f>
        <v>3574.3758271400002</v>
      </c>
      <c r="M23" s="37">
        <f>SUMIFS(СВЦЭМ!$D$34:$D$777,СВЦЭМ!$A$34:$A$777,$A23,СВЦЭМ!$B$34:$B$777,M$11)+'СЕТ СН'!$F$11+СВЦЭМ!$D$10+'СЕТ СН'!$F$5-'СЕТ СН'!$F$21</f>
        <v>3549.2044041400004</v>
      </c>
      <c r="N23" s="37">
        <f>SUMIFS(СВЦЭМ!$D$34:$D$777,СВЦЭМ!$A$34:$A$777,$A23,СВЦЭМ!$B$34:$B$777,N$11)+'СЕТ СН'!$F$11+СВЦЭМ!$D$10+'СЕТ СН'!$F$5-'СЕТ СН'!$F$21</f>
        <v>3516.5895093600002</v>
      </c>
      <c r="O23" s="37">
        <f>SUMIFS(СВЦЭМ!$D$34:$D$777,СВЦЭМ!$A$34:$A$777,$A23,СВЦЭМ!$B$34:$B$777,O$11)+'СЕТ СН'!$F$11+СВЦЭМ!$D$10+'СЕТ СН'!$F$5-'СЕТ СН'!$F$21</f>
        <v>3507.2555110800004</v>
      </c>
      <c r="P23" s="37">
        <f>SUMIFS(СВЦЭМ!$D$34:$D$777,СВЦЭМ!$A$34:$A$777,$A23,СВЦЭМ!$B$34:$B$777,P$11)+'СЕТ СН'!$F$11+СВЦЭМ!$D$10+'СЕТ СН'!$F$5-'СЕТ СН'!$F$21</f>
        <v>3512.5208329300003</v>
      </c>
      <c r="Q23" s="37">
        <f>SUMIFS(СВЦЭМ!$D$34:$D$777,СВЦЭМ!$A$34:$A$777,$A23,СВЦЭМ!$B$34:$B$777,Q$11)+'СЕТ СН'!$F$11+СВЦЭМ!$D$10+'СЕТ СН'!$F$5-'СЕТ СН'!$F$21</f>
        <v>3519.5505796000002</v>
      </c>
      <c r="R23" s="37">
        <f>SUMIFS(СВЦЭМ!$D$34:$D$777,СВЦЭМ!$A$34:$A$777,$A23,СВЦЭМ!$B$34:$B$777,R$11)+'СЕТ СН'!$F$11+СВЦЭМ!$D$10+'СЕТ СН'!$F$5-'СЕТ СН'!$F$21</f>
        <v>3522.3972647700002</v>
      </c>
      <c r="S23" s="37">
        <f>SUMIFS(СВЦЭМ!$D$34:$D$777,СВЦЭМ!$A$34:$A$777,$A23,СВЦЭМ!$B$34:$B$777,S$11)+'СЕТ СН'!$F$11+СВЦЭМ!$D$10+'СЕТ СН'!$F$5-'СЕТ СН'!$F$21</f>
        <v>3512.1404189000004</v>
      </c>
      <c r="T23" s="37">
        <f>SUMIFS(СВЦЭМ!$D$34:$D$777,СВЦЭМ!$A$34:$A$777,$A23,СВЦЭМ!$B$34:$B$777,T$11)+'СЕТ СН'!$F$11+СВЦЭМ!$D$10+'СЕТ СН'!$F$5-'СЕТ СН'!$F$21</f>
        <v>3511.5086401799999</v>
      </c>
      <c r="U23" s="37">
        <f>SUMIFS(СВЦЭМ!$D$34:$D$777,СВЦЭМ!$A$34:$A$777,$A23,СВЦЭМ!$B$34:$B$777,U$11)+'СЕТ СН'!$F$11+СВЦЭМ!$D$10+'СЕТ СН'!$F$5-'СЕТ СН'!$F$21</f>
        <v>3511.6229564300002</v>
      </c>
      <c r="V23" s="37">
        <f>SUMIFS(СВЦЭМ!$D$34:$D$777,СВЦЭМ!$A$34:$A$777,$A23,СВЦЭМ!$B$34:$B$777,V$11)+'СЕТ СН'!$F$11+СВЦЭМ!$D$10+'СЕТ СН'!$F$5-'СЕТ СН'!$F$21</f>
        <v>3526.5526589199999</v>
      </c>
      <c r="W23" s="37">
        <f>SUMIFS(СВЦЭМ!$D$34:$D$777,СВЦЭМ!$A$34:$A$777,$A23,СВЦЭМ!$B$34:$B$777,W$11)+'СЕТ СН'!$F$11+СВЦЭМ!$D$10+'СЕТ СН'!$F$5-'СЕТ СН'!$F$21</f>
        <v>3543.7757662800004</v>
      </c>
      <c r="X23" s="37">
        <f>SUMIFS(СВЦЭМ!$D$34:$D$777,СВЦЭМ!$A$34:$A$777,$A23,СВЦЭМ!$B$34:$B$777,X$11)+'СЕТ СН'!$F$11+СВЦЭМ!$D$10+'СЕТ СН'!$F$5-'СЕТ СН'!$F$21</f>
        <v>3551.5420825700003</v>
      </c>
      <c r="Y23" s="37">
        <f>SUMIFS(СВЦЭМ!$D$34:$D$777,СВЦЭМ!$A$34:$A$777,$A23,СВЦЭМ!$B$34:$B$777,Y$11)+'СЕТ СН'!$F$11+СВЦЭМ!$D$10+'СЕТ СН'!$F$5-'СЕТ СН'!$F$21</f>
        <v>3560.1774999200002</v>
      </c>
    </row>
    <row r="24" spans="1:25" ht="15.75" x14ac:dyDescent="0.2">
      <c r="A24" s="36">
        <f t="shared" si="0"/>
        <v>43325</v>
      </c>
      <c r="B24" s="37">
        <f>SUMIFS(СВЦЭМ!$D$34:$D$777,СВЦЭМ!$A$34:$A$777,$A24,СВЦЭМ!$B$34:$B$777,B$11)+'СЕТ СН'!$F$11+СВЦЭМ!$D$10+'СЕТ СН'!$F$5-'СЕТ СН'!$F$21</f>
        <v>3683.8963460300001</v>
      </c>
      <c r="C24" s="37">
        <f>SUMIFS(СВЦЭМ!$D$34:$D$777,СВЦЭМ!$A$34:$A$777,$A24,СВЦЭМ!$B$34:$B$777,C$11)+'СЕТ СН'!$F$11+СВЦЭМ!$D$10+'СЕТ СН'!$F$5-'СЕТ СН'!$F$21</f>
        <v>3814.5187754999997</v>
      </c>
      <c r="D24" s="37">
        <f>SUMIFS(СВЦЭМ!$D$34:$D$777,СВЦЭМ!$A$34:$A$777,$A24,СВЦЭМ!$B$34:$B$777,D$11)+'СЕТ СН'!$F$11+СВЦЭМ!$D$10+'СЕТ СН'!$F$5-'СЕТ СН'!$F$21</f>
        <v>3947.93190744</v>
      </c>
      <c r="E24" s="37">
        <f>SUMIFS(СВЦЭМ!$D$34:$D$777,СВЦЭМ!$A$34:$A$777,$A24,СВЦЭМ!$B$34:$B$777,E$11)+'СЕТ СН'!$F$11+СВЦЭМ!$D$10+'СЕТ СН'!$F$5-'СЕТ СН'!$F$21</f>
        <v>4016.5371259900003</v>
      </c>
      <c r="F24" s="37">
        <f>SUMIFS(СВЦЭМ!$D$34:$D$777,СВЦЭМ!$A$34:$A$777,$A24,СВЦЭМ!$B$34:$B$777,F$11)+'СЕТ СН'!$F$11+СВЦЭМ!$D$10+'СЕТ СН'!$F$5-'СЕТ СН'!$F$21</f>
        <v>4011.3257436800004</v>
      </c>
      <c r="G24" s="37">
        <f>SUMIFS(СВЦЭМ!$D$34:$D$777,СВЦЭМ!$A$34:$A$777,$A24,СВЦЭМ!$B$34:$B$777,G$11)+'СЕТ СН'!$F$11+СВЦЭМ!$D$10+'СЕТ СН'!$F$5-'СЕТ СН'!$F$21</f>
        <v>4023.4988039400005</v>
      </c>
      <c r="H24" s="37">
        <f>SUMIFS(СВЦЭМ!$D$34:$D$777,СВЦЭМ!$A$34:$A$777,$A24,СВЦЭМ!$B$34:$B$777,H$11)+'СЕТ СН'!$F$11+СВЦЭМ!$D$10+'СЕТ СН'!$F$5-'СЕТ СН'!$F$21</f>
        <v>4009.3845852900004</v>
      </c>
      <c r="I24" s="37">
        <f>SUMIFS(СВЦЭМ!$D$34:$D$777,СВЦЭМ!$A$34:$A$777,$A24,СВЦЭМ!$B$34:$B$777,I$11)+'СЕТ СН'!$F$11+СВЦЭМ!$D$10+'СЕТ СН'!$F$5-'СЕТ СН'!$F$21</f>
        <v>3923.2934998600003</v>
      </c>
      <c r="J24" s="37">
        <f>SUMIFS(СВЦЭМ!$D$34:$D$777,СВЦЭМ!$A$34:$A$777,$A24,СВЦЭМ!$B$34:$B$777,J$11)+'СЕТ СН'!$F$11+СВЦЭМ!$D$10+'СЕТ СН'!$F$5-'СЕТ СН'!$F$21</f>
        <v>3762.6720477600002</v>
      </c>
      <c r="K24" s="37">
        <f>SUMIFS(СВЦЭМ!$D$34:$D$777,СВЦЭМ!$A$34:$A$777,$A24,СВЦЭМ!$B$34:$B$777,K$11)+'СЕТ СН'!$F$11+СВЦЭМ!$D$10+'СЕТ СН'!$F$5-'СЕТ СН'!$F$21</f>
        <v>3665.00382326</v>
      </c>
      <c r="L24" s="37">
        <f>SUMIFS(СВЦЭМ!$D$34:$D$777,СВЦЭМ!$A$34:$A$777,$A24,СВЦЭМ!$B$34:$B$777,L$11)+'СЕТ СН'!$F$11+СВЦЭМ!$D$10+'СЕТ СН'!$F$5-'СЕТ СН'!$F$21</f>
        <v>3587.3240090200002</v>
      </c>
      <c r="M24" s="37">
        <f>SUMIFS(СВЦЭМ!$D$34:$D$777,СВЦЭМ!$A$34:$A$777,$A24,СВЦЭМ!$B$34:$B$777,M$11)+'СЕТ СН'!$F$11+СВЦЭМ!$D$10+'СЕТ СН'!$F$5-'СЕТ СН'!$F$21</f>
        <v>3539.3270484100003</v>
      </c>
      <c r="N24" s="37">
        <f>SUMIFS(СВЦЭМ!$D$34:$D$777,СВЦЭМ!$A$34:$A$777,$A24,СВЦЭМ!$B$34:$B$777,N$11)+'СЕТ СН'!$F$11+СВЦЭМ!$D$10+'СЕТ СН'!$F$5-'СЕТ СН'!$F$21</f>
        <v>3518.2073275600001</v>
      </c>
      <c r="O24" s="37">
        <f>SUMIFS(СВЦЭМ!$D$34:$D$777,СВЦЭМ!$A$34:$A$777,$A24,СВЦЭМ!$B$34:$B$777,O$11)+'СЕТ СН'!$F$11+СВЦЭМ!$D$10+'СЕТ СН'!$F$5-'СЕТ СН'!$F$21</f>
        <v>3522.1391230600002</v>
      </c>
      <c r="P24" s="37">
        <f>SUMIFS(СВЦЭМ!$D$34:$D$777,СВЦЭМ!$A$34:$A$777,$A24,СВЦЭМ!$B$34:$B$777,P$11)+'СЕТ СН'!$F$11+СВЦЭМ!$D$10+'СЕТ СН'!$F$5-'СЕТ СН'!$F$21</f>
        <v>3528.8325334400001</v>
      </c>
      <c r="Q24" s="37">
        <f>SUMIFS(СВЦЭМ!$D$34:$D$777,СВЦЭМ!$A$34:$A$777,$A24,СВЦЭМ!$B$34:$B$777,Q$11)+'СЕТ СН'!$F$11+СВЦЭМ!$D$10+'СЕТ СН'!$F$5-'СЕТ СН'!$F$21</f>
        <v>3534.9274460900001</v>
      </c>
      <c r="R24" s="37">
        <f>SUMIFS(СВЦЭМ!$D$34:$D$777,СВЦЭМ!$A$34:$A$777,$A24,СВЦЭМ!$B$34:$B$777,R$11)+'СЕТ СН'!$F$11+СВЦЭМ!$D$10+'СЕТ СН'!$F$5-'СЕТ СН'!$F$21</f>
        <v>3541.3423062800002</v>
      </c>
      <c r="S24" s="37">
        <f>SUMIFS(СВЦЭМ!$D$34:$D$777,СВЦЭМ!$A$34:$A$777,$A24,СВЦЭМ!$B$34:$B$777,S$11)+'СЕТ СН'!$F$11+СВЦЭМ!$D$10+'СЕТ СН'!$F$5-'СЕТ СН'!$F$21</f>
        <v>3548.5114384300005</v>
      </c>
      <c r="T24" s="37">
        <f>SUMIFS(СВЦЭМ!$D$34:$D$777,СВЦЭМ!$A$34:$A$777,$A24,СВЦЭМ!$B$34:$B$777,T$11)+'СЕТ СН'!$F$11+СВЦЭМ!$D$10+'СЕТ СН'!$F$5-'СЕТ СН'!$F$21</f>
        <v>3531.3003269700002</v>
      </c>
      <c r="U24" s="37">
        <f>SUMIFS(СВЦЭМ!$D$34:$D$777,СВЦЭМ!$A$34:$A$777,$A24,СВЦЭМ!$B$34:$B$777,U$11)+'СЕТ СН'!$F$11+СВЦЭМ!$D$10+'СЕТ СН'!$F$5-'СЕТ СН'!$F$21</f>
        <v>3526.7768852899999</v>
      </c>
      <c r="V24" s="37">
        <f>SUMIFS(СВЦЭМ!$D$34:$D$777,СВЦЭМ!$A$34:$A$777,$A24,СВЦЭМ!$B$34:$B$777,V$11)+'СЕТ СН'!$F$11+СВЦЭМ!$D$10+'СЕТ СН'!$F$5-'СЕТ СН'!$F$21</f>
        <v>3525.5329639199999</v>
      </c>
      <c r="W24" s="37">
        <f>SUMIFS(СВЦЭМ!$D$34:$D$777,СВЦЭМ!$A$34:$A$777,$A24,СВЦЭМ!$B$34:$B$777,W$11)+'СЕТ СН'!$F$11+СВЦЭМ!$D$10+'СЕТ СН'!$F$5-'СЕТ СН'!$F$21</f>
        <v>3527.3020740600005</v>
      </c>
      <c r="X24" s="37">
        <f>SUMIFS(СВЦЭМ!$D$34:$D$777,СВЦЭМ!$A$34:$A$777,$A24,СВЦЭМ!$B$34:$B$777,X$11)+'СЕТ СН'!$F$11+СВЦЭМ!$D$10+'СЕТ СН'!$F$5-'СЕТ СН'!$F$21</f>
        <v>3541.6798734500003</v>
      </c>
      <c r="Y24" s="37">
        <f>SUMIFS(СВЦЭМ!$D$34:$D$777,СВЦЭМ!$A$34:$A$777,$A24,СВЦЭМ!$B$34:$B$777,Y$11)+'СЕТ СН'!$F$11+СВЦЭМ!$D$10+'СЕТ СН'!$F$5-'СЕТ СН'!$F$21</f>
        <v>3609.5821452500004</v>
      </c>
    </row>
    <row r="25" spans="1:25" ht="15.75" x14ac:dyDescent="0.2">
      <c r="A25" s="36">
        <f t="shared" si="0"/>
        <v>43326</v>
      </c>
      <c r="B25" s="37">
        <f>SUMIFS(СВЦЭМ!$D$34:$D$777,СВЦЭМ!$A$34:$A$777,$A25,СВЦЭМ!$B$34:$B$777,B$11)+'СЕТ СН'!$F$11+СВЦЭМ!$D$10+'СЕТ СН'!$F$5-'СЕТ СН'!$F$21</f>
        <v>3707.38861198</v>
      </c>
      <c r="C25" s="37">
        <f>SUMIFS(СВЦЭМ!$D$34:$D$777,СВЦЭМ!$A$34:$A$777,$A25,СВЦЭМ!$B$34:$B$777,C$11)+'СЕТ СН'!$F$11+СВЦЭМ!$D$10+'СЕТ СН'!$F$5-'СЕТ СН'!$F$21</f>
        <v>3846.8389453700001</v>
      </c>
      <c r="D25" s="37">
        <f>SUMIFS(СВЦЭМ!$D$34:$D$777,СВЦЭМ!$A$34:$A$777,$A25,СВЦЭМ!$B$34:$B$777,D$11)+'СЕТ СН'!$F$11+СВЦЭМ!$D$10+'СЕТ СН'!$F$5-'СЕТ СН'!$F$21</f>
        <v>3960.9308013700002</v>
      </c>
      <c r="E25" s="37">
        <f>SUMIFS(СВЦЭМ!$D$34:$D$777,СВЦЭМ!$A$34:$A$777,$A25,СВЦЭМ!$B$34:$B$777,E$11)+'СЕТ СН'!$F$11+СВЦЭМ!$D$10+'СЕТ СН'!$F$5-'СЕТ СН'!$F$21</f>
        <v>4024.2481428900001</v>
      </c>
      <c r="F25" s="37">
        <f>SUMIFS(СВЦЭМ!$D$34:$D$777,СВЦЭМ!$A$34:$A$777,$A25,СВЦЭМ!$B$34:$B$777,F$11)+'СЕТ СН'!$F$11+СВЦЭМ!$D$10+'СЕТ СН'!$F$5-'СЕТ СН'!$F$21</f>
        <v>4018.9320199200001</v>
      </c>
      <c r="G25" s="37">
        <f>SUMIFS(СВЦЭМ!$D$34:$D$777,СВЦЭМ!$A$34:$A$777,$A25,СВЦЭМ!$B$34:$B$777,G$11)+'СЕТ СН'!$F$11+СВЦЭМ!$D$10+'СЕТ СН'!$F$5-'СЕТ СН'!$F$21</f>
        <v>4015.1529015200003</v>
      </c>
      <c r="H25" s="37">
        <f>SUMIFS(СВЦЭМ!$D$34:$D$777,СВЦЭМ!$A$34:$A$777,$A25,СВЦЭМ!$B$34:$B$777,H$11)+'СЕТ СН'!$F$11+СВЦЭМ!$D$10+'СЕТ СН'!$F$5-'СЕТ СН'!$F$21</f>
        <v>3968.0813361800001</v>
      </c>
      <c r="I25" s="37">
        <f>SUMIFS(СВЦЭМ!$D$34:$D$777,СВЦЭМ!$A$34:$A$777,$A25,СВЦЭМ!$B$34:$B$777,I$11)+'СЕТ СН'!$F$11+СВЦЭМ!$D$10+'СЕТ СН'!$F$5-'СЕТ СН'!$F$21</f>
        <v>3888.4175713300001</v>
      </c>
      <c r="J25" s="37">
        <f>SUMIFS(СВЦЭМ!$D$34:$D$777,СВЦЭМ!$A$34:$A$777,$A25,СВЦЭМ!$B$34:$B$777,J$11)+'СЕТ СН'!$F$11+СВЦЭМ!$D$10+'СЕТ СН'!$F$5-'СЕТ СН'!$F$21</f>
        <v>3780.7277150099999</v>
      </c>
      <c r="K25" s="37">
        <f>SUMIFS(СВЦЭМ!$D$34:$D$777,СВЦЭМ!$A$34:$A$777,$A25,СВЦЭМ!$B$34:$B$777,K$11)+'СЕТ СН'!$F$11+СВЦЭМ!$D$10+'СЕТ СН'!$F$5-'СЕТ СН'!$F$21</f>
        <v>3706.85267991</v>
      </c>
      <c r="L25" s="37">
        <f>SUMIFS(СВЦЭМ!$D$34:$D$777,СВЦЭМ!$A$34:$A$777,$A25,СВЦЭМ!$B$34:$B$777,L$11)+'СЕТ СН'!$F$11+СВЦЭМ!$D$10+'СЕТ СН'!$F$5-'СЕТ СН'!$F$21</f>
        <v>3614.0037106700001</v>
      </c>
      <c r="M25" s="37">
        <f>SUMIFS(СВЦЭМ!$D$34:$D$777,СВЦЭМ!$A$34:$A$777,$A25,СВЦЭМ!$B$34:$B$777,M$11)+'СЕТ СН'!$F$11+СВЦЭМ!$D$10+'СЕТ СН'!$F$5-'СЕТ СН'!$F$21</f>
        <v>3555.7263558000004</v>
      </c>
      <c r="N25" s="37">
        <f>SUMIFS(СВЦЭМ!$D$34:$D$777,СВЦЭМ!$A$34:$A$777,$A25,СВЦЭМ!$B$34:$B$777,N$11)+'СЕТ СН'!$F$11+СВЦЭМ!$D$10+'СЕТ СН'!$F$5-'СЕТ СН'!$F$21</f>
        <v>3541.5310540400001</v>
      </c>
      <c r="O25" s="37">
        <f>SUMIFS(СВЦЭМ!$D$34:$D$777,СВЦЭМ!$A$34:$A$777,$A25,СВЦЭМ!$B$34:$B$777,O$11)+'СЕТ СН'!$F$11+СВЦЭМ!$D$10+'СЕТ СН'!$F$5-'СЕТ СН'!$F$21</f>
        <v>3555.3891673300004</v>
      </c>
      <c r="P25" s="37">
        <f>SUMIFS(СВЦЭМ!$D$34:$D$777,СВЦЭМ!$A$34:$A$777,$A25,СВЦЭМ!$B$34:$B$777,P$11)+'СЕТ СН'!$F$11+СВЦЭМ!$D$10+'СЕТ СН'!$F$5-'СЕТ СН'!$F$21</f>
        <v>3558.4006303800002</v>
      </c>
      <c r="Q25" s="37">
        <f>SUMIFS(СВЦЭМ!$D$34:$D$777,СВЦЭМ!$A$34:$A$777,$A25,СВЦЭМ!$B$34:$B$777,Q$11)+'СЕТ СН'!$F$11+СВЦЭМ!$D$10+'СЕТ СН'!$F$5-'СЕТ СН'!$F$21</f>
        <v>3561.1993619600003</v>
      </c>
      <c r="R25" s="37">
        <f>SUMIFS(СВЦЭМ!$D$34:$D$777,СВЦЭМ!$A$34:$A$777,$A25,СВЦЭМ!$B$34:$B$777,R$11)+'СЕТ СН'!$F$11+СВЦЭМ!$D$10+'СЕТ СН'!$F$5-'СЕТ СН'!$F$21</f>
        <v>3550.2189947400002</v>
      </c>
      <c r="S25" s="37">
        <f>SUMIFS(СВЦЭМ!$D$34:$D$777,СВЦЭМ!$A$34:$A$777,$A25,СВЦЭМ!$B$34:$B$777,S$11)+'СЕТ СН'!$F$11+СВЦЭМ!$D$10+'СЕТ СН'!$F$5-'СЕТ СН'!$F$21</f>
        <v>3553.0132570000001</v>
      </c>
      <c r="T25" s="37">
        <f>SUMIFS(СВЦЭМ!$D$34:$D$777,СВЦЭМ!$A$34:$A$777,$A25,СВЦЭМ!$B$34:$B$777,T$11)+'СЕТ СН'!$F$11+СВЦЭМ!$D$10+'СЕТ СН'!$F$5-'СЕТ СН'!$F$21</f>
        <v>3551.9080374600003</v>
      </c>
      <c r="U25" s="37">
        <f>SUMIFS(СВЦЭМ!$D$34:$D$777,СВЦЭМ!$A$34:$A$777,$A25,СВЦЭМ!$B$34:$B$777,U$11)+'СЕТ СН'!$F$11+СВЦЭМ!$D$10+'СЕТ СН'!$F$5-'СЕТ СН'!$F$21</f>
        <v>3554.8616408500002</v>
      </c>
      <c r="V25" s="37">
        <f>SUMIFS(СВЦЭМ!$D$34:$D$777,СВЦЭМ!$A$34:$A$777,$A25,СВЦЭМ!$B$34:$B$777,V$11)+'СЕТ СН'!$F$11+СВЦЭМ!$D$10+'СЕТ СН'!$F$5-'СЕТ СН'!$F$21</f>
        <v>3551.7427868499999</v>
      </c>
      <c r="W25" s="37">
        <f>SUMIFS(СВЦЭМ!$D$34:$D$777,СВЦЭМ!$A$34:$A$777,$A25,СВЦЭМ!$B$34:$B$777,W$11)+'СЕТ СН'!$F$11+СВЦЭМ!$D$10+'СЕТ СН'!$F$5-'СЕТ СН'!$F$21</f>
        <v>3558.4782331900001</v>
      </c>
      <c r="X25" s="37">
        <f>SUMIFS(СВЦЭМ!$D$34:$D$777,СВЦЭМ!$A$34:$A$777,$A25,СВЦЭМ!$B$34:$B$777,X$11)+'СЕТ СН'!$F$11+СВЦЭМ!$D$10+'СЕТ СН'!$F$5-'СЕТ СН'!$F$21</f>
        <v>3563.25471913</v>
      </c>
      <c r="Y25" s="37">
        <f>SUMIFS(СВЦЭМ!$D$34:$D$777,СВЦЭМ!$A$34:$A$777,$A25,СВЦЭМ!$B$34:$B$777,Y$11)+'СЕТ СН'!$F$11+СВЦЭМ!$D$10+'СЕТ СН'!$F$5-'СЕТ СН'!$F$21</f>
        <v>3636.1748797099999</v>
      </c>
    </row>
    <row r="26" spans="1:25" ht="15.75" x14ac:dyDescent="0.2">
      <c r="A26" s="36">
        <f t="shared" si="0"/>
        <v>43327</v>
      </c>
      <c r="B26" s="37">
        <f>SUMIFS(СВЦЭМ!$D$34:$D$777,СВЦЭМ!$A$34:$A$777,$A26,СВЦЭМ!$B$34:$B$777,B$11)+'СЕТ СН'!$F$11+СВЦЭМ!$D$10+'СЕТ СН'!$F$5-'СЕТ СН'!$F$21</f>
        <v>3685.3487475700003</v>
      </c>
      <c r="C26" s="37">
        <f>SUMIFS(СВЦЭМ!$D$34:$D$777,СВЦЭМ!$A$34:$A$777,$A26,СВЦЭМ!$B$34:$B$777,C$11)+'СЕТ СН'!$F$11+СВЦЭМ!$D$10+'СЕТ СН'!$F$5-'СЕТ СН'!$F$21</f>
        <v>3790.9015818600001</v>
      </c>
      <c r="D26" s="37">
        <f>SUMIFS(СВЦЭМ!$D$34:$D$777,СВЦЭМ!$A$34:$A$777,$A26,СВЦЭМ!$B$34:$B$777,D$11)+'СЕТ СН'!$F$11+СВЦЭМ!$D$10+'СЕТ СН'!$F$5-'СЕТ СН'!$F$21</f>
        <v>3895.9042320600001</v>
      </c>
      <c r="E26" s="37">
        <f>SUMIFS(СВЦЭМ!$D$34:$D$777,СВЦЭМ!$A$34:$A$777,$A26,СВЦЭМ!$B$34:$B$777,E$11)+'СЕТ СН'!$F$11+СВЦЭМ!$D$10+'СЕТ СН'!$F$5-'СЕТ СН'!$F$21</f>
        <v>4004.5025089999999</v>
      </c>
      <c r="F26" s="37">
        <f>SUMIFS(СВЦЭМ!$D$34:$D$777,СВЦЭМ!$A$34:$A$777,$A26,СВЦЭМ!$B$34:$B$777,F$11)+'СЕТ СН'!$F$11+СВЦЭМ!$D$10+'СЕТ СН'!$F$5-'СЕТ СН'!$F$21</f>
        <v>3991.1817067500006</v>
      </c>
      <c r="G26" s="37">
        <f>SUMIFS(СВЦЭМ!$D$34:$D$777,СВЦЭМ!$A$34:$A$777,$A26,СВЦЭМ!$B$34:$B$777,G$11)+'СЕТ СН'!$F$11+СВЦЭМ!$D$10+'СЕТ СН'!$F$5-'СЕТ СН'!$F$21</f>
        <v>3982.36304569</v>
      </c>
      <c r="H26" s="37">
        <f>SUMIFS(СВЦЭМ!$D$34:$D$777,СВЦЭМ!$A$34:$A$777,$A26,СВЦЭМ!$B$34:$B$777,H$11)+'СЕТ СН'!$F$11+СВЦЭМ!$D$10+'СЕТ СН'!$F$5-'СЕТ СН'!$F$21</f>
        <v>3980.4101022700006</v>
      </c>
      <c r="I26" s="37">
        <f>SUMIFS(СВЦЭМ!$D$34:$D$777,СВЦЭМ!$A$34:$A$777,$A26,СВЦЭМ!$B$34:$B$777,I$11)+'СЕТ СН'!$F$11+СВЦЭМ!$D$10+'СЕТ СН'!$F$5-'СЕТ СН'!$F$21</f>
        <v>3925.0115758900001</v>
      </c>
      <c r="J26" s="37">
        <f>SUMIFS(СВЦЭМ!$D$34:$D$777,СВЦЭМ!$A$34:$A$777,$A26,СВЦЭМ!$B$34:$B$777,J$11)+'СЕТ СН'!$F$11+СВЦЭМ!$D$10+'СЕТ СН'!$F$5-'СЕТ СН'!$F$21</f>
        <v>3801.9113162599997</v>
      </c>
      <c r="K26" s="37">
        <f>SUMIFS(СВЦЭМ!$D$34:$D$777,СВЦЭМ!$A$34:$A$777,$A26,СВЦЭМ!$B$34:$B$777,K$11)+'СЕТ СН'!$F$11+СВЦЭМ!$D$10+'СЕТ СН'!$F$5-'СЕТ СН'!$F$21</f>
        <v>3706.9834689400004</v>
      </c>
      <c r="L26" s="37">
        <f>SUMIFS(СВЦЭМ!$D$34:$D$777,СВЦЭМ!$A$34:$A$777,$A26,СВЦЭМ!$B$34:$B$777,L$11)+'СЕТ СН'!$F$11+СВЦЭМ!$D$10+'СЕТ СН'!$F$5-'СЕТ СН'!$F$21</f>
        <v>3625.1316799400001</v>
      </c>
      <c r="M26" s="37">
        <f>SUMIFS(СВЦЭМ!$D$34:$D$777,СВЦЭМ!$A$34:$A$777,$A26,СВЦЭМ!$B$34:$B$777,M$11)+'СЕТ СН'!$F$11+СВЦЭМ!$D$10+'СЕТ СН'!$F$5-'СЕТ СН'!$F$21</f>
        <v>3561.1317554200004</v>
      </c>
      <c r="N26" s="37">
        <f>SUMIFS(СВЦЭМ!$D$34:$D$777,СВЦЭМ!$A$34:$A$777,$A26,СВЦЭМ!$B$34:$B$777,N$11)+'СЕТ СН'!$F$11+СВЦЭМ!$D$10+'СЕТ СН'!$F$5-'СЕТ СН'!$F$21</f>
        <v>3552.7275815000003</v>
      </c>
      <c r="O26" s="37">
        <f>SUMIFS(СВЦЭМ!$D$34:$D$777,СВЦЭМ!$A$34:$A$777,$A26,СВЦЭМ!$B$34:$B$777,O$11)+'СЕТ СН'!$F$11+СВЦЭМ!$D$10+'СЕТ СН'!$F$5-'СЕТ СН'!$F$21</f>
        <v>3554.43340274</v>
      </c>
      <c r="P26" s="37">
        <f>SUMIFS(СВЦЭМ!$D$34:$D$777,СВЦЭМ!$A$34:$A$777,$A26,СВЦЭМ!$B$34:$B$777,P$11)+'СЕТ СН'!$F$11+СВЦЭМ!$D$10+'СЕТ СН'!$F$5-'СЕТ СН'!$F$21</f>
        <v>3557.81341909</v>
      </c>
      <c r="Q26" s="37">
        <f>SUMIFS(СВЦЭМ!$D$34:$D$777,СВЦЭМ!$A$34:$A$777,$A26,СВЦЭМ!$B$34:$B$777,Q$11)+'СЕТ СН'!$F$11+СВЦЭМ!$D$10+'СЕТ СН'!$F$5-'СЕТ СН'!$F$21</f>
        <v>3564.8401819999999</v>
      </c>
      <c r="R26" s="37">
        <f>SUMIFS(СВЦЭМ!$D$34:$D$777,СВЦЭМ!$A$34:$A$777,$A26,СВЦЭМ!$B$34:$B$777,R$11)+'СЕТ СН'!$F$11+СВЦЭМ!$D$10+'СЕТ СН'!$F$5-'СЕТ СН'!$F$21</f>
        <v>3565.9179379699999</v>
      </c>
      <c r="S26" s="37">
        <f>SUMIFS(СВЦЭМ!$D$34:$D$777,СВЦЭМ!$A$34:$A$777,$A26,СВЦЭМ!$B$34:$B$777,S$11)+'СЕТ СН'!$F$11+СВЦЭМ!$D$10+'СЕТ СН'!$F$5-'СЕТ СН'!$F$21</f>
        <v>3557.0828393800002</v>
      </c>
      <c r="T26" s="37">
        <f>SUMIFS(СВЦЭМ!$D$34:$D$777,СВЦЭМ!$A$34:$A$777,$A26,СВЦЭМ!$B$34:$B$777,T$11)+'СЕТ СН'!$F$11+СВЦЭМ!$D$10+'СЕТ СН'!$F$5-'СЕТ СН'!$F$21</f>
        <v>3550.8992513600001</v>
      </c>
      <c r="U26" s="37">
        <f>SUMIFS(СВЦЭМ!$D$34:$D$777,СВЦЭМ!$A$34:$A$777,$A26,СВЦЭМ!$B$34:$B$777,U$11)+'СЕТ СН'!$F$11+СВЦЭМ!$D$10+'СЕТ СН'!$F$5-'СЕТ СН'!$F$21</f>
        <v>3556.77944389</v>
      </c>
      <c r="V26" s="37">
        <f>SUMIFS(СВЦЭМ!$D$34:$D$777,СВЦЭМ!$A$34:$A$777,$A26,СВЦЭМ!$B$34:$B$777,V$11)+'СЕТ СН'!$F$11+СВЦЭМ!$D$10+'СЕТ СН'!$F$5-'СЕТ СН'!$F$21</f>
        <v>3542.7557626100001</v>
      </c>
      <c r="W26" s="37">
        <f>SUMIFS(СВЦЭМ!$D$34:$D$777,СВЦЭМ!$A$34:$A$777,$A26,СВЦЭМ!$B$34:$B$777,W$11)+'СЕТ СН'!$F$11+СВЦЭМ!$D$10+'СЕТ СН'!$F$5-'СЕТ СН'!$F$21</f>
        <v>3551.2127737400001</v>
      </c>
      <c r="X26" s="37">
        <f>SUMIFS(СВЦЭМ!$D$34:$D$777,СВЦЭМ!$A$34:$A$777,$A26,СВЦЭМ!$B$34:$B$777,X$11)+'СЕТ СН'!$F$11+СВЦЭМ!$D$10+'СЕТ СН'!$F$5-'СЕТ СН'!$F$21</f>
        <v>3571.2332349799999</v>
      </c>
      <c r="Y26" s="37">
        <f>SUMIFS(СВЦЭМ!$D$34:$D$777,СВЦЭМ!$A$34:$A$777,$A26,СВЦЭМ!$B$34:$B$777,Y$11)+'СЕТ СН'!$F$11+СВЦЭМ!$D$10+'СЕТ СН'!$F$5-'СЕТ СН'!$F$21</f>
        <v>3624.2675413500001</v>
      </c>
    </row>
    <row r="27" spans="1:25" ht="15.75" x14ac:dyDescent="0.2">
      <c r="A27" s="36">
        <f t="shared" si="0"/>
        <v>43328</v>
      </c>
      <c r="B27" s="37">
        <f>SUMIFS(СВЦЭМ!$D$34:$D$777,СВЦЭМ!$A$34:$A$777,$A27,СВЦЭМ!$B$34:$B$777,B$11)+'СЕТ СН'!$F$11+СВЦЭМ!$D$10+'СЕТ СН'!$F$5-'СЕТ СН'!$F$21</f>
        <v>3717.4236346600001</v>
      </c>
      <c r="C27" s="37">
        <f>SUMIFS(СВЦЭМ!$D$34:$D$777,СВЦЭМ!$A$34:$A$777,$A27,СВЦЭМ!$B$34:$B$777,C$11)+'СЕТ СН'!$F$11+СВЦЭМ!$D$10+'СЕТ СН'!$F$5-'СЕТ СН'!$F$21</f>
        <v>3834.0556276800007</v>
      </c>
      <c r="D27" s="37">
        <f>SUMIFS(СВЦЭМ!$D$34:$D$777,СВЦЭМ!$A$34:$A$777,$A27,СВЦЭМ!$B$34:$B$777,D$11)+'СЕТ СН'!$F$11+СВЦЭМ!$D$10+'СЕТ СН'!$F$5-'СЕТ СН'!$F$21</f>
        <v>3933.2601788000002</v>
      </c>
      <c r="E27" s="37">
        <f>SUMIFS(СВЦЭМ!$D$34:$D$777,СВЦЭМ!$A$34:$A$777,$A27,СВЦЭМ!$B$34:$B$777,E$11)+'СЕТ СН'!$F$11+СВЦЭМ!$D$10+'СЕТ СН'!$F$5-'СЕТ СН'!$F$21</f>
        <v>4016.2477564500005</v>
      </c>
      <c r="F27" s="37">
        <f>SUMIFS(СВЦЭМ!$D$34:$D$777,СВЦЭМ!$A$34:$A$777,$A27,СВЦЭМ!$B$34:$B$777,F$11)+'СЕТ СН'!$F$11+СВЦЭМ!$D$10+'СЕТ СН'!$F$5-'СЕТ СН'!$F$21</f>
        <v>4003.9816609099998</v>
      </c>
      <c r="G27" s="37">
        <f>SUMIFS(СВЦЭМ!$D$34:$D$777,СВЦЭМ!$A$34:$A$777,$A27,СВЦЭМ!$B$34:$B$777,G$11)+'СЕТ СН'!$F$11+СВЦЭМ!$D$10+'СЕТ СН'!$F$5-'СЕТ СН'!$F$21</f>
        <v>4007.6208254500007</v>
      </c>
      <c r="H27" s="37">
        <f>SUMIFS(СВЦЭМ!$D$34:$D$777,СВЦЭМ!$A$34:$A$777,$A27,СВЦЭМ!$B$34:$B$777,H$11)+'СЕТ СН'!$F$11+СВЦЭМ!$D$10+'СЕТ СН'!$F$5-'СЕТ СН'!$F$21</f>
        <v>3977.6178674499997</v>
      </c>
      <c r="I27" s="37">
        <f>SUMIFS(СВЦЭМ!$D$34:$D$777,СВЦЭМ!$A$34:$A$777,$A27,СВЦЭМ!$B$34:$B$777,I$11)+'СЕТ СН'!$F$11+СВЦЭМ!$D$10+'СЕТ СН'!$F$5-'СЕТ СН'!$F$21</f>
        <v>3887.5675197299997</v>
      </c>
      <c r="J27" s="37">
        <f>SUMIFS(СВЦЭМ!$D$34:$D$777,СВЦЭМ!$A$34:$A$777,$A27,СВЦЭМ!$B$34:$B$777,J$11)+'СЕТ СН'!$F$11+СВЦЭМ!$D$10+'СЕТ СН'!$F$5-'СЕТ СН'!$F$21</f>
        <v>3777.9801060400005</v>
      </c>
      <c r="K27" s="37">
        <f>SUMIFS(СВЦЭМ!$D$34:$D$777,СВЦЭМ!$A$34:$A$777,$A27,СВЦЭМ!$B$34:$B$777,K$11)+'СЕТ СН'!$F$11+СВЦЭМ!$D$10+'СЕТ СН'!$F$5-'СЕТ СН'!$F$21</f>
        <v>3674.9848789300004</v>
      </c>
      <c r="L27" s="37">
        <f>SUMIFS(СВЦЭМ!$D$34:$D$777,СВЦЭМ!$A$34:$A$777,$A27,СВЦЭМ!$B$34:$B$777,L$11)+'СЕТ СН'!$F$11+СВЦЭМ!$D$10+'СЕТ СН'!$F$5-'СЕТ СН'!$F$21</f>
        <v>3591.9145981600004</v>
      </c>
      <c r="M27" s="37">
        <f>SUMIFS(СВЦЭМ!$D$34:$D$777,СВЦЭМ!$A$34:$A$777,$A27,СВЦЭМ!$B$34:$B$777,M$11)+'СЕТ СН'!$F$11+СВЦЭМ!$D$10+'СЕТ СН'!$F$5-'СЕТ СН'!$F$21</f>
        <v>3541.3008559400005</v>
      </c>
      <c r="N27" s="37">
        <f>SUMIFS(СВЦЭМ!$D$34:$D$777,СВЦЭМ!$A$34:$A$777,$A27,СВЦЭМ!$B$34:$B$777,N$11)+'СЕТ СН'!$F$11+СВЦЭМ!$D$10+'СЕТ СН'!$F$5-'СЕТ СН'!$F$21</f>
        <v>3538.0566218600002</v>
      </c>
      <c r="O27" s="37">
        <f>SUMIFS(СВЦЭМ!$D$34:$D$777,СВЦЭМ!$A$34:$A$777,$A27,СВЦЭМ!$B$34:$B$777,O$11)+'СЕТ СН'!$F$11+СВЦЭМ!$D$10+'СЕТ СН'!$F$5-'СЕТ СН'!$F$21</f>
        <v>3545.8670954700001</v>
      </c>
      <c r="P27" s="37">
        <f>SUMIFS(СВЦЭМ!$D$34:$D$777,СВЦЭМ!$A$34:$A$777,$A27,СВЦЭМ!$B$34:$B$777,P$11)+'СЕТ СН'!$F$11+СВЦЭМ!$D$10+'СЕТ СН'!$F$5-'СЕТ СН'!$F$21</f>
        <v>3552.3922996700003</v>
      </c>
      <c r="Q27" s="37">
        <f>SUMIFS(СВЦЭМ!$D$34:$D$777,СВЦЭМ!$A$34:$A$777,$A27,СВЦЭМ!$B$34:$B$777,Q$11)+'СЕТ СН'!$F$11+СВЦЭМ!$D$10+'СЕТ СН'!$F$5-'СЕТ СН'!$F$21</f>
        <v>3555.3461383000003</v>
      </c>
      <c r="R27" s="37">
        <f>SUMIFS(СВЦЭМ!$D$34:$D$777,СВЦЭМ!$A$34:$A$777,$A27,СВЦЭМ!$B$34:$B$777,R$11)+'СЕТ СН'!$F$11+СВЦЭМ!$D$10+'СЕТ СН'!$F$5-'СЕТ СН'!$F$21</f>
        <v>3555.9919514000003</v>
      </c>
      <c r="S27" s="37">
        <f>SUMIFS(СВЦЭМ!$D$34:$D$777,СВЦЭМ!$A$34:$A$777,$A27,СВЦЭМ!$B$34:$B$777,S$11)+'СЕТ СН'!$F$11+СВЦЭМ!$D$10+'СЕТ СН'!$F$5-'СЕТ СН'!$F$21</f>
        <v>3545.3089884800002</v>
      </c>
      <c r="T27" s="37">
        <f>SUMIFS(СВЦЭМ!$D$34:$D$777,СВЦЭМ!$A$34:$A$777,$A27,СВЦЭМ!$B$34:$B$777,T$11)+'СЕТ СН'!$F$11+СВЦЭМ!$D$10+'СЕТ СН'!$F$5-'СЕТ СН'!$F$21</f>
        <v>3523.7273681300003</v>
      </c>
      <c r="U27" s="37">
        <f>SUMIFS(СВЦЭМ!$D$34:$D$777,СВЦЭМ!$A$34:$A$777,$A27,СВЦЭМ!$B$34:$B$777,U$11)+'СЕТ СН'!$F$11+СВЦЭМ!$D$10+'СЕТ СН'!$F$5-'СЕТ СН'!$F$21</f>
        <v>3521.5661113400001</v>
      </c>
      <c r="V27" s="37">
        <f>SUMIFS(СВЦЭМ!$D$34:$D$777,СВЦЭМ!$A$34:$A$777,$A27,СВЦЭМ!$B$34:$B$777,V$11)+'СЕТ СН'!$F$11+СВЦЭМ!$D$10+'СЕТ СН'!$F$5-'СЕТ СН'!$F$21</f>
        <v>3526.4964151200002</v>
      </c>
      <c r="W27" s="37">
        <f>SUMIFS(СВЦЭМ!$D$34:$D$777,СВЦЭМ!$A$34:$A$777,$A27,СВЦЭМ!$B$34:$B$777,W$11)+'СЕТ СН'!$F$11+СВЦЭМ!$D$10+'СЕТ СН'!$F$5-'СЕТ СН'!$F$21</f>
        <v>3540.3733966600003</v>
      </c>
      <c r="X27" s="37">
        <f>SUMIFS(СВЦЭМ!$D$34:$D$777,СВЦЭМ!$A$34:$A$777,$A27,СВЦЭМ!$B$34:$B$777,X$11)+'СЕТ СН'!$F$11+СВЦЭМ!$D$10+'СЕТ СН'!$F$5-'СЕТ СН'!$F$21</f>
        <v>3546.9585735000001</v>
      </c>
      <c r="Y27" s="37">
        <f>SUMIFS(СВЦЭМ!$D$34:$D$777,СВЦЭМ!$A$34:$A$777,$A27,СВЦЭМ!$B$34:$B$777,Y$11)+'СЕТ СН'!$F$11+СВЦЭМ!$D$10+'СЕТ СН'!$F$5-'СЕТ СН'!$F$21</f>
        <v>3617.8752251200003</v>
      </c>
    </row>
    <row r="28" spans="1:25" ht="15.75" x14ac:dyDescent="0.2">
      <c r="A28" s="36">
        <f t="shared" si="0"/>
        <v>43329</v>
      </c>
      <c r="B28" s="37">
        <f>SUMIFS(СВЦЭМ!$D$34:$D$777,СВЦЭМ!$A$34:$A$777,$A28,СВЦЭМ!$B$34:$B$777,B$11)+'СЕТ СН'!$F$11+СВЦЭМ!$D$10+'СЕТ СН'!$F$5-'СЕТ СН'!$F$21</f>
        <v>3695.69732501</v>
      </c>
      <c r="C28" s="37">
        <f>SUMIFS(СВЦЭМ!$D$34:$D$777,СВЦЭМ!$A$34:$A$777,$A28,СВЦЭМ!$B$34:$B$777,C$11)+'СЕТ СН'!$F$11+СВЦЭМ!$D$10+'СЕТ СН'!$F$5-'СЕТ СН'!$F$21</f>
        <v>3815.6223199900005</v>
      </c>
      <c r="D28" s="37">
        <f>SUMIFS(СВЦЭМ!$D$34:$D$777,СВЦЭМ!$A$34:$A$777,$A28,СВЦЭМ!$B$34:$B$777,D$11)+'СЕТ СН'!$F$11+СВЦЭМ!$D$10+'СЕТ СН'!$F$5-'СЕТ СН'!$F$21</f>
        <v>3912.8211618900004</v>
      </c>
      <c r="E28" s="37">
        <f>SUMIFS(СВЦЭМ!$D$34:$D$777,СВЦЭМ!$A$34:$A$777,$A28,СВЦЭМ!$B$34:$B$777,E$11)+'СЕТ СН'!$F$11+СВЦЭМ!$D$10+'СЕТ СН'!$F$5-'СЕТ СН'!$F$21</f>
        <v>4007.5388933100003</v>
      </c>
      <c r="F28" s="37">
        <f>SUMIFS(СВЦЭМ!$D$34:$D$777,СВЦЭМ!$A$34:$A$777,$A28,СВЦЭМ!$B$34:$B$777,F$11)+'СЕТ СН'!$F$11+СВЦЭМ!$D$10+'СЕТ СН'!$F$5-'СЕТ СН'!$F$21</f>
        <v>3995.0270835500005</v>
      </c>
      <c r="G28" s="37">
        <f>SUMIFS(СВЦЭМ!$D$34:$D$777,СВЦЭМ!$A$34:$A$777,$A28,СВЦЭМ!$B$34:$B$777,G$11)+'СЕТ СН'!$F$11+СВЦЭМ!$D$10+'СЕТ СН'!$F$5-'СЕТ СН'!$F$21</f>
        <v>3974.2918840499997</v>
      </c>
      <c r="H28" s="37">
        <f>SUMIFS(СВЦЭМ!$D$34:$D$777,СВЦЭМ!$A$34:$A$777,$A28,СВЦЭМ!$B$34:$B$777,H$11)+'СЕТ СН'!$F$11+СВЦЭМ!$D$10+'СЕТ СН'!$F$5-'СЕТ СН'!$F$21</f>
        <v>3973.7179120800001</v>
      </c>
      <c r="I28" s="37">
        <f>SUMIFS(СВЦЭМ!$D$34:$D$777,СВЦЭМ!$A$34:$A$777,$A28,СВЦЭМ!$B$34:$B$777,I$11)+'СЕТ СН'!$F$11+СВЦЭМ!$D$10+'СЕТ СН'!$F$5-'СЕТ СН'!$F$21</f>
        <v>3944.7158184500004</v>
      </c>
      <c r="J28" s="37">
        <f>SUMIFS(СВЦЭМ!$D$34:$D$777,СВЦЭМ!$A$34:$A$777,$A28,СВЦЭМ!$B$34:$B$777,J$11)+'СЕТ СН'!$F$11+СВЦЭМ!$D$10+'СЕТ СН'!$F$5-'СЕТ СН'!$F$21</f>
        <v>3806.7879444099999</v>
      </c>
      <c r="K28" s="37">
        <f>SUMIFS(СВЦЭМ!$D$34:$D$777,СВЦЭМ!$A$34:$A$777,$A28,СВЦЭМ!$B$34:$B$777,K$11)+'СЕТ СН'!$F$11+СВЦЭМ!$D$10+'СЕТ СН'!$F$5-'СЕТ СН'!$F$21</f>
        <v>3711.6629944799997</v>
      </c>
      <c r="L28" s="37">
        <f>SUMIFS(СВЦЭМ!$D$34:$D$777,СВЦЭМ!$A$34:$A$777,$A28,СВЦЭМ!$B$34:$B$777,L$11)+'СЕТ СН'!$F$11+СВЦЭМ!$D$10+'СЕТ СН'!$F$5-'СЕТ СН'!$F$21</f>
        <v>3606.4869214</v>
      </c>
      <c r="M28" s="37">
        <f>SUMIFS(СВЦЭМ!$D$34:$D$777,СВЦЭМ!$A$34:$A$777,$A28,СВЦЭМ!$B$34:$B$777,M$11)+'СЕТ СН'!$F$11+СВЦЭМ!$D$10+'СЕТ СН'!$F$5-'СЕТ СН'!$F$21</f>
        <v>3545.4012956700003</v>
      </c>
      <c r="N28" s="37">
        <f>SUMIFS(СВЦЭМ!$D$34:$D$777,СВЦЭМ!$A$34:$A$777,$A28,СВЦЭМ!$B$34:$B$777,N$11)+'СЕТ СН'!$F$11+СВЦЭМ!$D$10+'СЕТ СН'!$F$5-'СЕТ СН'!$F$21</f>
        <v>3522.0263198900002</v>
      </c>
      <c r="O28" s="37">
        <f>SUMIFS(СВЦЭМ!$D$34:$D$777,СВЦЭМ!$A$34:$A$777,$A28,СВЦЭМ!$B$34:$B$777,O$11)+'СЕТ СН'!$F$11+СВЦЭМ!$D$10+'СЕТ СН'!$F$5-'СЕТ СН'!$F$21</f>
        <v>3529.0161349600003</v>
      </c>
      <c r="P28" s="37">
        <f>SUMIFS(СВЦЭМ!$D$34:$D$777,СВЦЭМ!$A$34:$A$777,$A28,СВЦЭМ!$B$34:$B$777,P$11)+'СЕТ СН'!$F$11+СВЦЭМ!$D$10+'СЕТ СН'!$F$5-'СЕТ СН'!$F$21</f>
        <v>3533.7524092800004</v>
      </c>
      <c r="Q28" s="37">
        <f>SUMIFS(СВЦЭМ!$D$34:$D$777,СВЦЭМ!$A$34:$A$777,$A28,СВЦЭМ!$B$34:$B$777,Q$11)+'СЕТ СН'!$F$11+СВЦЭМ!$D$10+'СЕТ СН'!$F$5-'СЕТ СН'!$F$21</f>
        <v>3531.4341009099999</v>
      </c>
      <c r="R28" s="37">
        <f>SUMIFS(СВЦЭМ!$D$34:$D$777,СВЦЭМ!$A$34:$A$777,$A28,СВЦЭМ!$B$34:$B$777,R$11)+'СЕТ СН'!$F$11+СВЦЭМ!$D$10+'СЕТ СН'!$F$5-'СЕТ СН'!$F$21</f>
        <v>3526.7513727600003</v>
      </c>
      <c r="S28" s="37">
        <f>SUMIFS(СВЦЭМ!$D$34:$D$777,СВЦЭМ!$A$34:$A$777,$A28,СВЦЭМ!$B$34:$B$777,S$11)+'СЕТ СН'!$F$11+СВЦЭМ!$D$10+'СЕТ СН'!$F$5-'СЕТ СН'!$F$21</f>
        <v>3521.0850270199999</v>
      </c>
      <c r="T28" s="37">
        <f>SUMIFS(СВЦЭМ!$D$34:$D$777,СВЦЭМ!$A$34:$A$777,$A28,СВЦЭМ!$B$34:$B$777,T$11)+'СЕТ СН'!$F$11+СВЦЭМ!$D$10+'СЕТ СН'!$F$5-'СЕТ СН'!$F$21</f>
        <v>3523.4855539600003</v>
      </c>
      <c r="U28" s="37">
        <f>SUMIFS(СВЦЭМ!$D$34:$D$777,СВЦЭМ!$A$34:$A$777,$A28,СВЦЭМ!$B$34:$B$777,U$11)+'СЕТ СН'!$F$11+СВЦЭМ!$D$10+'СЕТ СН'!$F$5-'СЕТ СН'!$F$21</f>
        <v>3536.4756442000003</v>
      </c>
      <c r="V28" s="37">
        <f>SUMIFS(СВЦЭМ!$D$34:$D$777,СВЦЭМ!$A$34:$A$777,$A28,СВЦЭМ!$B$34:$B$777,V$11)+'СЕТ СН'!$F$11+СВЦЭМ!$D$10+'СЕТ СН'!$F$5-'СЕТ СН'!$F$21</f>
        <v>3535.8361157400004</v>
      </c>
      <c r="W28" s="37">
        <f>SUMIFS(СВЦЭМ!$D$34:$D$777,СВЦЭМ!$A$34:$A$777,$A28,СВЦЭМ!$B$34:$B$777,W$11)+'СЕТ СН'!$F$11+СВЦЭМ!$D$10+'СЕТ СН'!$F$5-'СЕТ СН'!$F$21</f>
        <v>3545.4742542700001</v>
      </c>
      <c r="X28" s="37">
        <f>SUMIFS(СВЦЭМ!$D$34:$D$777,СВЦЭМ!$A$34:$A$777,$A28,СВЦЭМ!$B$34:$B$777,X$11)+'СЕТ СН'!$F$11+СВЦЭМ!$D$10+'СЕТ СН'!$F$5-'СЕТ СН'!$F$21</f>
        <v>3542.8415598800002</v>
      </c>
      <c r="Y28" s="37">
        <f>SUMIFS(СВЦЭМ!$D$34:$D$777,СВЦЭМ!$A$34:$A$777,$A28,СВЦЭМ!$B$34:$B$777,Y$11)+'СЕТ СН'!$F$11+СВЦЭМ!$D$10+'СЕТ СН'!$F$5-'СЕТ СН'!$F$21</f>
        <v>3593.8581638100004</v>
      </c>
    </row>
    <row r="29" spans="1:25" ht="15.75" x14ac:dyDescent="0.2">
      <c r="A29" s="36">
        <f t="shared" si="0"/>
        <v>43330</v>
      </c>
      <c r="B29" s="37">
        <f>SUMIFS(СВЦЭМ!$D$34:$D$777,СВЦЭМ!$A$34:$A$777,$A29,СВЦЭМ!$B$34:$B$777,B$11)+'СЕТ СН'!$F$11+СВЦЭМ!$D$10+'СЕТ СН'!$F$5-'СЕТ СН'!$F$21</f>
        <v>3636.2574685600002</v>
      </c>
      <c r="C29" s="37">
        <f>SUMIFS(СВЦЭМ!$D$34:$D$777,СВЦЭМ!$A$34:$A$777,$A29,СВЦЭМ!$B$34:$B$777,C$11)+'СЕТ СН'!$F$11+СВЦЭМ!$D$10+'СЕТ СН'!$F$5-'СЕТ СН'!$F$21</f>
        <v>3692.1196336700004</v>
      </c>
      <c r="D29" s="37">
        <f>SUMIFS(СВЦЭМ!$D$34:$D$777,СВЦЭМ!$A$34:$A$777,$A29,СВЦЭМ!$B$34:$B$777,D$11)+'СЕТ СН'!$F$11+СВЦЭМ!$D$10+'СЕТ СН'!$F$5-'СЕТ СН'!$F$21</f>
        <v>3788.1469190300004</v>
      </c>
      <c r="E29" s="37">
        <f>SUMIFS(СВЦЭМ!$D$34:$D$777,СВЦЭМ!$A$34:$A$777,$A29,СВЦЭМ!$B$34:$B$777,E$11)+'СЕТ СН'!$F$11+СВЦЭМ!$D$10+'СЕТ СН'!$F$5-'СЕТ СН'!$F$21</f>
        <v>3884.6599544500004</v>
      </c>
      <c r="F29" s="37">
        <f>SUMIFS(СВЦЭМ!$D$34:$D$777,СВЦЭМ!$A$34:$A$777,$A29,СВЦЭМ!$B$34:$B$777,F$11)+'СЕТ СН'!$F$11+СВЦЭМ!$D$10+'СЕТ СН'!$F$5-'СЕТ СН'!$F$21</f>
        <v>3894.5156733499998</v>
      </c>
      <c r="G29" s="37">
        <f>SUMIFS(СВЦЭМ!$D$34:$D$777,СВЦЭМ!$A$34:$A$777,$A29,СВЦЭМ!$B$34:$B$777,G$11)+'СЕТ СН'!$F$11+СВЦЭМ!$D$10+'СЕТ СН'!$F$5-'СЕТ СН'!$F$21</f>
        <v>3882.9536350900007</v>
      </c>
      <c r="H29" s="37">
        <f>SUMIFS(СВЦЭМ!$D$34:$D$777,СВЦЭМ!$A$34:$A$777,$A29,СВЦЭМ!$B$34:$B$777,H$11)+'СЕТ СН'!$F$11+СВЦЭМ!$D$10+'СЕТ СН'!$F$5-'СЕТ СН'!$F$21</f>
        <v>3858.3059571500007</v>
      </c>
      <c r="I29" s="37">
        <f>SUMIFS(СВЦЭМ!$D$34:$D$777,СВЦЭМ!$A$34:$A$777,$A29,СВЦЭМ!$B$34:$B$777,I$11)+'СЕТ СН'!$F$11+СВЦЭМ!$D$10+'СЕТ СН'!$F$5-'СЕТ СН'!$F$21</f>
        <v>3791.1823302000003</v>
      </c>
      <c r="J29" s="37">
        <f>SUMIFS(СВЦЭМ!$D$34:$D$777,СВЦЭМ!$A$34:$A$777,$A29,СВЦЭМ!$B$34:$B$777,J$11)+'СЕТ СН'!$F$11+СВЦЭМ!$D$10+'СЕТ СН'!$F$5-'СЕТ СН'!$F$21</f>
        <v>3654.3356404100005</v>
      </c>
      <c r="K29" s="37">
        <f>SUMIFS(СВЦЭМ!$D$34:$D$777,СВЦЭМ!$A$34:$A$777,$A29,СВЦЭМ!$B$34:$B$777,K$11)+'СЕТ СН'!$F$11+СВЦЭМ!$D$10+'СЕТ СН'!$F$5-'СЕТ СН'!$F$21</f>
        <v>3557.5116226500004</v>
      </c>
      <c r="L29" s="37">
        <f>SUMIFS(СВЦЭМ!$D$34:$D$777,СВЦЭМ!$A$34:$A$777,$A29,СВЦЭМ!$B$34:$B$777,L$11)+'СЕТ СН'!$F$11+СВЦЭМ!$D$10+'СЕТ СН'!$F$5-'СЕТ СН'!$F$21</f>
        <v>3477.7611966200002</v>
      </c>
      <c r="M29" s="37">
        <f>SUMIFS(СВЦЭМ!$D$34:$D$777,СВЦЭМ!$A$34:$A$777,$A29,СВЦЭМ!$B$34:$B$777,M$11)+'СЕТ СН'!$F$11+СВЦЭМ!$D$10+'СЕТ СН'!$F$5-'СЕТ СН'!$F$21</f>
        <v>3438.4842248499999</v>
      </c>
      <c r="N29" s="37">
        <f>SUMIFS(СВЦЭМ!$D$34:$D$777,СВЦЭМ!$A$34:$A$777,$A29,СВЦЭМ!$B$34:$B$777,N$11)+'СЕТ СН'!$F$11+СВЦЭМ!$D$10+'СЕТ СН'!$F$5-'СЕТ СН'!$F$21</f>
        <v>3424.2392059200001</v>
      </c>
      <c r="O29" s="37">
        <f>SUMIFS(СВЦЭМ!$D$34:$D$777,СВЦЭМ!$A$34:$A$777,$A29,СВЦЭМ!$B$34:$B$777,O$11)+'СЕТ СН'!$F$11+СВЦЭМ!$D$10+'СЕТ СН'!$F$5-'СЕТ СН'!$F$21</f>
        <v>3425.5666562300003</v>
      </c>
      <c r="P29" s="37">
        <f>SUMIFS(СВЦЭМ!$D$34:$D$777,СВЦЭМ!$A$34:$A$777,$A29,СВЦЭМ!$B$34:$B$777,P$11)+'СЕТ СН'!$F$11+СВЦЭМ!$D$10+'СЕТ СН'!$F$5-'СЕТ СН'!$F$21</f>
        <v>3428.9301324100002</v>
      </c>
      <c r="Q29" s="37">
        <f>SUMIFS(СВЦЭМ!$D$34:$D$777,СВЦЭМ!$A$34:$A$777,$A29,СВЦЭМ!$B$34:$B$777,Q$11)+'СЕТ СН'!$F$11+СВЦЭМ!$D$10+'СЕТ СН'!$F$5-'СЕТ СН'!$F$21</f>
        <v>3433.6162324300003</v>
      </c>
      <c r="R29" s="37">
        <f>SUMIFS(СВЦЭМ!$D$34:$D$777,СВЦЭМ!$A$34:$A$777,$A29,СВЦЭМ!$B$34:$B$777,R$11)+'СЕТ СН'!$F$11+СВЦЭМ!$D$10+'СЕТ СН'!$F$5-'СЕТ СН'!$F$21</f>
        <v>3471.0292665800002</v>
      </c>
      <c r="S29" s="37">
        <f>SUMIFS(СВЦЭМ!$D$34:$D$777,СВЦЭМ!$A$34:$A$777,$A29,СВЦЭМ!$B$34:$B$777,S$11)+'СЕТ СН'!$F$11+СВЦЭМ!$D$10+'СЕТ СН'!$F$5-'СЕТ СН'!$F$21</f>
        <v>3518.0634725700002</v>
      </c>
      <c r="T29" s="37">
        <f>SUMIFS(СВЦЭМ!$D$34:$D$777,СВЦЭМ!$A$34:$A$777,$A29,СВЦЭМ!$B$34:$B$777,T$11)+'СЕТ СН'!$F$11+СВЦЭМ!$D$10+'СЕТ СН'!$F$5-'СЕТ СН'!$F$21</f>
        <v>3563.6776635900005</v>
      </c>
      <c r="U29" s="37">
        <f>SUMIFS(СВЦЭМ!$D$34:$D$777,СВЦЭМ!$A$34:$A$777,$A29,СВЦЭМ!$B$34:$B$777,U$11)+'СЕТ СН'!$F$11+СВЦЭМ!$D$10+'СЕТ СН'!$F$5-'СЕТ СН'!$F$21</f>
        <v>3614.5805634900003</v>
      </c>
      <c r="V29" s="37">
        <f>SUMIFS(СВЦЭМ!$D$34:$D$777,СВЦЭМ!$A$34:$A$777,$A29,СВЦЭМ!$B$34:$B$777,V$11)+'СЕТ СН'!$F$11+СВЦЭМ!$D$10+'СЕТ СН'!$F$5-'СЕТ СН'!$F$21</f>
        <v>3614.1453728699998</v>
      </c>
      <c r="W29" s="37">
        <f>SUMIFS(СВЦЭМ!$D$34:$D$777,СВЦЭМ!$A$34:$A$777,$A29,СВЦЭМ!$B$34:$B$777,W$11)+'СЕТ СН'!$F$11+СВЦЭМ!$D$10+'СЕТ СН'!$F$5-'СЕТ СН'!$F$21</f>
        <v>3601.2765388100001</v>
      </c>
      <c r="X29" s="37">
        <f>SUMIFS(СВЦЭМ!$D$34:$D$777,СВЦЭМ!$A$34:$A$777,$A29,СВЦЭМ!$B$34:$B$777,X$11)+'СЕТ СН'!$F$11+СВЦЭМ!$D$10+'СЕТ СН'!$F$5-'СЕТ СН'!$F$21</f>
        <v>3639.87492466</v>
      </c>
      <c r="Y29" s="37">
        <f>SUMIFS(СВЦЭМ!$D$34:$D$777,СВЦЭМ!$A$34:$A$777,$A29,СВЦЭМ!$B$34:$B$777,Y$11)+'СЕТ СН'!$F$11+СВЦЭМ!$D$10+'СЕТ СН'!$F$5-'СЕТ СН'!$F$21</f>
        <v>3697.2743665500002</v>
      </c>
    </row>
    <row r="30" spans="1:25" ht="15.75" x14ac:dyDescent="0.2">
      <c r="A30" s="36">
        <f t="shared" si="0"/>
        <v>43331</v>
      </c>
      <c r="B30" s="37">
        <f>SUMIFS(СВЦЭМ!$D$34:$D$777,СВЦЭМ!$A$34:$A$777,$A30,СВЦЭМ!$B$34:$B$777,B$11)+'СЕТ СН'!$F$11+СВЦЭМ!$D$10+'СЕТ СН'!$F$5-'СЕТ СН'!$F$21</f>
        <v>3795.0558795799998</v>
      </c>
      <c r="C30" s="37">
        <f>SUMIFS(СВЦЭМ!$D$34:$D$777,СВЦЭМ!$A$34:$A$777,$A30,СВЦЭМ!$B$34:$B$777,C$11)+'СЕТ СН'!$F$11+СВЦЭМ!$D$10+'СЕТ СН'!$F$5-'СЕТ СН'!$F$21</f>
        <v>3825.6552738600003</v>
      </c>
      <c r="D30" s="37">
        <f>SUMIFS(СВЦЭМ!$D$34:$D$777,СВЦЭМ!$A$34:$A$777,$A30,СВЦЭМ!$B$34:$B$777,D$11)+'СЕТ СН'!$F$11+СВЦЭМ!$D$10+'СЕТ СН'!$F$5-'СЕТ СН'!$F$21</f>
        <v>3871.7795266500007</v>
      </c>
      <c r="E30" s="37">
        <f>SUMIFS(СВЦЭМ!$D$34:$D$777,СВЦЭМ!$A$34:$A$777,$A30,СВЦЭМ!$B$34:$B$777,E$11)+'СЕТ СН'!$F$11+СВЦЭМ!$D$10+'СЕТ СН'!$F$5-'СЕТ СН'!$F$21</f>
        <v>3896.8242796300001</v>
      </c>
      <c r="F30" s="37">
        <f>SUMIFS(СВЦЭМ!$D$34:$D$777,СВЦЭМ!$A$34:$A$777,$A30,СВЦЭМ!$B$34:$B$777,F$11)+'СЕТ СН'!$F$11+СВЦЭМ!$D$10+'СЕТ СН'!$F$5-'СЕТ СН'!$F$21</f>
        <v>3858.0307891100001</v>
      </c>
      <c r="G30" s="37">
        <f>SUMIFS(СВЦЭМ!$D$34:$D$777,СВЦЭМ!$A$34:$A$777,$A30,СВЦЭМ!$B$34:$B$777,G$11)+'СЕТ СН'!$F$11+СВЦЭМ!$D$10+'СЕТ СН'!$F$5-'СЕТ СН'!$F$21</f>
        <v>3853.9952274699999</v>
      </c>
      <c r="H30" s="37">
        <f>SUMIFS(СВЦЭМ!$D$34:$D$777,СВЦЭМ!$A$34:$A$777,$A30,СВЦЭМ!$B$34:$B$777,H$11)+'СЕТ СН'!$F$11+СВЦЭМ!$D$10+'СЕТ СН'!$F$5-'СЕТ СН'!$F$21</f>
        <v>3856.2967370899996</v>
      </c>
      <c r="I30" s="37">
        <f>SUMIFS(СВЦЭМ!$D$34:$D$777,СВЦЭМ!$A$34:$A$777,$A30,СВЦЭМ!$B$34:$B$777,I$11)+'СЕТ СН'!$F$11+СВЦЭМ!$D$10+'СЕТ СН'!$F$5-'СЕТ СН'!$F$21</f>
        <v>3804.4551261400002</v>
      </c>
      <c r="J30" s="37">
        <f>SUMIFS(СВЦЭМ!$D$34:$D$777,СВЦЭМ!$A$34:$A$777,$A30,СВЦЭМ!$B$34:$B$777,J$11)+'СЕТ СН'!$F$11+СВЦЭМ!$D$10+'СЕТ СН'!$F$5-'СЕТ СН'!$F$21</f>
        <v>3686.7610831600005</v>
      </c>
      <c r="K30" s="37">
        <f>SUMIFS(СВЦЭМ!$D$34:$D$777,СВЦЭМ!$A$34:$A$777,$A30,СВЦЭМ!$B$34:$B$777,K$11)+'СЕТ СН'!$F$11+СВЦЭМ!$D$10+'СЕТ СН'!$F$5-'СЕТ СН'!$F$21</f>
        <v>3631.27188045</v>
      </c>
      <c r="L30" s="37">
        <f>SUMIFS(СВЦЭМ!$D$34:$D$777,СВЦЭМ!$A$34:$A$777,$A30,СВЦЭМ!$B$34:$B$777,L$11)+'СЕТ СН'!$F$11+СВЦЭМ!$D$10+'СЕТ СН'!$F$5-'СЕТ СН'!$F$21</f>
        <v>3601.22425707</v>
      </c>
      <c r="M30" s="37">
        <f>SUMIFS(СВЦЭМ!$D$34:$D$777,СВЦЭМ!$A$34:$A$777,$A30,СВЦЭМ!$B$34:$B$777,M$11)+'СЕТ СН'!$F$11+СВЦЭМ!$D$10+'СЕТ СН'!$F$5-'СЕТ СН'!$F$21</f>
        <v>3607.1622490500004</v>
      </c>
      <c r="N30" s="37">
        <f>SUMIFS(СВЦЭМ!$D$34:$D$777,СВЦЭМ!$A$34:$A$777,$A30,СВЦЭМ!$B$34:$B$777,N$11)+'СЕТ СН'!$F$11+СВЦЭМ!$D$10+'СЕТ СН'!$F$5-'СЕТ СН'!$F$21</f>
        <v>3564.6467745</v>
      </c>
      <c r="O30" s="37">
        <f>SUMIFS(СВЦЭМ!$D$34:$D$777,СВЦЭМ!$A$34:$A$777,$A30,СВЦЭМ!$B$34:$B$777,O$11)+'СЕТ СН'!$F$11+СВЦЭМ!$D$10+'СЕТ СН'!$F$5-'СЕТ СН'!$F$21</f>
        <v>3519.3809864100003</v>
      </c>
      <c r="P30" s="37">
        <f>SUMIFS(СВЦЭМ!$D$34:$D$777,СВЦЭМ!$A$34:$A$777,$A30,СВЦЭМ!$B$34:$B$777,P$11)+'СЕТ СН'!$F$11+СВЦЭМ!$D$10+'СЕТ СН'!$F$5-'СЕТ СН'!$F$21</f>
        <v>3483.6758563200001</v>
      </c>
      <c r="Q30" s="37">
        <f>SUMIFS(СВЦЭМ!$D$34:$D$777,СВЦЭМ!$A$34:$A$777,$A30,СВЦЭМ!$B$34:$B$777,Q$11)+'СЕТ СН'!$F$11+СВЦЭМ!$D$10+'СЕТ СН'!$F$5-'СЕТ СН'!$F$21</f>
        <v>3481.1242159200001</v>
      </c>
      <c r="R30" s="37">
        <f>SUMIFS(СВЦЭМ!$D$34:$D$777,СВЦЭМ!$A$34:$A$777,$A30,СВЦЭМ!$B$34:$B$777,R$11)+'СЕТ СН'!$F$11+СВЦЭМ!$D$10+'СЕТ СН'!$F$5-'СЕТ СН'!$F$21</f>
        <v>3508.0329456100003</v>
      </c>
      <c r="S30" s="37">
        <f>SUMIFS(СВЦЭМ!$D$34:$D$777,СВЦЭМ!$A$34:$A$777,$A30,СВЦЭМ!$B$34:$B$777,S$11)+'СЕТ СН'!$F$11+СВЦЭМ!$D$10+'СЕТ СН'!$F$5-'СЕТ СН'!$F$21</f>
        <v>3494.9635021500003</v>
      </c>
      <c r="T30" s="37">
        <f>SUMIFS(СВЦЭМ!$D$34:$D$777,СВЦЭМ!$A$34:$A$777,$A30,СВЦЭМ!$B$34:$B$777,T$11)+'СЕТ СН'!$F$11+СВЦЭМ!$D$10+'СЕТ СН'!$F$5-'СЕТ СН'!$F$21</f>
        <v>3500.7333501000003</v>
      </c>
      <c r="U30" s="37">
        <f>SUMIFS(СВЦЭМ!$D$34:$D$777,СВЦЭМ!$A$34:$A$777,$A30,СВЦЭМ!$B$34:$B$777,U$11)+'СЕТ СН'!$F$11+СВЦЭМ!$D$10+'СЕТ СН'!$F$5-'СЕТ СН'!$F$21</f>
        <v>3510.44419088</v>
      </c>
      <c r="V30" s="37">
        <f>SUMIFS(СВЦЭМ!$D$34:$D$777,СВЦЭМ!$A$34:$A$777,$A30,СВЦЭМ!$B$34:$B$777,V$11)+'СЕТ СН'!$F$11+СВЦЭМ!$D$10+'СЕТ СН'!$F$5-'СЕТ СН'!$F$21</f>
        <v>3502.5940976800002</v>
      </c>
      <c r="W30" s="37">
        <f>SUMIFS(СВЦЭМ!$D$34:$D$777,СВЦЭМ!$A$34:$A$777,$A30,СВЦЭМ!$B$34:$B$777,W$11)+'СЕТ СН'!$F$11+СВЦЭМ!$D$10+'СЕТ СН'!$F$5-'СЕТ СН'!$F$21</f>
        <v>3509.7482070599999</v>
      </c>
      <c r="X30" s="37">
        <f>SUMIFS(СВЦЭМ!$D$34:$D$777,СВЦЭМ!$A$34:$A$777,$A30,СВЦЭМ!$B$34:$B$777,X$11)+'СЕТ СН'!$F$11+СВЦЭМ!$D$10+'СЕТ СН'!$F$5-'СЕТ СН'!$F$21</f>
        <v>3526.5734093700003</v>
      </c>
      <c r="Y30" s="37">
        <f>SUMIFS(СВЦЭМ!$D$34:$D$777,СВЦЭМ!$A$34:$A$777,$A30,СВЦЭМ!$B$34:$B$777,Y$11)+'СЕТ СН'!$F$11+СВЦЭМ!$D$10+'СЕТ СН'!$F$5-'СЕТ СН'!$F$21</f>
        <v>3596.10501879</v>
      </c>
    </row>
    <row r="31" spans="1:25" ht="15.75" x14ac:dyDescent="0.2">
      <c r="A31" s="36">
        <f t="shared" si="0"/>
        <v>43332</v>
      </c>
      <c r="B31" s="37">
        <f>SUMIFS(СВЦЭМ!$D$34:$D$777,СВЦЭМ!$A$34:$A$777,$A31,СВЦЭМ!$B$34:$B$777,B$11)+'СЕТ СН'!$F$11+СВЦЭМ!$D$10+'СЕТ СН'!$F$5-'СЕТ СН'!$F$21</f>
        <v>3661.6083502900001</v>
      </c>
      <c r="C31" s="37">
        <f>SUMIFS(СВЦЭМ!$D$34:$D$777,СВЦЭМ!$A$34:$A$777,$A31,СВЦЭМ!$B$34:$B$777,C$11)+'СЕТ СН'!$F$11+СВЦЭМ!$D$10+'СЕТ СН'!$F$5-'СЕТ СН'!$F$21</f>
        <v>3789.3263111599999</v>
      </c>
      <c r="D31" s="37">
        <f>SUMIFS(СВЦЭМ!$D$34:$D$777,СВЦЭМ!$A$34:$A$777,$A31,СВЦЭМ!$B$34:$B$777,D$11)+'СЕТ СН'!$F$11+СВЦЭМ!$D$10+'СЕТ СН'!$F$5-'СЕТ СН'!$F$21</f>
        <v>3894.7735077400002</v>
      </c>
      <c r="E31" s="37">
        <f>SUMIFS(СВЦЭМ!$D$34:$D$777,СВЦЭМ!$A$34:$A$777,$A31,СВЦЭМ!$B$34:$B$777,E$11)+'СЕТ СН'!$F$11+СВЦЭМ!$D$10+'СЕТ СН'!$F$5-'СЕТ СН'!$F$21</f>
        <v>3996.1338648500005</v>
      </c>
      <c r="F31" s="37">
        <f>SUMIFS(СВЦЭМ!$D$34:$D$777,СВЦЭМ!$A$34:$A$777,$A31,СВЦЭМ!$B$34:$B$777,F$11)+'СЕТ СН'!$F$11+СВЦЭМ!$D$10+'СЕТ СН'!$F$5-'СЕТ СН'!$F$21</f>
        <v>3992.9805539500003</v>
      </c>
      <c r="G31" s="37">
        <f>SUMIFS(СВЦЭМ!$D$34:$D$777,СВЦЭМ!$A$34:$A$777,$A31,СВЦЭМ!$B$34:$B$777,G$11)+'СЕТ СН'!$F$11+СВЦЭМ!$D$10+'СЕТ СН'!$F$5-'СЕТ СН'!$F$21</f>
        <v>3963.5049171500004</v>
      </c>
      <c r="H31" s="37">
        <f>SUMIFS(СВЦЭМ!$D$34:$D$777,СВЦЭМ!$A$34:$A$777,$A31,СВЦЭМ!$B$34:$B$777,H$11)+'СЕТ СН'!$F$11+СВЦЭМ!$D$10+'СЕТ СН'!$F$5-'СЕТ СН'!$F$21</f>
        <v>3927.2422452300007</v>
      </c>
      <c r="I31" s="37">
        <f>SUMIFS(СВЦЭМ!$D$34:$D$777,СВЦЭМ!$A$34:$A$777,$A31,СВЦЭМ!$B$34:$B$777,I$11)+'СЕТ СН'!$F$11+СВЦЭМ!$D$10+'СЕТ СН'!$F$5-'СЕТ СН'!$F$21</f>
        <v>3838.2732777299998</v>
      </c>
      <c r="J31" s="37">
        <f>SUMIFS(СВЦЭМ!$D$34:$D$777,СВЦЭМ!$A$34:$A$777,$A31,СВЦЭМ!$B$34:$B$777,J$11)+'СЕТ СН'!$F$11+СВЦЭМ!$D$10+'СЕТ СН'!$F$5-'СЕТ СН'!$F$21</f>
        <v>3708.2542012700005</v>
      </c>
      <c r="K31" s="37">
        <f>SUMIFS(СВЦЭМ!$D$34:$D$777,СВЦЭМ!$A$34:$A$777,$A31,СВЦЭМ!$B$34:$B$777,K$11)+'СЕТ СН'!$F$11+СВЦЭМ!$D$10+'СЕТ СН'!$F$5-'СЕТ СН'!$F$21</f>
        <v>3626.7403559800005</v>
      </c>
      <c r="L31" s="37">
        <f>SUMIFS(СВЦЭМ!$D$34:$D$777,СВЦЭМ!$A$34:$A$777,$A31,СВЦЭМ!$B$34:$B$777,L$11)+'СЕТ СН'!$F$11+СВЦЭМ!$D$10+'СЕТ СН'!$F$5-'СЕТ СН'!$F$21</f>
        <v>3543.0552988300001</v>
      </c>
      <c r="M31" s="37">
        <f>SUMIFS(СВЦЭМ!$D$34:$D$777,СВЦЭМ!$A$34:$A$777,$A31,СВЦЭМ!$B$34:$B$777,M$11)+'СЕТ СН'!$F$11+СВЦЭМ!$D$10+'СЕТ СН'!$F$5-'СЕТ СН'!$F$21</f>
        <v>3517.5537425900002</v>
      </c>
      <c r="N31" s="37">
        <f>SUMIFS(СВЦЭМ!$D$34:$D$777,СВЦЭМ!$A$34:$A$777,$A31,СВЦЭМ!$B$34:$B$777,N$11)+'СЕТ СН'!$F$11+СВЦЭМ!$D$10+'СЕТ СН'!$F$5-'СЕТ СН'!$F$21</f>
        <v>3516.0179016500001</v>
      </c>
      <c r="O31" s="37">
        <f>SUMIFS(СВЦЭМ!$D$34:$D$777,СВЦЭМ!$A$34:$A$777,$A31,СВЦЭМ!$B$34:$B$777,O$11)+'СЕТ СН'!$F$11+СВЦЭМ!$D$10+'СЕТ СН'!$F$5-'СЕТ СН'!$F$21</f>
        <v>3515.0987328900001</v>
      </c>
      <c r="P31" s="37">
        <f>SUMIFS(СВЦЭМ!$D$34:$D$777,СВЦЭМ!$A$34:$A$777,$A31,СВЦЭМ!$B$34:$B$777,P$11)+'СЕТ СН'!$F$11+СВЦЭМ!$D$10+'СЕТ СН'!$F$5-'СЕТ СН'!$F$21</f>
        <v>3533.8638676500004</v>
      </c>
      <c r="Q31" s="37">
        <f>SUMIFS(СВЦЭМ!$D$34:$D$777,СВЦЭМ!$A$34:$A$777,$A31,СВЦЭМ!$B$34:$B$777,Q$11)+'СЕТ СН'!$F$11+СВЦЭМ!$D$10+'СЕТ СН'!$F$5-'СЕТ СН'!$F$21</f>
        <v>3531.1105403400002</v>
      </c>
      <c r="R31" s="37">
        <f>SUMIFS(СВЦЭМ!$D$34:$D$777,СВЦЭМ!$A$34:$A$777,$A31,СВЦЭМ!$B$34:$B$777,R$11)+'СЕТ СН'!$F$11+СВЦЭМ!$D$10+'СЕТ СН'!$F$5-'СЕТ СН'!$F$21</f>
        <v>3519.19263675</v>
      </c>
      <c r="S31" s="37">
        <f>SUMIFS(СВЦЭМ!$D$34:$D$777,СВЦЭМ!$A$34:$A$777,$A31,СВЦЭМ!$B$34:$B$777,S$11)+'СЕТ СН'!$F$11+СВЦЭМ!$D$10+'СЕТ СН'!$F$5-'СЕТ СН'!$F$21</f>
        <v>3534.3246153400005</v>
      </c>
      <c r="T31" s="37">
        <f>SUMIFS(СВЦЭМ!$D$34:$D$777,СВЦЭМ!$A$34:$A$777,$A31,СВЦЭМ!$B$34:$B$777,T$11)+'СЕТ СН'!$F$11+СВЦЭМ!$D$10+'СЕТ СН'!$F$5-'СЕТ СН'!$F$21</f>
        <v>3532.5564685600002</v>
      </c>
      <c r="U31" s="37">
        <f>SUMIFS(СВЦЭМ!$D$34:$D$777,СВЦЭМ!$A$34:$A$777,$A31,СВЦЭМ!$B$34:$B$777,U$11)+'СЕТ СН'!$F$11+СВЦЭМ!$D$10+'СЕТ СН'!$F$5-'СЕТ СН'!$F$21</f>
        <v>3538.3039480699999</v>
      </c>
      <c r="V31" s="37">
        <f>SUMIFS(СВЦЭМ!$D$34:$D$777,СВЦЭМ!$A$34:$A$777,$A31,СВЦЭМ!$B$34:$B$777,V$11)+'СЕТ СН'!$F$11+СВЦЭМ!$D$10+'СЕТ СН'!$F$5-'СЕТ СН'!$F$21</f>
        <v>3545.3168175200003</v>
      </c>
      <c r="W31" s="37">
        <f>SUMIFS(СВЦЭМ!$D$34:$D$777,СВЦЭМ!$A$34:$A$777,$A31,СВЦЭМ!$B$34:$B$777,W$11)+'СЕТ СН'!$F$11+СВЦЭМ!$D$10+'СЕТ СН'!$F$5-'СЕТ СН'!$F$21</f>
        <v>3558.6833348</v>
      </c>
      <c r="X31" s="37">
        <f>SUMIFS(СВЦЭМ!$D$34:$D$777,СВЦЭМ!$A$34:$A$777,$A31,СВЦЭМ!$B$34:$B$777,X$11)+'СЕТ СН'!$F$11+СВЦЭМ!$D$10+'СЕТ СН'!$F$5-'СЕТ СН'!$F$21</f>
        <v>3520.3595723300004</v>
      </c>
      <c r="Y31" s="37">
        <f>SUMIFS(СВЦЭМ!$D$34:$D$777,СВЦЭМ!$A$34:$A$777,$A31,СВЦЭМ!$B$34:$B$777,Y$11)+'СЕТ СН'!$F$11+СВЦЭМ!$D$10+'СЕТ СН'!$F$5-'СЕТ СН'!$F$21</f>
        <v>3565.9109616100004</v>
      </c>
    </row>
    <row r="32" spans="1:25" ht="15.75" x14ac:dyDescent="0.2">
      <c r="A32" s="36">
        <f t="shared" si="0"/>
        <v>43333</v>
      </c>
      <c r="B32" s="37">
        <f>SUMIFS(СВЦЭМ!$D$34:$D$777,СВЦЭМ!$A$34:$A$777,$A32,СВЦЭМ!$B$34:$B$777,B$11)+'СЕТ СН'!$F$11+СВЦЭМ!$D$10+'СЕТ СН'!$F$5-'СЕТ СН'!$F$21</f>
        <v>3661.7960384799999</v>
      </c>
      <c r="C32" s="37">
        <f>SUMIFS(СВЦЭМ!$D$34:$D$777,СВЦЭМ!$A$34:$A$777,$A32,СВЦЭМ!$B$34:$B$777,C$11)+'СЕТ СН'!$F$11+СВЦЭМ!$D$10+'СЕТ СН'!$F$5-'СЕТ СН'!$F$21</f>
        <v>3773.4749904800001</v>
      </c>
      <c r="D32" s="37">
        <f>SUMIFS(СВЦЭМ!$D$34:$D$777,СВЦЭМ!$A$34:$A$777,$A32,СВЦЭМ!$B$34:$B$777,D$11)+'СЕТ СН'!$F$11+СВЦЭМ!$D$10+'СЕТ СН'!$F$5-'СЕТ СН'!$F$21</f>
        <v>3879.4538662499999</v>
      </c>
      <c r="E32" s="37">
        <f>SUMIFS(СВЦЭМ!$D$34:$D$777,СВЦЭМ!$A$34:$A$777,$A32,СВЦЭМ!$B$34:$B$777,E$11)+'СЕТ СН'!$F$11+СВЦЭМ!$D$10+'СЕТ СН'!$F$5-'СЕТ СН'!$F$21</f>
        <v>3986.87581598</v>
      </c>
      <c r="F32" s="37">
        <f>SUMIFS(СВЦЭМ!$D$34:$D$777,СВЦЭМ!$A$34:$A$777,$A32,СВЦЭМ!$B$34:$B$777,F$11)+'СЕТ СН'!$F$11+СВЦЭМ!$D$10+'СЕТ СН'!$F$5-'СЕТ СН'!$F$21</f>
        <v>3996.8195471099998</v>
      </c>
      <c r="G32" s="37">
        <f>SUMIFS(СВЦЭМ!$D$34:$D$777,СВЦЭМ!$A$34:$A$777,$A32,СВЦЭМ!$B$34:$B$777,G$11)+'СЕТ СН'!$F$11+СВЦЭМ!$D$10+'СЕТ СН'!$F$5-'СЕТ СН'!$F$21</f>
        <v>3983.3061124100004</v>
      </c>
      <c r="H32" s="37">
        <f>SUMIFS(СВЦЭМ!$D$34:$D$777,СВЦЭМ!$A$34:$A$777,$A32,СВЦЭМ!$B$34:$B$777,H$11)+'СЕТ СН'!$F$11+СВЦЭМ!$D$10+'СЕТ СН'!$F$5-'СЕТ СН'!$F$21</f>
        <v>3990.9277711300001</v>
      </c>
      <c r="I32" s="37">
        <f>SUMIFS(СВЦЭМ!$D$34:$D$777,СВЦЭМ!$A$34:$A$777,$A32,СВЦЭМ!$B$34:$B$777,I$11)+'СЕТ СН'!$F$11+СВЦЭМ!$D$10+'СЕТ СН'!$F$5-'СЕТ СН'!$F$21</f>
        <v>3909.4351092200004</v>
      </c>
      <c r="J32" s="37">
        <f>SUMIFS(СВЦЭМ!$D$34:$D$777,СВЦЭМ!$A$34:$A$777,$A32,СВЦЭМ!$B$34:$B$777,J$11)+'СЕТ СН'!$F$11+СВЦЭМ!$D$10+'СЕТ СН'!$F$5-'СЕТ СН'!$F$21</f>
        <v>3796.0103107300001</v>
      </c>
      <c r="K32" s="37">
        <f>SUMIFS(СВЦЭМ!$D$34:$D$777,СВЦЭМ!$A$34:$A$777,$A32,СВЦЭМ!$B$34:$B$777,K$11)+'СЕТ СН'!$F$11+СВЦЭМ!$D$10+'СЕТ СН'!$F$5-'СЕТ СН'!$F$21</f>
        <v>3692.9127095200001</v>
      </c>
      <c r="L32" s="37">
        <f>SUMIFS(СВЦЭМ!$D$34:$D$777,СВЦЭМ!$A$34:$A$777,$A32,СВЦЭМ!$B$34:$B$777,L$11)+'СЕТ СН'!$F$11+СВЦЭМ!$D$10+'СЕТ СН'!$F$5-'СЕТ СН'!$F$21</f>
        <v>3602.8665122000002</v>
      </c>
      <c r="M32" s="37">
        <f>SUMIFS(СВЦЭМ!$D$34:$D$777,СВЦЭМ!$A$34:$A$777,$A32,СВЦЭМ!$B$34:$B$777,M$11)+'СЕТ СН'!$F$11+СВЦЭМ!$D$10+'СЕТ СН'!$F$5-'СЕТ СН'!$F$21</f>
        <v>3562.2810667399999</v>
      </c>
      <c r="N32" s="37">
        <f>SUMIFS(СВЦЭМ!$D$34:$D$777,СВЦЭМ!$A$34:$A$777,$A32,СВЦЭМ!$B$34:$B$777,N$11)+'СЕТ СН'!$F$11+СВЦЭМ!$D$10+'СЕТ СН'!$F$5-'СЕТ СН'!$F$21</f>
        <v>3562.1823244100001</v>
      </c>
      <c r="O32" s="37">
        <f>SUMIFS(СВЦЭМ!$D$34:$D$777,СВЦЭМ!$A$34:$A$777,$A32,СВЦЭМ!$B$34:$B$777,O$11)+'СЕТ СН'!$F$11+СВЦЭМ!$D$10+'СЕТ СН'!$F$5-'СЕТ СН'!$F$21</f>
        <v>3559.7598262900001</v>
      </c>
      <c r="P32" s="37">
        <f>SUMIFS(СВЦЭМ!$D$34:$D$777,СВЦЭМ!$A$34:$A$777,$A32,СВЦЭМ!$B$34:$B$777,P$11)+'СЕТ СН'!$F$11+СВЦЭМ!$D$10+'СЕТ СН'!$F$5-'СЕТ СН'!$F$21</f>
        <v>3567.6046448100001</v>
      </c>
      <c r="Q32" s="37">
        <f>SUMIFS(СВЦЭМ!$D$34:$D$777,СВЦЭМ!$A$34:$A$777,$A32,СВЦЭМ!$B$34:$B$777,Q$11)+'СЕТ СН'!$F$11+СВЦЭМ!$D$10+'СЕТ СН'!$F$5-'СЕТ СН'!$F$21</f>
        <v>3563.9859688300003</v>
      </c>
      <c r="R32" s="37">
        <f>SUMIFS(СВЦЭМ!$D$34:$D$777,СВЦЭМ!$A$34:$A$777,$A32,СВЦЭМ!$B$34:$B$777,R$11)+'СЕТ СН'!$F$11+СВЦЭМ!$D$10+'СЕТ СН'!$F$5-'СЕТ СН'!$F$21</f>
        <v>3556.4589629800003</v>
      </c>
      <c r="S32" s="37">
        <f>SUMIFS(СВЦЭМ!$D$34:$D$777,СВЦЭМ!$A$34:$A$777,$A32,СВЦЭМ!$B$34:$B$777,S$11)+'СЕТ СН'!$F$11+СВЦЭМ!$D$10+'СЕТ СН'!$F$5-'СЕТ СН'!$F$21</f>
        <v>3559.6852871900001</v>
      </c>
      <c r="T32" s="37">
        <f>SUMIFS(СВЦЭМ!$D$34:$D$777,СВЦЭМ!$A$34:$A$777,$A32,СВЦЭМ!$B$34:$B$777,T$11)+'СЕТ СН'!$F$11+СВЦЭМ!$D$10+'СЕТ СН'!$F$5-'СЕТ СН'!$F$21</f>
        <v>3557.6319598200002</v>
      </c>
      <c r="U32" s="37">
        <f>SUMIFS(СВЦЭМ!$D$34:$D$777,СВЦЭМ!$A$34:$A$777,$A32,СВЦЭМ!$B$34:$B$777,U$11)+'СЕТ СН'!$F$11+СВЦЭМ!$D$10+'СЕТ СН'!$F$5-'СЕТ СН'!$F$21</f>
        <v>3563.5194315700001</v>
      </c>
      <c r="V32" s="37">
        <f>SUMIFS(СВЦЭМ!$D$34:$D$777,СВЦЭМ!$A$34:$A$777,$A32,СВЦЭМ!$B$34:$B$777,V$11)+'СЕТ СН'!$F$11+СВЦЭМ!$D$10+'СЕТ СН'!$F$5-'СЕТ СН'!$F$21</f>
        <v>3563.6032227300002</v>
      </c>
      <c r="W32" s="37">
        <f>SUMIFS(СВЦЭМ!$D$34:$D$777,СВЦЭМ!$A$34:$A$777,$A32,СВЦЭМ!$B$34:$B$777,W$11)+'СЕТ СН'!$F$11+СВЦЭМ!$D$10+'СЕТ СН'!$F$5-'СЕТ СН'!$F$21</f>
        <v>3563.70837054</v>
      </c>
      <c r="X32" s="37">
        <f>SUMIFS(СВЦЭМ!$D$34:$D$777,СВЦЭМ!$A$34:$A$777,$A32,СВЦЭМ!$B$34:$B$777,X$11)+'СЕТ СН'!$F$11+СВЦЭМ!$D$10+'СЕТ СН'!$F$5-'СЕТ СН'!$F$21</f>
        <v>3555.0160818000004</v>
      </c>
      <c r="Y32" s="37">
        <f>SUMIFS(СВЦЭМ!$D$34:$D$777,СВЦЭМ!$A$34:$A$777,$A32,СВЦЭМ!$B$34:$B$777,Y$11)+'СЕТ СН'!$F$11+СВЦЭМ!$D$10+'СЕТ СН'!$F$5-'СЕТ СН'!$F$21</f>
        <v>3586.6303396000003</v>
      </c>
    </row>
    <row r="33" spans="1:27" ht="15.75" x14ac:dyDescent="0.2">
      <c r="A33" s="36">
        <f t="shared" si="0"/>
        <v>43334</v>
      </c>
      <c r="B33" s="37">
        <f>SUMIFS(СВЦЭМ!$D$34:$D$777,СВЦЭМ!$A$34:$A$777,$A33,СВЦЭМ!$B$34:$B$777,B$11)+'СЕТ СН'!$F$11+СВЦЭМ!$D$10+'СЕТ СН'!$F$5-'СЕТ СН'!$F$21</f>
        <v>3726.1208349199997</v>
      </c>
      <c r="C33" s="37">
        <f>SUMIFS(СВЦЭМ!$D$34:$D$777,СВЦЭМ!$A$34:$A$777,$A33,СВЦЭМ!$B$34:$B$777,C$11)+'СЕТ СН'!$F$11+СВЦЭМ!$D$10+'СЕТ СН'!$F$5-'СЕТ СН'!$F$21</f>
        <v>3859.2073262100002</v>
      </c>
      <c r="D33" s="37">
        <f>SUMIFS(СВЦЭМ!$D$34:$D$777,СВЦЭМ!$A$34:$A$777,$A33,СВЦЭМ!$B$34:$B$777,D$11)+'СЕТ СН'!$F$11+СВЦЭМ!$D$10+'СЕТ СН'!$F$5-'СЕТ СН'!$F$21</f>
        <v>3948.2401533900002</v>
      </c>
      <c r="E33" s="37">
        <f>SUMIFS(СВЦЭМ!$D$34:$D$777,СВЦЭМ!$A$34:$A$777,$A33,СВЦЭМ!$B$34:$B$777,E$11)+'СЕТ СН'!$F$11+СВЦЭМ!$D$10+'СЕТ СН'!$F$5-'СЕТ СН'!$F$21</f>
        <v>4041.8517821300002</v>
      </c>
      <c r="F33" s="37">
        <f>SUMIFS(СВЦЭМ!$D$34:$D$777,СВЦЭМ!$A$34:$A$777,$A33,СВЦЭМ!$B$34:$B$777,F$11)+'СЕТ СН'!$F$11+СВЦЭМ!$D$10+'СЕТ СН'!$F$5-'СЕТ СН'!$F$21</f>
        <v>4045.3667919999998</v>
      </c>
      <c r="G33" s="37">
        <f>SUMIFS(СВЦЭМ!$D$34:$D$777,СВЦЭМ!$A$34:$A$777,$A33,СВЦЭМ!$B$34:$B$777,G$11)+'СЕТ СН'!$F$11+СВЦЭМ!$D$10+'СЕТ СН'!$F$5-'СЕТ СН'!$F$21</f>
        <v>4035.2528527300001</v>
      </c>
      <c r="H33" s="37">
        <f>SUMIFS(СВЦЭМ!$D$34:$D$777,СВЦЭМ!$A$34:$A$777,$A33,СВЦЭМ!$B$34:$B$777,H$11)+'СЕТ СН'!$F$11+СВЦЭМ!$D$10+'СЕТ СН'!$F$5-'СЕТ СН'!$F$21</f>
        <v>3969.9728815799999</v>
      </c>
      <c r="I33" s="37">
        <f>SUMIFS(СВЦЭМ!$D$34:$D$777,СВЦЭМ!$A$34:$A$777,$A33,СВЦЭМ!$B$34:$B$777,I$11)+'СЕТ СН'!$F$11+СВЦЭМ!$D$10+'СЕТ СН'!$F$5-'СЕТ СН'!$F$21</f>
        <v>3903.27218687</v>
      </c>
      <c r="J33" s="37">
        <f>SUMIFS(СВЦЭМ!$D$34:$D$777,СВЦЭМ!$A$34:$A$777,$A33,СВЦЭМ!$B$34:$B$777,J$11)+'СЕТ СН'!$F$11+СВЦЭМ!$D$10+'СЕТ СН'!$F$5-'СЕТ СН'!$F$21</f>
        <v>3805.3449385700005</v>
      </c>
      <c r="K33" s="37">
        <f>SUMIFS(СВЦЭМ!$D$34:$D$777,СВЦЭМ!$A$34:$A$777,$A33,СВЦЭМ!$B$34:$B$777,K$11)+'СЕТ СН'!$F$11+СВЦЭМ!$D$10+'СЕТ СН'!$F$5-'СЕТ СН'!$F$21</f>
        <v>3736.9666858700002</v>
      </c>
      <c r="L33" s="37">
        <f>SUMIFS(СВЦЭМ!$D$34:$D$777,СВЦЭМ!$A$34:$A$777,$A33,СВЦЭМ!$B$34:$B$777,L$11)+'СЕТ СН'!$F$11+СВЦЭМ!$D$10+'СЕТ СН'!$F$5-'СЕТ СН'!$F$21</f>
        <v>3667.2675671799998</v>
      </c>
      <c r="M33" s="37">
        <f>SUMIFS(СВЦЭМ!$D$34:$D$777,СВЦЭМ!$A$34:$A$777,$A33,СВЦЭМ!$B$34:$B$777,M$11)+'СЕТ СН'!$F$11+СВЦЭМ!$D$10+'СЕТ СН'!$F$5-'СЕТ СН'!$F$21</f>
        <v>3606.7961136399999</v>
      </c>
      <c r="N33" s="37">
        <f>SUMIFS(СВЦЭМ!$D$34:$D$777,СВЦЭМ!$A$34:$A$777,$A33,СВЦЭМ!$B$34:$B$777,N$11)+'СЕТ СН'!$F$11+СВЦЭМ!$D$10+'СЕТ СН'!$F$5-'СЕТ СН'!$F$21</f>
        <v>3584.64416024</v>
      </c>
      <c r="O33" s="37">
        <f>SUMIFS(СВЦЭМ!$D$34:$D$777,СВЦЭМ!$A$34:$A$777,$A33,СВЦЭМ!$B$34:$B$777,O$11)+'СЕТ СН'!$F$11+СВЦЭМ!$D$10+'СЕТ СН'!$F$5-'СЕТ СН'!$F$21</f>
        <v>3584.8832107600001</v>
      </c>
      <c r="P33" s="37">
        <f>SUMIFS(СВЦЭМ!$D$34:$D$777,СВЦЭМ!$A$34:$A$777,$A33,СВЦЭМ!$B$34:$B$777,P$11)+'СЕТ СН'!$F$11+СВЦЭМ!$D$10+'СЕТ СН'!$F$5-'СЕТ СН'!$F$21</f>
        <v>3587.9589519900001</v>
      </c>
      <c r="Q33" s="37">
        <f>SUMIFS(СВЦЭМ!$D$34:$D$777,СВЦЭМ!$A$34:$A$777,$A33,СВЦЭМ!$B$34:$B$777,Q$11)+'СЕТ СН'!$F$11+СВЦЭМ!$D$10+'СЕТ СН'!$F$5-'СЕТ СН'!$F$21</f>
        <v>3588.7652123600001</v>
      </c>
      <c r="R33" s="37">
        <f>SUMIFS(СВЦЭМ!$D$34:$D$777,СВЦЭМ!$A$34:$A$777,$A33,СВЦЭМ!$B$34:$B$777,R$11)+'СЕТ СН'!$F$11+СВЦЭМ!$D$10+'СЕТ СН'!$F$5-'СЕТ СН'!$F$21</f>
        <v>3584.7636281000005</v>
      </c>
      <c r="S33" s="37">
        <f>SUMIFS(СВЦЭМ!$D$34:$D$777,СВЦЭМ!$A$34:$A$777,$A33,СВЦЭМ!$B$34:$B$777,S$11)+'СЕТ СН'!$F$11+СВЦЭМ!$D$10+'СЕТ СН'!$F$5-'СЕТ СН'!$F$21</f>
        <v>3585.9486984700002</v>
      </c>
      <c r="T33" s="37">
        <f>SUMIFS(СВЦЭМ!$D$34:$D$777,СВЦЭМ!$A$34:$A$777,$A33,СВЦЭМ!$B$34:$B$777,T$11)+'СЕТ СН'!$F$11+СВЦЭМ!$D$10+'СЕТ СН'!$F$5-'СЕТ СН'!$F$21</f>
        <v>3588.0925268000001</v>
      </c>
      <c r="U33" s="37">
        <f>SUMIFS(СВЦЭМ!$D$34:$D$777,СВЦЭМ!$A$34:$A$777,$A33,СВЦЭМ!$B$34:$B$777,U$11)+'СЕТ СН'!$F$11+СВЦЭМ!$D$10+'СЕТ СН'!$F$5-'СЕТ СН'!$F$21</f>
        <v>3589.2256302300002</v>
      </c>
      <c r="V33" s="37">
        <f>SUMIFS(СВЦЭМ!$D$34:$D$777,СВЦЭМ!$A$34:$A$777,$A33,СВЦЭМ!$B$34:$B$777,V$11)+'СЕТ СН'!$F$11+СВЦЭМ!$D$10+'СЕТ СН'!$F$5-'СЕТ СН'!$F$21</f>
        <v>3588.6038042300002</v>
      </c>
      <c r="W33" s="37">
        <f>SUMIFS(СВЦЭМ!$D$34:$D$777,СВЦЭМ!$A$34:$A$777,$A33,СВЦЭМ!$B$34:$B$777,W$11)+'СЕТ СН'!$F$11+СВЦЭМ!$D$10+'СЕТ СН'!$F$5-'СЕТ СН'!$F$21</f>
        <v>3592.8723232400002</v>
      </c>
      <c r="X33" s="37">
        <f>SUMIFS(СВЦЭМ!$D$34:$D$777,СВЦЭМ!$A$34:$A$777,$A33,СВЦЭМ!$B$34:$B$777,X$11)+'СЕТ СН'!$F$11+СВЦЭМ!$D$10+'СЕТ СН'!$F$5-'СЕТ СН'!$F$21</f>
        <v>3577.9194733600002</v>
      </c>
      <c r="Y33" s="37">
        <f>SUMIFS(СВЦЭМ!$D$34:$D$777,СВЦЭМ!$A$34:$A$777,$A33,СВЦЭМ!$B$34:$B$777,Y$11)+'СЕТ СН'!$F$11+СВЦЭМ!$D$10+'СЕТ СН'!$F$5-'СЕТ СН'!$F$21</f>
        <v>3619.0853230299999</v>
      </c>
    </row>
    <row r="34" spans="1:27" ht="15.75" x14ac:dyDescent="0.2">
      <c r="A34" s="36">
        <f t="shared" si="0"/>
        <v>43335</v>
      </c>
      <c r="B34" s="37">
        <f>SUMIFS(СВЦЭМ!$D$34:$D$777,СВЦЭМ!$A$34:$A$777,$A34,СВЦЭМ!$B$34:$B$777,B$11)+'СЕТ СН'!$F$11+СВЦЭМ!$D$10+'СЕТ СН'!$F$5-'СЕТ СН'!$F$21</f>
        <v>3726.1513458500003</v>
      </c>
      <c r="C34" s="37">
        <f>SUMIFS(СВЦЭМ!$D$34:$D$777,СВЦЭМ!$A$34:$A$777,$A34,СВЦЭМ!$B$34:$B$777,C$11)+'СЕТ СН'!$F$11+СВЦЭМ!$D$10+'СЕТ СН'!$F$5-'СЕТ СН'!$F$21</f>
        <v>3854.6412816700004</v>
      </c>
      <c r="D34" s="37">
        <f>SUMIFS(СВЦЭМ!$D$34:$D$777,СВЦЭМ!$A$34:$A$777,$A34,СВЦЭМ!$B$34:$B$777,D$11)+'СЕТ СН'!$F$11+СВЦЭМ!$D$10+'СЕТ СН'!$F$5-'СЕТ СН'!$F$21</f>
        <v>3967.1375228400002</v>
      </c>
      <c r="E34" s="37">
        <f>SUMIFS(СВЦЭМ!$D$34:$D$777,СВЦЭМ!$A$34:$A$777,$A34,СВЦЭМ!$B$34:$B$777,E$11)+'СЕТ СН'!$F$11+СВЦЭМ!$D$10+'СЕТ СН'!$F$5-'СЕТ СН'!$F$21</f>
        <v>4033.8648304799999</v>
      </c>
      <c r="F34" s="37">
        <f>SUMIFS(СВЦЭМ!$D$34:$D$777,СВЦЭМ!$A$34:$A$777,$A34,СВЦЭМ!$B$34:$B$777,F$11)+'СЕТ СН'!$F$11+СВЦЭМ!$D$10+'СЕТ СН'!$F$5-'СЕТ СН'!$F$21</f>
        <v>4047.5605581999998</v>
      </c>
      <c r="G34" s="37">
        <f>SUMIFS(СВЦЭМ!$D$34:$D$777,СВЦЭМ!$A$34:$A$777,$A34,СВЦЭМ!$B$34:$B$777,G$11)+'СЕТ СН'!$F$11+СВЦЭМ!$D$10+'СЕТ СН'!$F$5-'СЕТ СН'!$F$21</f>
        <v>4047.0822615000006</v>
      </c>
      <c r="H34" s="37">
        <f>SUMIFS(СВЦЭМ!$D$34:$D$777,СВЦЭМ!$A$34:$A$777,$A34,СВЦЭМ!$B$34:$B$777,H$11)+'СЕТ СН'!$F$11+СВЦЭМ!$D$10+'СЕТ СН'!$F$5-'СЕТ СН'!$F$21</f>
        <v>4017.66507895</v>
      </c>
      <c r="I34" s="37">
        <f>SUMIFS(СВЦЭМ!$D$34:$D$777,СВЦЭМ!$A$34:$A$777,$A34,СВЦЭМ!$B$34:$B$777,I$11)+'СЕТ СН'!$F$11+СВЦЭМ!$D$10+'СЕТ СН'!$F$5-'СЕТ СН'!$F$21</f>
        <v>3926.6203781900003</v>
      </c>
      <c r="J34" s="37">
        <f>SUMIFS(СВЦЭМ!$D$34:$D$777,СВЦЭМ!$A$34:$A$777,$A34,СВЦЭМ!$B$34:$B$777,J$11)+'СЕТ СН'!$F$11+СВЦЭМ!$D$10+'СЕТ СН'!$F$5-'СЕТ СН'!$F$21</f>
        <v>3793.8298046500004</v>
      </c>
      <c r="K34" s="37">
        <f>SUMIFS(СВЦЭМ!$D$34:$D$777,СВЦЭМ!$A$34:$A$777,$A34,СВЦЭМ!$B$34:$B$777,K$11)+'СЕТ СН'!$F$11+СВЦЭМ!$D$10+'СЕТ СН'!$F$5-'СЕТ СН'!$F$21</f>
        <v>3735.4321764200004</v>
      </c>
      <c r="L34" s="37">
        <f>SUMIFS(СВЦЭМ!$D$34:$D$777,СВЦЭМ!$A$34:$A$777,$A34,СВЦЭМ!$B$34:$B$777,L$11)+'СЕТ СН'!$F$11+СВЦЭМ!$D$10+'СЕТ СН'!$F$5-'СЕТ СН'!$F$21</f>
        <v>3665.3529502000001</v>
      </c>
      <c r="M34" s="37">
        <f>SUMIFS(СВЦЭМ!$D$34:$D$777,СВЦЭМ!$A$34:$A$777,$A34,СВЦЭМ!$B$34:$B$777,M$11)+'СЕТ СН'!$F$11+СВЦЭМ!$D$10+'СЕТ СН'!$F$5-'СЕТ СН'!$F$21</f>
        <v>3598.9707776400001</v>
      </c>
      <c r="N34" s="37">
        <f>SUMIFS(СВЦЭМ!$D$34:$D$777,СВЦЭМ!$A$34:$A$777,$A34,СВЦЭМ!$B$34:$B$777,N$11)+'СЕТ СН'!$F$11+СВЦЭМ!$D$10+'СЕТ СН'!$F$5-'СЕТ СН'!$F$21</f>
        <v>3584.5787866400001</v>
      </c>
      <c r="O34" s="37">
        <f>SUMIFS(СВЦЭМ!$D$34:$D$777,СВЦЭМ!$A$34:$A$777,$A34,СВЦЭМ!$B$34:$B$777,O$11)+'СЕТ СН'!$F$11+СВЦЭМ!$D$10+'СЕТ СН'!$F$5-'СЕТ СН'!$F$21</f>
        <v>3588.0840507200001</v>
      </c>
      <c r="P34" s="37">
        <f>SUMIFS(СВЦЭМ!$D$34:$D$777,СВЦЭМ!$A$34:$A$777,$A34,СВЦЭМ!$B$34:$B$777,P$11)+'СЕТ СН'!$F$11+СВЦЭМ!$D$10+'СЕТ СН'!$F$5-'СЕТ СН'!$F$21</f>
        <v>3591.7575286300003</v>
      </c>
      <c r="Q34" s="37">
        <f>SUMIFS(СВЦЭМ!$D$34:$D$777,СВЦЭМ!$A$34:$A$777,$A34,СВЦЭМ!$B$34:$B$777,Q$11)+'СЕТ СН'!$F$11+СВЦЭМ!$D$10+'СЕТ СН'!$F$5-'СЕТ СН'!$F$21</f>
        <v>3589.6838851700004</v>
      </c>
      <c r="R34" s="37">
        <f>SUMIFS(СВЦЭМ!$D$34:$D$777,СВЦЭМ!$A$34:$A$777,$A34,СВЦЭМ!$B$34:$B$777,R$11)+'СЕТ СН'!$F$11+СВЦЭМ!$D$10+'СЕТ СН'!$F$5-'СЕТ СН'!$F$21</f>
        <v>3582.6269847200001</v>
      </c>
      <c r="S34" s="37">
        <f>SUMIFS(СВЦЭМ!$D$34:$D$777,СВЦЭМ!$A$34:$A$777,$A34,СВЦЭМ!$B$34:$B$777,S$11)+'СЕТ СН'!$F$11+СВЦЭМ!$D$10+'СЕТ СН'!$F$5-'СЕТ СН'!$F$21</f>
        <v>3585.6661566600001</v>
      </c>
      <c r="T34" s="37">
        <f>SUMIFS(СВЦЭМ!$D$34:$D$777,СВЦЭМ!$A$34:$A$777,$A34,СВЦЭМ!$B$34:$B$777,T$11)+'СЕТ СН'!$F$11+СВЦЭМ!$D$10+'СЕТ СН'!$F$5-'СЕТ СН'!$F$21</f>
        <v>3588.4630814700004</v>
      </c>
      <c r="U34" s="37">
        <f>SUMIFS(СВЦЭМ!$D$34:$D$777,СВЦЭМ!$A$34:$A$777,$A34,СВЦЭМ!$B$34:$B$777,U$11)+'СЕТ СН'!$F$11+СВЦЭМ!$D$10+'СЕТ СН'!$F$5-'СЕТ СН'!$F$21</f>
        <v>3591.2670472899999</v>
      </c>
      <c r="V34" s="37">
        <f>SUMIFS(СВЦЭМ!$D$34:$D$777,СВЦЭМ!$A$34:$A$777,$A34,СВЦЭМ!$B$34:$B$777,V$11)+'СЕТ СН'!$F$11+СВЦЭМ!$D$10+'СЕТ СН'!$F$5-'СЕТ СН'!$F$21</f>
        <v>3593.1446190500001</v>
      </c>
      <c r="W34" s="37">
        <f>SUMIFS(СВЦЭМ!$D$34:$D$777,СВЦЭМ!$A$34:$A$777,$A34,СВЦЭМ!$B$34:$B$777,W$11)+'СЕТ СН'!$F$11+СВЦЭМ!$D$10+'СЕТ СН'!$F$5-'СЕТ СН'!$F$21</f>
        <v>3594.7464563100002</v>
      </c>
      <c r="X34" s="37">
        <f>SUMIFS(СВЦЭМ!$D$34:$D$777,СВЦЭМ!$A$34:$A$777,$A34,СВЦЭМ!$B$34:$B$777,X$11)+'СЕТ СН'!$F$11+СВЦЭМ!$D$10+'СЕТ СН'!$F$5-'СЕТ СН'!$F$21</f>
        <v>3583.82781927</v>
      </c>
      <c r="Y34" s="37">
        <f>SUMIFS(СВЦЭМ!$D$34:$D$777,СВЦЭМ!$A$34:$A$777,$A34,СВЦЭМ!$B$34:$B$777,Y$11)+'СЕТ СН'!$F$11+СВЦЭМ!$D$10+'СЕТ СН'!$F$5-'СЕТ СН'!$F$21</f>
        <v>3635.2652202200002</v>
      </c>
    </row>
    <row r="35" spans="1:27" ht="15.75" x14ac:dyDescent="0.2">
      <c r="A35" s="36">
        <f t="shared" si="0"/>
        <v>43336</v>
      </c>
      <c r="B35" s="37">
        <f>SUMIFS(СВЦЭМ!$D$34:$D$777,СВЦЭМ!$A$34:$A$777,$A35,СВЦЭМ!$B$34:$B$777,B$11)+'СЕТ СН'!$F$11+СВЦЭМ!$D$10+'СЕТ СН'!$F$5-'СЕТ СН'!$F$21</f>
        <v>3691.36290319</v>
      </c>
      <c r="C35" s="37">
        <f>SUMIFS(СВЦЭМ!$D$34:$D$777,СВЦЭМ!$A$34:$A$777,$A35,СВЦЭМ!$B$34:$B$777,C$11)+'СЕТ СН'!$F$11+СВЦЭМ!$D$10+'СЕТ СН'!$F$5-'СЕТ СН'!$F$21</f>
        <v>3804.53091081</v>
      </c>
      <c r="D35" s="37">
        <f>SUMIFS(СВЦЭМ!$D$34:$D$777,СВЦЭМ!$A$34:$A$777,$A35,СВЦЭМ!$B$34:$B$777,D$11)+'СЕТ СН'!$F$11+СВЦЭМ!$D$10+'СЕТ СН'!$F$5-'СЕТ СН'!$F$21</f>
        <v>3908.6382000900003</v>
      </c>
      <c r="E35" s="37">
        <f>SUMIFS(СВЦЭМ!$D$34:$D$777,СВЦЭМ!$A$34:$A$777,$A35,СВЦЭМ!$B$34:$B$777,E$11)+'СЕТ СН'!$F$11+СВЦЭМ!$D$10+'СЕТ СН'!$F$5-'СЕТ СН'!$F$21</f>
        <v>3993.8807444000004</v>
      </c>
      <c r="F35" s="37">
        <f>SUMIFS(СВЦЭМ!$D$34:$D$777,СВЦЭМ!$A$34:$A$777,$A35,СВЦЭМ!$B$34:$B$777,F$11)+'СЕТ СН'!$F$11+СВЦЭМ!$D$10+'СЕТ СН'!$F$5-'СЕТ СН'!$F$21</f>
        <v>3995.1180565100003</v>
      </c>
      <c r="G35" s="37">
        <f>SUMIFS(СВЦЭМ!$D$34:$D$777,СВЦЭМ!$A$34:$A$777,$A35,СВЦЭМ!$B$34:$B$777,G$11)+'СЕТ СН'!$F$11+СВЦЭМ!$D$10+'СЕТ СН'!$F$5-'СЕТ СН'!$F$21</f>
        <v>3995.2677742799997</v>
      </c>
      <c r="H35" s="37">
        <f>SUMIFS(СВЦЭМ!$D$34:$D$777,СВЦЭМ!$A$34:$A$777,$A35,СВЦЭМ!$B$34:$B$777,H$11)+'СЕТ СН'!$F$11+СВЦЭМ!$D$10+'СЕТ СН'!$F$5-'СЕТ СН'!$F$21</f>
        <v>3942.74639183</v>
      </c>
      <c r="I35" s="37">
        <f>SUMIFS(СВЦЭМ!$D$34:$D$777,СВЦЭМ!$A$34:$A$777,$A35,СВЦЭМ!$B$34:$B$777,I$11)+'СЕТ СН'!$F$11+СВЦЭМ!$D$10+'СЕТ СН'!$F$5-'СЕТ СН'!$F$21</f>
        <v>3910.2442352000007</v>
      </c>
      <c r="J35" s="37">
        <f>SUMIFS(СВЦЭМ!$D$34:$D$777,СВЦЭМ!$A$34:$A$777,$A35,СВЦЭМ!$B$34:$B$777,J$11)+'СЕТ СН'!$F$11+СВЦЭМ!$D$10+'СЕТ СН'!$F$5-'СЕТ СН'!$F$21</f>
        <v>3801.9284323900001</v>
      </c>
      <c r="K35" s="37">
        <f>SUMIFS(СВЦЭМ!$D$34:$D$777,СВЦЭМ!$A$34:$A$777,$A35,СВЦЭМ!$B$34:$B$777,K$11)+'СЕТ СН'!$F$11+СВЦЭМ!$D$10+'СЕТ СН'!$F$5-'СЕТ СН'!$F$21</f>
        <v>3735.2091450200005</v>
      </c>
      <c r="L35" s="37">
        <f>SUMIFS(СВЦЭМ!$D$34:$D$777,СВЦЭМ!$A$34:$A$777,$A35,СВЦЭМ!$B$34:$B$777,L$11)+'СЕТ СН'!$F$11+СВЦЭМ!$D$10+'СЕТ СН'!$F$5-'СЕТ СН'!$F$21</f>
        <v>3654.0876276600002</v>
      </c>
      <c r="M35" s="37">
        <f>SUMIFS(СВЦЭМ!$D$34:$D$777,СВЦЭМ!$A$34:$A$777,$A35,СВЦЭМ!$B$34:$B$777,M$11)+'СЕТ СН'!$F$11+СВЦЭМ!$D$10+'СЕТ СН'!$F$5-'СЕТ СН'!$F$21</f>
        <v>3584.9302914</v>
      </c>
      <c r="N35" s="37">
        <f>SUMIFS(СВЦЭМ!$D$34:$D$777,СВЦЭМ!$A$34:$A$777,$A35,СВЦЭМ!$B$34:$B$777,N$11)+'СЕТ СН'!$F$11+СВЦЭМ!$D$10+'СЕТ СН'!$F$5-'СЕТ СН'!$F$21</f>
        <v>3559.1134185000001</v>
      </c>
      <c r="O35" s="37">
        <f>SUMIFS(СВЦЭМ!$D$34:$D$777,СВЦЭМ!$A$34:$A$777,$A35,СВЦЭМ!$B$34:$B$777,O$11)+'СЕТ СН'!$F$11+СВЦЭМ!$D$10+'СЕТ СН'!$F$5-'СЕТ СН'!$F$21</f>
        <v>3558.4666365100002</v>
      </c>
      <c r="P35" s="37">
        <f>SUMIFS(СВЦЭМ!$D$34:$D$777,СВЦЭМ!$A$34:$A$777,$A35,СВЦЭМ!$B$34:$B$777,P$11)+'СЕТ СН'!$F$11+СВЦЭМ!$D$10+'СЕТ СН'!$F$5-'СЕТ СН'!$F$21</f>
        <v>3557.8612260500004</v>
      </c>
      <c r="Q35" s="37">
        <f>SUMIFS(СВЦЭМ!$D$34:$D$777,СВЦЭМ!$A$34:$A$777,$A35,СВЦЭМ!$B$34:$B$777,Q$11)+'СЕТ СН'!$F$11+СВЦЭМ!$D$10+'СЕТ СН'!$F$5-'СЕТ СН'!$F$21</f>
        <v>3557.5909089699999</v>
      </c>
      <c r="R35" s="37">
        <f>SUMIFS(СВЦЭМ!$D$34:$D$777,СВЦЭМ!$A$34:$A$777,$A35,СВЦЭМ!$B$34:$B$777,R$11)+'СЕТ СН'!$F$11+СВЦЭМ!$D$10+'СЕТ СН'!$F$5-'СЕТ СН'!$F$21</f>
        <v>3551.60435693</v>
      </c>
      <c r="S35" s="37">
        <f>SUMIFS(СВЦЭМ!$D$34:$D$777,СВЦЭМ!$A$34:$A$777,$A35,СВЦЭМ!$B$34:$B$777,S$11)+'СЕТ СН'!$F$11+СВЦЭМ!$D$10+'СЕТ СН'!$F$5-'СЕТ СН'!$F$21</f>
        <v>3559.49069177</v>
      </c>
      <c r="T35" s="37">
        <f>SUMIFS(СВЦЭМ!$D$34:$D$777,СВЦЭМ!$A$34:$A$777,$A35,СВЦЭМ!$B$34:$B$777,T$11)+'СЕТ СН'!$F$11+СВЦЭМ!$D$10+'СЕТ СН'!$F$5-'СЕТ СН'!$F$21</f>
        <v>3561.4570557300003</v>
      </c>
      <c r="U35" s="37">
        <f>SUMIFS(СВЦЭМ!$D$34:$D$777,СВЦЭМ!$A$34:$A$777,$A35,СВЦЭМ!$B$34:$B$777,U$11)+'СЕТ СН'!$F$11+СВЦЭМ!$D$10+'СЕТ СН'!$F$5-'СЕТ СН'!$F$21</f>
        <v>3563.48892032</v>
      </c>
      <c r="V35" s="37">
        <f>SUMIFS(СВЦЭМ!$D$34:$D$777,СВЦЭМ!$A$34:$A$777,$A35,СВЦЭМ!$B$34:$B$777,V$11)+'СЕТ СН'!$F$11+СВЦЭМ!$D$10+'СЕТ СН'!$F$5-'СЕТ СН'!$F$21</f>
        <v>3572.2089523700001</v>
      </c>
      <c r="W35" s="37">
        <f>SUMIFS(СВЦЭМ!$D$34:$D$777,СВЦЭМ!$A$34:$A$777,$A35,СВЦЭМ!$B$34:$B$777,W$11)+'СЕТ СН'!$F$11+СВЦЭМ!$D$10+'СЕТ СН'!$F$5-'СЕТ СН'!$F$21</f>
        <v>3577.4784795100004</v>
      </c>
      <c r="X35" s="37">
        <f>SUMIFS(СВЦЭМ!$D$34:$D$777,СВЦЭМ!$A$34:$A$777,$A35,СВЦЭМ!$B$34:$B$777,X$11)+'СЕТ СН'!$F$11+СВЦЭМ!$D$10+'СЕТ СН'!$F$5-'СЕТ СН'!$F$21</f>
        <v>3561.1821056700001</v>
      </c>
      <c r="Y35" s="37">
        <f>SUMIFS(СВЦЭМ!$D$34:$D$777,СВЦЭМ!$A$34:$A$777,$A35,СВЦЭМ!$B$34:$B$777,Y$11)+'СЕТ СН'!$F$11+СВЦЭМ!$D$10+'СЕТ СН'!$F$5-'СЕТ СН'!$F$21</f>
        <v>3594.1499570599999</v>
      </c>
    </row>
    <row r="36" spans="1:27" ht="15.75" x14ac:dyDescent="0.2">
      <c r="A36" s="36">
        <f t="shared" si="0"/>
        <v>43337</v>
      </c>
      <c r="B36" s="37">
        <f>SUMIFS(СВЦЭМ!$D$34:$D$777,СВЦЭМ!$A$34:$A$777,$A36,СВЦЭМ!$B$34:$B$777,B$11)+'СЕТ СН'!$F$11+СВЦЭМ!$D$10+'СЕТ СН'!$F$5-'СЕТ СН'!$F$21</f>
        <v>3664.7989645099997</v>
      </c>
      <c r="C36" s="37">
        <f>SUMIFS(СВЦЭМ!$D$34:$D$777,СВЦЭМ!$A$34:$A$777,$A36,СВЦЭМ!$B$34:$B$777,C$11)+'СЕТ СН'!$F$11+СВЦЭМ!$D$10+'СЕТ СН'!$F$5-'СЕТ СН'!$F$21</f>
        <v>3786.6673252000001</v>
      </c>
      <c r="D36" s="37">
        <f>SUMIFS(СВЦЭМ!$D$34:$D$777,СВЦЭМ!$A$34:$A$777,$A36,СВЦЭМ!$B$34:$B$777,D$11)+'СЕТ СН'!$F$11+СВЦЭМ!$D$10+'СЕТ СН'!$F$5-'СЕТ СН'!$F$21</f>
        <v>3888.7074021799999</v>
      </c>
      <c r="E36" s="37">
        <f>SUMIFS(СВЦЭМ!$D$34:$D$777,СВЦЭМ!$A$34:$A$777,$A36,СВЦЭМ!$B$34:$B$777,E$11)+'СЕТ СН'!$F$11+СВЦЭМ!$D$10+'СЕТ СН'!$F$5-'СЕТ СН'!$F$21</f>
        <v>3992.4627694500005</v>
      </c>
      <c r="F36" s="37">
        <f>SUMIFS(СВЦЭМ!$D$34:$D$777,СВЦЭМ!$A$34:$A$777,$A36,СВЦЭМ!$B$34:$B$777,F$11)+'СЕТ СН'!$F$11+СВЦЭМ!$D$10+'СЕТ СН'!$F$5-'СЕТ СН'!$F$21</f>
        <v>3996.3681756699998</v>
      </c>
      <c r="G36" s="37">
        <f>SUMIFS(СВЦЭМ!$D$34:$D$777,СВЦЭМ!$A$34:$A$777,$A36,СВЦЭМ!$B$34:$B$777,G$11)+'СЕТ СН'!$F$11+СВЦЭМ!$D$10+'СЕТ СН'!$F$5-'СЕТ СН'!$F$21</f>
        <v>3996.0606688799999</v>
      </c>
      <c r="H36" s="37">
        <f>SUMIFS(СВЦЭМ!$D$34:$D$777,СВЦЭМ!$A$34:$A$777,$A36,СВЦЭМ!$B$34:$B$777,H$11)+'СЕТ СН'!$F$11+СВЦЭМ!$D$10+'СЕТ СН'!$F$5-'СЕТ СН'!$F$21</f>
        <v>3994.2572772100002</v>
      </c>
      <c r="I36" s="37">
        <f>SUMIFS(СВЦЭМ!$D$34:$D$777,СВЦЭМ!$A$34:$A$777,$A36,СВЦЭМ!$B$34:$B$777,I$11)+'СЕТ СН'!$F$11+СВЦЭМ!$D$10+'СЕТ СН'!$F$5-'СЕТ СН'!$F$21</f>
        <v>3963.7681420899999</v>
      </c>
      <c r="J36" s="37">
        <f>SUMIFS(СВЦЭМ!$D$34:$D$777,СВЦЭМ!$A$34:$A$777,$A36,СВЦЭМ!$B$34:$B$777,J$11)+'СЕТ СН'!$F$11+СВЦЭМ!$D$10+'СЕТ СН'!$F$5-'СЕТ СН'!$F$21</f>
        <v>3813.1459225600001</v>
      </c>
      <c r="K36" s="37">
        <f>SUMIFS(СВЦЭМ!$D$34:$D$777,СВЦЭМ!$A$34:$A$777,$A36,СВЦЭМ!$B$34:$B$777,K$11)+'СЕТ СН'!$F$11+СВЦЭМ!$D$10+'СЕТ СН'!$F$5-'СЕТ СН'!$F$21</f>
        <v>3683.6709994000003</v>
      </c>
      <c r="L36" s="37">
        <f>SUMIFS(СВЦЭМ!$D$34:$D$777,СВЦЭМ!$A$34:$A$777,$A36,СВЦЭМ!$B$34:$B$777,L$11)+'СЕТ СН'!$F$11+СВЦЭМ!$D$10+'СЕТ СН'!$F$5-'СЕТ СН'!$F$21</f>
        <v>3595.6020181700005</v>
      </c>
      <c r="M36" s="37">
        <f>SUMIFS(СВЦЭМ!$D$34:$D$777,СВЦЭМ!$A$34:$A$777,$A36,СВЦЭМ!$B$34:$B$777,M$11)+'СЕТ СН'!$F$11+СВЦЭМ!$D$10+'СЕТ СН'!$F$5-'СЕТ СН'!$F$21</f>
        <v>3557.0000757800003</v>
      </c>
      <c r="N36" s="37">
        <f>SUMIFS(СВЦЭМ!$D$34:$D$777,СВЦЭМ!$A$34:$A$777,$A36,СВЦЭМ!$B$34:$B$777,N$11)+'СЕТ СН'!$F$11+СВЦЭМ!$D$10+'СЕТ СН'!$F$5-'СЕТ СН'!$F$21</f>
        <v>3541.6304122500001</v>
      </c>
      <c r="O36" s="37">
        <f>SUMIFS(СВЦЭМ!$D$34:$D$777,СВЦЭМ!$A$34:$A$777,$A36,СВЦЭМ!$B$34:$B$777,O$11)+'СЕТ СН'!$F$11+СВЦЭМ!$D$10+'СЕТ СН'!$F$5-'СЕТ СН'!$F$21</f>
        <v>3542.9116729699999</v>
      </c>
      <c r="P36" s="37">
        <f>SUMIFS(СВЦЭМ!$D$34:$D$777,СВЦЭМ!$A$34:$A$777,$A36,СВЦЭМ!$B$34:$B$777,P$11)+'СЕТ СН'!$F$11+СВЦЭМ!$D$10+'СЕТ СН'!$F$5-'СЕТ СН'!$F$21</f>
        <v>3543.0237706900002</v>
      </c>
      <c r="Q36" s="37">
        <f>SUMIFS(СВЦЭМ!$D$34:$D$777,СВЦЭМ!$A$34:$A$777,$A36,СВЦЭМ!$B$34:$B$777,Q$11)+'СЕТ СН'!$F$11+СВЦЭМ!$D$10+'СЕТ СН'!$F$5-'СЕТ СН'!$F$21</f>
        <v>3545.51302012</v>
      </c>
      <c r="R36" s="37">
        <f>SUMIFS(СВЦЭМ!$D$34:$D$777,СВЦЭМ!$A$34:$A$777,$A36,СВЦЭМ!$B$34:$B$777,R$11)+'СЕТ СН'!$F$11+СВЦЭМ!$D$10+'СЕТ СН'!$F$5-'СЕТ СН'!$F$21</f>
        <v>3542.2598561100003</v>
      </c>
      <c r="S36" s="37">
        <f>SUMIFS(СВЦЭМ!$D$34:$D$777,СВЦЭМ!$A$34:$A$777,$A36,СВЦЭМ!$B$34:$B$777,S$11)+'СЕТ СН'!$F$11+СВЦЭМ!$D$10+'СЕТ СН'!$F$5-'СЕТ СН'!$F$21</f>
        <v>3545.3918796500002</v>
      </c>
      <c r="T36" s="37">
        <f>SUMIFS(СВЦЭМ!$D$34:$D$777,СВЦЭМ!$A$34:$A$777,$A36,СВЦЭМ!$B$34:$B$777,T$11)+'СЕТ СН'!$F$11+СВЦЭМ!$D$10+'СЕТ СН'!$F$5-'СЕТ СН'!$F$21</f>
        <v>3544.5264815200003</v>
      </c>
      <c r="U36" s="37">
        <f>SUMIFS(СВЦЭМ!$D$34:$D$777,СВЦЭМ!$A$34:$A$777,$A36,СВЦЭМ!$B$34:$B$777,U$11)+'СЕТ СН'!$F$11+СВЦЭМ!$D$10+'СЕТ СН'!$F$5-'СЕТ СН'!$F$21</f>
        <v>3543.9692285400001</v>
      </c>
      <c r="V36" s="37">
        <f>SUMIFS(СВЦЭМ!$D$34:$D$777,СВЦЭМ!$A$34:$A$777,$A36,СВЦЭМ!$B$34:$B$777,V$11)+'СЕТ СН'!$F$11+СВЦЭМ!$D$10+'СЕТ СН'!$F$5-'СЕТ СН'!$F$21</f>
        <v>3541.1780488500003</v>
      </c>
      <c r="W36" s="37">
        <f>SUMIFS(СВЦЭМ!$D$34:$D$777,СВЦЭМ!$A$34:$A$777,$A36,СВЦЭМ!$B$34:$B$777,W$11)+'СЕТ СН'!$F$11+СВЦЭМ!$D$10+'СЕТ СН'!$F$5-'СЕТ СН'!$F$21</f>
        <v>3545.6142660100004</v>
      </c>
      <c r="X36" s="37">
        <f>SUMIFS(СВЦЭМ!$D$34:$D$777,СВЦЭМ!$A$34:$A$777,$A36,СВЦЭМ!$B$34:$B$777,X$11)+'СЕТ СН'!$F$11+СВЦЭМ!$D$10+'СЕТ СН'!$F$5-'СЕТ СН'!$F$21</f>
        <v>3547.7702261800005</v>
      </c>
      <c r="Y36" s="37">
        <f>SUMIFS(СВЦЭМ!$D$34:$D$777,СВЦЭМ!$A$34:$A$777,$A36,СВЦЭМ!$B$34:$B$777,Y$11)+'СЕТ СН'!$F$11+СВЦЭМ!$D$10+'СЕТ СН'!$F$5-'СЕТ СН'!$F$21</f>
        <v>3591.3805537799999</v>
      </c>
    </row>
    <row r="37" spans="1:27" ht="15.75" x14ac:dyDescent="0.2">
      <c r="A37" s="36">
        <f t="shared" si="0"/>
        <v>43338</v>
      </c>
      <c r="B37" s="37">
        <f>SUMIFS(СВЦЭМ!$D$34:$D$777,СВЦЭМ!$A$34:$A$777,$A37,СВЦЭМ!$B$34:$B$777,B$11)+'СЕТ СН'!$F$11+СВЦЭМ!$D$10+'СЕТ СН'!$F$5-'СЕТ СН'!$F$21</f>
        <v>3700.2793088400003</v>
      </c>
      <c r="C37" s="37">
        <f>SUMIFS(СВЦЭМ!$D$34:$D$777,СВЦЭМ!$A$34:$A$777,$A37,СВЦЭМ!$B$34:$B$777,C$11)+'СЕТ СН'!$F$11+СВЦЭМ!$D$10+'СЕТ СН'!$F$5-'СЕТ СН'!$F$21</f>
        <v>3830.7237644100005</v>
      </c>
      <c r="D37" s="37">
        <f>SUMIFS(СВЦЭМ!$D$34:$D$777,СВЦЭМ!$A$34:$A$777,$A37,СВЦЭМ!$B$34:$B$777,D$11)+'СЕТ СН'!$F$11+СВЦЭМ!$D$10+'СЕТ СН'!$F$5-'СЕТ СН'!$F$21</f>
        <v>3949.90594951</v>
      </c>
      <c r="E37" s="37">
        <f>SUMIFS(СВЦЭМ!$D$34:$D$777,СВЦЭМ!$A$34:$A$777,$A37,СВЦЭМ!$B$34:$B$777,E$11)+'СЕТ СН'!$F$11+СВЦЭМ!$D$10+'СЕТ СН'!$F$5-'СЕТ СН'!$F$21</f>
        <v>4078.4268670800002</v>
      </c>
      <c r="F37" s="37">
        <f>SUMIFS(СВЦЭМ!$D$34:$D$777,СВЦЭМ!$A$34:$A$777,$A37,СВЦЭМ!$B$34:$B$777,F$11)+'СЕТ СН'!$F$11+СВЦЭМ!$D$10+'СЕТ СН'!$F$5-'СЕТ СН'!$F$21</f>
        <v>4088.3895366000006</v>
      </c>
      <c r="G37" s="37">
        <f>SUMIFS(СВЦЭМ!$D$34:$D$777,СВЦЭМ!$A$34:$A$777,$A37,СВЦЭМ!$B$34:$B$777,G$11)+'СЕТ СН'!$F$11+СВЦЭМ!$D$10+'СЕТ СН'!$F$5-'СЕТ СН'!$F$21</f>
        <v>4057.2322592</v>
      </c>
      <c r="H37" s="37">
        <f>SUMIFS(СВЦЭМ!$D$34:$D$777,СВЦЭМ!$A$34:$A$777,$A37,СВЦЭМ!$B$34:$B$777,H$11)+'СЕТ СН'!$F$11+СВЦЭМ!$D$10+'СЕТ СН'!$F$5-'СЕТ СН'!$F$21</f>
        <v>4030.7790878100004</v>
      </c>
      <c r="I37" s="37">
        <f>SUMIFS(СВЦЭМ!$D$34:$D$777,СВЦЭМ!$A$34:$A$777,$A37,СВЦЭМ!$B$34:$B$777,I$11)+'СЕТ СН'!$F$11+СВЦЭМ!$D$10+'СЕТ СН'!$F$5-'СЕТ СН'!$F$21</f>
        <v>3985.2390909300002</v>
      </c>
      <c r="J37" s="37">
        <f>SUMIFS(СВЦЭМ!$D$34:$D$777,СВЦЭМ!$A$34:$A$777,$A37,СВЦЭМ!$B$34:$B$777,J$11)+'СЕТ СН'!$F$11+СВЦЭМ!$D$10+'СЕТ СН'!$F$5-'СЕТ СН'!$F$21</f>
        <v>3806.8880827100002</v>
      </c>
      <c r="K37" s="37">
        <f>SUMIFS(СВЦЭМ!$D$34:$D$777,СВЦЭМ!$A$34:$A$777,$A37,СВЦЭМ!$B$34:$B$777,K$11)+'СЕТ СН'!$F$11+СВЦЭМ!$D$10+'СЕТ СН'!$F$5-'СЕТ СН'!$F$21</f>
        <v>3683.9839184100001</v>
      </c>
      <c r="L37" s="37">
        <f>SUMIFS(СВЦЭМ!$D$34:$D$777,СВЦЭМ!$A$34:$A$777,$A37,СВЦЭМ!$B$34:$B$777,L$11)+'СЕТ СН'!$F$11+СВЦЭМ!$D$10+'СЕТ СН'!$F$5-'СЕТ СН'!$F$21</f>
        <v>3588.8100644300002</v>
      </c>
      <c r="M37" s="37">
        <f>SUMIFS(СВЦЭМ!$D$34:$D$777,СВЦЭМ!$A$34:$A$777,$A37,СВЦЭМ!$B$34:$B$777,M$11)+'СЕТ СН'!$F$11+СВЦЭМ!$D$10+'СЕТ СН'!$F$5-'СЕТ СН'!$F$21</f>
        <v>3530.6889717200002</v>
      </c>
      <c r="N37" s="37">
        <f>SUMIFS(СВЦЭМ!$D$34:$D$777,СВЦЭМ!$A$34:$A$777,$A37,СВЦЭМ!$B$34:$B$777,N$11)+'СЕТ СН'!$F$11+СВЦЭМ!$D$10+'СЕТ СН'!$F$5-'СЕТ СН'!$F$21</f>
        <v>3514.9750601100004</v>
      </c>
      <c r="O37" s="37">
        <f>SUMIFS(СВЦЭМ!$D$34:$D$777,СВЦЭМ!$A$34:$A$777,$A37,СВЦЭМ!$B$34:$B$777,O$11)+'СЕТ СН'!$F$11+СВЦЭМ!$D$10+'СЕТ СН'!$F$5-'СЕТ СН'!$F$21</f>
        <v>3522.6204810100003</v>
      </c>
      <c r="P37" s="37">
        <f>SUMIFS(СВЦЭМ!$D$34:$D$777,СВЦЭМ!$A$34:$A$777,$A37,СВЦЭМ!$B$34:$B$777,P$11)+'СЕТ СН'!$F$11+СВЦЭМ!$D$10+'СЕТ СН'!$F$5-'СЕТ СН'!$F$21</f>
        <v>3522.8572088800001</v>
      </c>
      <c r="Q37" s="37">
        <f>SUMIFS(СВЦЭМ!$D$34:$D$777,СВЦЭМ!$A$34:$A$777,$A37,СВЦЭМ!$B$34:$B$777,Q$11)+'СЕТ СН'!$F$11+СВЦЭМ!$D$10+'СЕТ СН'!$F$5-'СЕТ СН'!$F$21</f>
        <v>3525.7622221800002</v>
      </c>
      <c r="R37" s="37">
        <f>SUMIFS(СВЦЭМ!$D$34:$D$777,СВЦЭМ!$A$34:$A$777,$A37,СВЦЭМ!$B$34:$B$777,R$11)+'СЕТ СН'!$F$11+СВЦЭМ!$D$10+'СЕТ СН'!$F$5-'СЕТ СН'!$F$21</f>
        <v>3527.4153435200001</v>
      </c>
      <c r="S37" s="37">
        <f>SUMIFS(СВЦЭМ!$D$34:$D$777,СВЦЭМ!$A$34:$A$777,$A37,СВЦЭМ!$B$34:$B$777,S$11)+'СЕТ СН'!$F$11+СВЦЭМ!$D$10+'СЕТ СН'!$F$5-'СЕТ СН'!$F$21</f>
        <v>3526.5318885800002</v>
      </c>
      <c r="T37" s="37">
        <f>SUMIFS(СВЦЭМ!$D$34:$D$777,СВЦЭМ!$A$34:$A$777,$A37,СВЦЭМ!$B$34:$B$777,T$11)+'СЕТ СН'!$F$11+СВЦЭМ!$D$10+'СЕТ СН'!$F$5-'СЕТ СН'!$F$21</f>
        <v>3526.2071544400001</v>
      </c>
      <c r="U37" s="37">
        <f>SUMIFS(СВЦЭМ!$D$34:$D$777,СВЦЭМ!$A$34:$A$777,$A37,СВЦЭМ!$B$34:$B$777,U$11)+'СЕТ СН'!$F$11+СВЦЭМ!$D$10+'СЕТ СН'!$F$5-'СЕТ СН'!$F$21</f>
        <v>3530.8367564300002</v>
      </c>
      <c r="V37" s="37">
        <f>SUMIFS(СВЦЭМ!$D$34:$D$777,СВЦЭМ!$A$34:$A$777,$A37,СВЦЭМ!$B$34:$B$777,V$11)+'СЕТ СН'!$F$11+СВЦЭМ!$D$10+'СЕТ СН'!$F$5-'СЕТ СН'!$F$21</f>
        <v>3538.0724951700004</v>
      </c>
      <c r="W37" s="37">
        <f>SUMIFS(СВЦЭМ!$D$34:$D$777,СВЦЭМ!$A$34:$A$777,$A37,СВЦЭМ!$B$34:$B$777,W$11)+'СЕТ СН'!$F$11+СВЦЭМ!$D$10+'СЕТ СН'!$F$5-'СЕТ СН'!$F$21</f>
        <v>3546.84793739</v>
      </c>
      <c r="X37" s="37">
        <f>SUMIFS(СВЦЭМ!$D$34:$D$777,СВЦЭМ!$A$34:$A$777,$A37,СВЦЭМ!$B$34:$B$777,X$11)+'СЕТ СН'!$F$11+СВЦЭМ!$D$10+'СЕТ СН'!$F$5-'СЕТ СН'!$F$21</f>
        <v>3523.6994175500004</v>
      </c>
      <c r="Y37" s="37">
        <f>SUMIFS(СВЦЭМ!$D$34:$D$777,СВЦЭМ!$A$34:$A$777,$A37,СВЦЭМ!$B$34:$B$777,Y$11)+'СЕТ СН'!$F$11+СВЦЭМ!$D$10+'СЕТ СН'!$F$5-'СЕТ СН'!$F$21</f>
        <v>3582.0003085100002</v>
      </c>
    </row>
    <row r="38" spans="1:27" ht="15.75" x14ac:dyDescent="0.2">
      <c r="A38" s="36">
        <f t="shared" si="0"/>
        <v>43339</v>
      </c>
      <c r="B38" s="37">
        <f>SUMIFS(СВЦЭМ!$D$34:$D$777,СВЦЭМ!$A$34:$A$777,$A38,СВЦЭМ!$B$34:$B$777,B$11)+'СЕТ СН'!$F$11+СВЦЭМ!$D$10+'СЕТ СН'!$F$5-'СЕТ СН'!$F$21</f>
        <v>3700.7411913900005</v>
      </c>
      <c r="C38" s="37">
        <f>SUMIFS(СВЦЭМ!$D$34:$D$777,СВЦЭМ!$A$34:$A$777,$A38,СВЦЭМ!$B$34:$B$777,C$11)+'СЕТ СН'!$F$11+СВЦЭМ!$D$10+'СЕТ СН'!$F$5-'СЕТ СН'!$F$21</f>
        <v>3833.2555917600002</v>
      </c>
      <c r="D38" s="37">
        <f>SUMIFS(СВЦЭМ!$D$34:$D$777,СВЦЭМ!$A$34:$A$777,$A38,СВЦЭМ!$B$34:$B$777,D$11)+'СЕТ СН'!$F$11+СВЦЭМ!$D$10+'СЕТ СН'!$F$5-'СЕТ СН'!$F$21</f>
        <v>3942.9183642200005</v>
      </c>
      <c r="E38" s="37">
        <f>SUMIFS(СВЦЭМ!$D$34:$D$777,СВЦЭМ!$A$34:$A$777,$A38,СВЦЭМ!$B$34:$B$777,E$11)+'СЕТ СН'!$F$11+СВЦЭМ!$D$10+'СЕТ СН'!$F$5-'СЕТ СН'!$F$21</f>
        <v>4051.9168785499996</v>
      </c>
      <c r="F38" s="37">
        <f>SUMIFS(СВЦЭМ!$D$34:$D$777,СВЦЭМ!$A$34:$A$777,$A38,СВЦЭМ!$B$34:$B$777,F$11)+'СЕТ СН'!$F$11+СВЦЭМ!$D$10+'СЕТ СН'!$F$5-'СЕТ СН'!$F$21</f>
        <v>4049.4632967400003</v>
      </c>
      <c r="G38" s="37">
        <f>SUMIFS(СВЦЭМ!$D$34:$D$777,СВЦЭМ!$A$34:$A$777,$A38,СВЦЭМ!$B$34:$B$777,G$11)+'СЕТ СН'!$F$11+СВЦЭМ!$D$10+'СЕТ СН'!$F$5-'СЕТ СН'!$F$21</f>
        <v>4035.0443520199997</v>
      </c>
      <c r="H38" s="37">
        <f>SUMIFS(СВЦЭМ!$D$34:$D$777,СВЦЭМ!$A$34:$A$777,$A38,СВЦЭМ!$B$34:$B$777,H$11)+'СЕТ СН'!$F$11+СВЦЭМ!$D$10+'СЕТ СН'!$F$5-'СЕТ СН'!$F$21</f>
        <v>3991.6807016499997</v>
      </c>
      <c r="I38" s="37">
        <f>SUMIFS(СВЦЭМ!$D$34:$D$777,СВЦЭМ!$A$34:$A$777,$A38,СВЦЭМ!$B$34:$B$777,I$11)+'СЕТ СН'!$F$11+СВЦЭМ!$D$10+'СЕТ СН'!$F$5-'СЕТ СН'!$F$21</f>
        <v>3944.8349199100003</v>
      </c>
      <c r="J38" s="37">
        <f>SUMIFS(СВЦЭМ!$D$34:$D$777,СВЦЭМ!$A$34:$A$777,$A38,СВЦЭМ!$B$34:$B$777,J$11)+'СЕТ СН'!$F$11+СВЦЭМ!$D$10+'СЕТ СН'!$F$5-'СЕТ СН'!$F$21</f>
        <v>3823.8883488500005</v>
      </c>
      <c r="K38" s="37">
        <f>SUMIFS(СВЦЭМ!$D$34:$D$777,СВЦЭМ!$A$34:$A$777,$A38,СВЦЭМ!$B$34:$B$777,K$11)+'СЕТ СН'!$F$11+СВЦЭМ!$D$10+'СЕТ СН'!$F$5-'СЕТ СН'!$F$21</f>
        <v>3734.9550084400007</v>
      </c>
      <c r="L38" s="37">
        <f>SUMIFS(СВЦЭМ!$D$34:$D$777,СВЦЭМ!$A$34:$A$777,$A38,СВЦЭМ!$B$34:$B$777,L$11)+'СЕТ СН'!$F$11+СВЦЭМ!$D$10+'СЕТ СН'!$F$5-'СЕТ СН'!$F$21</f>
        <v>3662.3664559899998</v>
      </c>
      <c r="M38" s="37">
        <f>SUMIFS(СВЦЭМ!$D$34:$D$777,СВЦЭМ!$A$34:$A$777,$A38,СВЦЭМ!$B$34:$B$777,M$11)+'СЕТ СН'!$F$11+СВЦЭМ!$D$10+'СЕТ СН'!$F$5-'СЕТ СН'!$F$21</f>
        <v>3600.16137205</v>
      </c>
      <c r="N38" s="37">
        <f>SUMIFS(СВЦЭМ!$D$34:$D$777,СВЦЭМ!$A$34:$A$777,$A38,СВЦЭМ!$B$34:$B$777,N$11)+'СЕТ СН'!$F$11+СВЦЭМ!$D$10+'СЕТ СН'!$F$5-'СЕТ СН'!$F$21</f>
        <v>3573.0776398100002</v>
      </c>
      <c r="O38" s="37">
        <f>SUMIFS(СВЦЭМ!$D$34:$D$777,СВЦЭМ!$A$34:$A$777,$A38,СВЦЭМ!$B$34:$B$777,O$11)+'СЕТ СН'!$F$11+СВЦЭМ!$D$10+'СЕТ СН'!$F$5-'СЕТ СН'!$F$21</f>
        <v>3575.3973424400001</v>
      </c>
      <c r="P38" s="37">
        <f>SUMIFS(СВЦЭМ!$D$34:$D$777,СВЦЭМ!$A$34:$A$777,$A38,СВЦЭМ!$B$34:$B$777,P$11)+'СЕТ СН'!$F$11+СВЦЭМ!$D$10+'СЕТ СН'!$F$5-'СЕТ СН'!$F$21</f>
        <v>3581.2472379999999</v>
      </c>
      <c r="Q38" s="37">
        <f>SUMIFS(СВЦЭМ!$D$34:$D$777,СВЦЭМ!$A$34:$A$777,$A38,СВЦЭМ!$B$34:$B$777,Q$11)+'СЕТ СН'!$F$11+СВЦЭМ!$D$10+'СЕТ СН'!$F$5-'СЕТ СН'!$F$21</f>
        <v>3575.1002354700004</v>
      </c>
      <c r="R38" s="37">
        <f>SUMIFS(СВЦЭМ!$D$34:$D$777,СВЦЭМ!$A$34:$A$777,$A38,СВЦЭМ!$B$34:$B$777,R$11)+'СЕТ СН'!$F$11+СВЦЭМ!$D$10+'СЕТ СН'!$F$5-'СЕТ СН'!$F$21</f>
        <v>3574.2098808700002</v>
      </c>
      <c r="S38" s="37">
        <f>SUMIFS(СВЦЭМ!$D$34:$D$777,СВЦЭМ!$A$34:$A$777,$A38,СВЦЭМ!$B$34:$B$777,S$11)+'СЕТ СН'!$F$11+СВЦЭМ!$D$10+'СЕТ СН'!$F$5-'СЕТ СН'!$F$21</f>
        <v>3574.8022203099999</v>
      </c>
      <c r="T38" s="37">
        <f>SUMIFS(СВЦЭМ!$D$34:$D$777,СВЦЭМ!$A$34:$A$777,$A38,СВЦЭМ!$B$34:$B$777,T$11)+'СЕТ СН'!$F$11+СВЦЭМ!$D$10+'СЕТ СН'!$F$5-'СЕТ СН'!$F$21</f>
        <v>3580.5613531600002</v>
      </c>
      <c r="U38" s="37">
        <f>SUMIFS(СВЦЭМ!$D$34:$D$777,СВЦЭМ!$A$34:$A$777,$A38,СВЦЭМ!$B$34:$B$777,U$11)+'СЕТ СН'!$F$11+СВЦЭМ!$D$10+'СЕТ СН'!$F$5-'СЕТ СН'!$F$21</f>
        <v>3582.33296746</v>
      </c>
      <c r="V38" s="37">
        <f>SUMIFS(СВЦЭМ!$D$34:$D$777,СВЦЭМ!$A$34:$A$777,$A38,СВЦЭМ!$B$34:$B$777,V$11)+'СЕТ СН'!$F$11+СВЦЭМ!$D$10+'СЕТ СН'!$F$5-'СЕТ СН'!$F$21</f>
        <v>3593.5943166800002</v>
      </c>
      <c r="W38" s="37">
        <f>SUMIFS(СВЦЭМ!$D$34:$D$777,СВЦЭМ!$A$34:$A$777,$A38,СВЦЭМ!$B$34:$B$777,W$11)+'СЕТ СН'!$F$11+СВЦЭМ!$D$10+'СЕТ СН'!$F$5-'СЕТ СН'!$F$21</f>
        <v>3593.6599244400004</v>
      </c>
      <c r="X38" s="37">
        <f>SUMIFS(СВЦЭМ!$D$34:$D$777,СВЦЭМ!$A$34:$A$777,$A38,СВЦЭМ!$B$34:$B$777,X$11)+'СЕТ СН'!$F$11+СВЦЭМ!$D$10+'СЕТ СН'!$F$5-'СЕТ СН'!$F$21</f>
        <v>3572.5844457700005</v>
      </c>
      <c r="Y38" s="37">
        <f>SUMIFS(СВЦЭМ!$D$34:$D$777,СВЦЭМ!$A$34:$A$777,$A38,СВЦЭМ!$B$34:$B$777,Y$11)+'СЕТ СН'!$F$11+СВЦЭМ!$D$10+'СЕТ СН'!$F$5-'СЕТ СН'!$F$21</f>
        <v>3607.3610286200001</v>
      </c>
    </row>
    <row r="39" spans="1:27" ht="15.75" x14ac:dyDescent="0.2">
      <c r="A39" s="36">
        <f t="shared" si="0"/>
        <v>43340</v>
      </c>
      <c r="B39" s="37">
        <f>SUMIFS(СВЦЭМ!$D$34:$D$777,СВЦЭМ!$A$34:$A$777,$A39,СВЦЭМ!$B$34:$B$777,B$11)+'СЕТ СН'!$F$11+СВЦЭМ!$D$10+'СЕТ СН'!$F$5-'СЕТ СН'!$F$21</f>
        <v>3716.9903694699997</v>
      </c>
      <c r="C39" s="37">
        <f>SUMIFS(СВЦЭМ!$D$34:$D$777,СВЦЭМ!$A$34:$A$777,$A39,СВЦЭМ!$B$34:$B$777,C$11)+'СЕТ СН'!$F$11+СВЦЭМ!$D$10+'СЕТ СН'!$F$5-'СЕТ СН'!$F$21</f>
        <v>3848.74305422</v>
      </c>
      <c r="D39" s="37">
        <f>SUMIFS(СВЦЭМ!$D$34:$D$777,СВЦЭМ!$A$34:$A$777,$A39,СВЦЭМ!$B$34:$B$777,D$11)+'СЕТ СН'!$F$11+СВЦЭМ!$D$10+'СЕТ СН'!$F$5-'СЕТ СН'!$F$21</f>
        <v>3976.93172959</v>
      </c>
      <c r="E39" s="37">
        <f>SUMIFS(СВЦЭМ!$D$34:$D$777,СВЦЭМ!$A$34:$A$777,$A39,СВЦЭМ!$B$34:$B$777,E$11)+'СЕТ СН'!$F$11+СВЦЭМ!$D$10+'СЕТ СН'!$F$5-'СЕТ СН'!$F$21</f>
        <v>4064.9519720400003</v>
      </c>
      <c r="F39" s="37">
        <f>SUMIFS(СВЦЭМ!$D$34:$D$777,СВЦЭМ!$A$34:$A$777,$A39,СВЦЭМ!$B$34:$B$777,F$11)+'СЕТ СН'!$F$11+СВЦЭМ!$D$10+'СЕТ СН'!$F$5-'СЕТ СН'!$F$21</f>
        <v>4072.1267452300008</v>
      </c>
      <c r="G39" s="37">
        <f>SUMIFS(СВЦЭМ!$D$34:$D$777,СВЦЭМ!$A$34:$A$777,$A39,СВЦЭМ!$B$34:$B$777,G$11)+'СЕТ СН'!$F$11+СВЦЭМ!$D$10+'СЕТ СН'!$F$5-'СЕТ СН'!$F$21</f>
        <v>4035.4960158500007</v>
      </c>
      <c r="H39" s="37">
        <f>SUMIFS(СВЦЭМ!$D$34:$D$777,СВЦЭМ!$A$34:$A$777,$A39,СВЦЭМ!$B$34:$B$777,H$11)+'СЕТ СН'!$F$11+СВЦЭМ!$D$10+'СЕТ СН'!$F$5-'СЕТ СН'!$F$21</f>
        <v>4013.8612284600003</v>
      </c>
      <c r="I39" s="37">
        <f>SUMIFS(СВЦЭМ!$D$34:$D$777,СВЦЭМ!$A$34:$A$777,$A39,СВЦЭМ!$B$34:$B$777,I$11)+'СЕТ СН'!$F$11+СВЦЭМ!$D$10+'СЕТ СН'!$F$5-'СЕТ СН'!$F$21</f>
        <v>3940.30800146</v>
      </c>
      <c r="J39" s="37">
        <f>SUMIFS(СВЦЭМ!$D$34:$D$777,СВЦЭМ!$A$34:$A$777,$A39,СВЦЭМ!$B$34:$B$777,J$11)+'СЕТ СН'!$F$11+СВЦЭМ!$D$10+'СЕТ СН'!$F$5-'СЕТ СН'!$F$21</f>
        <v>3807.8754778100001</v>
      </c>
      <c r="K39" s="37">
        <f>SUMIFS(СВЦЭМ!$D$34:$D$777,СВЦЭМ!$A$34:$A$777,$A39,СВЦЭМ!$B$34:$B$777,K$11)+'СЕТ СН'!$F$11+СВЦЭМ!$D$10+'СЕТ СН'!$F$5-'СЕТ СН'!$F$21</f>
        <v>3730.6524752400001</v>
      </c>
      <c r="L39" s="37">
        <f>SUMIFS(СВЦЭМ!$D$34:$D$777,СВЦЭМ!$A$34:$A$777,$A39,СВЦЭМ!$B$34:$B$777,L$11)+'СЕТ СН'!$F$11+СВЦЭМ!$D$10+'СЕТ СН'!$F$5-'СЕТ СН'!$F$21</f>
        <v>3675.0729547999999</v>
      </c>
      <c r="M39" s="37">
        <f>SUMIFS(СВЦЭМ!$D$34:$D$777,СВЦЭМ!$A$34:$A$777,$A39,СВЦЭМ!$B$34:$B$777,M$11)+'СЕТ СН'!$F$11+СВЦЭМ!$D$10+'СЕТ СН'!$F$5-'СЕТ СН'!$F$21</f>
        <v>3602.9528963500002</v>
      </c>
      <c r="N39" s="37">
        <f>SUMIFS(СВЦЭМ!$D$34:$D$777,СВЦЭМ!$A$34:$A$777,$A39,СВЦЭМ!$B$34:$B$777,N$11)+'СЕТ СН'!$F$11+СВЦЭМ!$D$10+'СЕТ СН'!$F$5-'СЕТ СН'!$F$21</f>
        <v>3590.91009528</v>
      </c>
      <c r="O39" s="37">
        <f>SUMIFS(СВЦЭМ!$D$34:$D$777,СВЦЭМ!$A$34:$A$777,$A39,СВЦЭМ!$B$34:$B$777,O$11)+'СЕТ СН'!$F$11+СВЦЭМ!$D$10+'СЕТ СН'!$F$5-'СЕТ СН'!$F$21</f>
        <v>3594.2081085899999</v>
      </c>
      <c r="P39" s="37">
        <f>SUMIFS(СВЦЭМ!$D$34:$D$777,СВЦЭМ!$A$34:$A$777,$A39,СВЦЭМ!$B$34:$B$777,P$11)+'СЕТ СН'!$F$11+СВЦЭМ!$D$10+'СЕТ СН'!$F$5-'СЕТ СН'!$F$21</f>
        <v>3590.28128543</v>
      </c>
      <c r="Q39" s="37">
        <f>SUMIFS(СВЦЭМ!$D$34:$D$777,СВЦЭМ!$A$34:$A$777,$A39,СВЦЭМ!$B$34:$B$777,Q$11)+'СЕТ СН'!$F$11+СВЦЭМ!$D$10+'СЕТ СН'!$F$5-'СЕТ СН'!$F$21</f>
        <v>3589.7889278500002</v>
      </c>
      <c r="R39" s="37">
        <f>SUMIFS(СВЦЭМ!$D$34:$D$777,СВЦЭМ!$A$34:$A$777,$A39,СВЦЭМ!$B$34:$B$777,R$11)+'СЕТ СН'!$F$11+СВЦЭМ!$D$10+'СЕТ СН'!$F$5-'СЕТ СН'!$F$21</f>
        <v>3588.3397712700003</v>
      </c>
      <c r="S39" s="37">
        <f>SUMIFS(СВЦЭМ!$D$34:$D$777,СВЦЭМ!$A$34:$A$777,$A39,СВЦЭМ!$B$34:$B$777,S$11)+'СЕТ СН'!$F$11+СВЦЭМ!$D$10+'СЕТ СН'!$F$5-'СЕТ СН'!$F$21</f>
        <v>3581.1745582600001</v>
      </c>
      <c r="T39" s="37">
        <f>SUMIFS(СВЦЭМ!$D$34:$D$777,СВЦЭМ!$A$34:$A$777,$A39,СВЦЭМ!$B$34:$B$777,T$11)+'СЕТ СН'!$F$11+СВЦЭМ!$D$10+'СЕТ СН'!$F$5-'СЕТ СН'!$F$21</f>
        <v>3575.5423722400001</v>
      </c>
      <c r="U39" s="37">
        <f>SUMIFS(СВЦЭМ!$D$34:$D$777,СВЦЭМ!$A$34:$A$777,$A39,СВЦЭМ!$B$34:$B$777,U$11)+'СЕТ СН'!$F$11+СВЦЭМ!$D$10+'СЕТ СН'!$F$5-'СЕТ СН'!$F$21</f>
        <v>3571.8336913900002</v>
      </c>
      <c r="V39" s="37">
        <f>SUMIFS(СВЦЭМ!$D$34:$D$777,СВЦЭМ!$A$34:$A$777,$A39,СВЦЭМ!$B$34:$B$777,V$11)+'СЕТ СН'!$F$11+СВЦЭМ!$D$10+'СЕТ СН'!$F$5-'СЕТ СН'!$F$21</f>
        <v>3591.6811984300002</v>
      </c>
      <c r="W39" s="37">
        <f>SUMIFS(СВЦЭМ!$D$34:$D$777,СВЦЭМ!$A$34:$A$777,$A39,СВЦЭМ!$B$34:$B$777,W$11)+'СЕТ СН'!$F$11+СВЦЭМ!$D$10+'СЕТ СН'!$F$5-'СЕТ СН'!$F$21</f>
        <v>3590.1806757499999</v>
      </c>
      <c r="X39" s="37">
        <f>SUMIFS(СВЦЭМ!$D$34:$D$777,СВЦЭМ!$A$34:$A$777,$A39,СВЦЭМ!$B$34:$B$777,X$11)+'СЕТ СН'!$F$11+СВЦЭМ!$D$10+'СЕТ СН'!$F$5-'СЕТ СН'!$F$21</f>
        <v>3576.6413983900002</v>
      </c>
      <c r="Y39" s="37">
        <f>SUMIFS(СВЦЭМ!$D$34:$D$777,СВЦЭМ!$A$34:$A$777,$A39,СВЦЭМ!$B$34:$B$777,Y$11)+'СЕТ СН'!$F$11+СВЦЭМ!$D$10+'СЕТ СН'!$F$5-'СЕТ СН'!$F$21</f>
        <v>3628.1152145100004</v>
      </c>
    </row>
    <row r="40" spans="1:27" ht="15.75" x14ac:dyDescent="0.2">
      <c r="A40" s="36">
        <f t="shared" si="0"/>
        <v>43341</v>
      </c>
      <c r="B40" s="37">
        <f>SUMIFS(СВЦЭМ!$D$34:$D$777,СВЦЭМ!$A$34:$A$777,$A40,СВЦЭМ!$B$34:$B$777,B$11)+'СЕТ СН'!$F$11+СВЦЭМ!$D$10+'СЕТ СН'!$F$5-'СЕТ СН'!$F$21</f>
        <v>3793.8583333300003</v>
      </c>
      <c r="C40" s="37">
        <f>SUMIFS(СВЦЭМ!$D$34:$D$777,СВЦЭМ!$A$34:$A$777,$A40,СВЦЭМ!$B$34:$B$777,C$11)+'СЕТ СН'!$F$11+СВЦЭМ!$D$10+'СЕТ СН'!$F$5-'СЕТ СН'!$F$21</f>
        <v>3938.0302004600007</v>
      </c>
      <c r="D40" s="37">
        <f>SUMIFS(СВЦЭМ!$D$34:$D$777,СВЦЭМ!$A$34:$A$777,$A40,СВЦЭМ!$B$34:$B$777,D$11)+'СЕТ СН'!$F$11+СВЦЭМ!$D$10+'СЕТ СН'!$F$5-'СЕТ СН'!$F$21</f>
        <v>4033.1064533700001</v>
      </c>
      <c r="E40" s="37">
        <f>SUMIFS(СВЦЭМ!$D$34:$D$777,СВЦЭМ!$A$34:$A$777,$A40,СВЦЭМ!$B$34:$B$777,E$11)+'СЕТ СН'!$F$11+СВЦЭМ!$D$10+'СЕТ СН'!$F$5-'СЕТ СН'!$F$21</f>
        <v>4152.6635805000005</v>
      </c>
      <c r="F40" s="37">
        <f>SUMIFS(СВЦЭМ!$D$34:$D$777,СВЦЭМ!$A$34:$A$777,$A40,СВЦЭМ!$B$34:$B$777,F$11)+'СЕТ СН'!$F$11+СВЦЭМ!$D$10+'СЕТ СН'!$F$5-'СЕТ СН'!$F$21</f>
        <v>4147.0744045399997</v>
      </c>
      <c r="G40" s="37">
        <f>SUMIFS(СВЦЭМ!$D$34:$D$777,СВЦЭМ!$A$34:$A$777,$A40,СВЦЭМ!$B$34:$B$777,G$11)+'СЕТ СН'!$F$11+СВЦЭМ!$D$10+'СЕТ СН'!$F$5-'СЕТ СН'!$F$21</f>
        <v>4155.0292938700004</v>
      </c>
      <c r="H40" s="37">
        <f>SUMIFS(СВЦЭМ!$D$34:$D$777,СВЦЭМ!$A$34:$A$777,$A40,СВЦЭМ!$B$34:$B$777,H$11)+'СЕТ СН'!$F$11+СВЦЭМ!$D$10+'СЕТ СН'!$F$5-'СЕТ СН'!$F$21</f>
        <v>4179.20955073</v>
      </c>
      <c r="I40" s="37">
        <f>SUMIFS(СВЦЭМ!$D$34:$D$777,СВЦЭМ!$A$34:$A$777,$A40,СВЦЭМ!$B$34:$B$777,I$11)+'СЕТ СН'!$F$11+СВЦЭМ!$D$10+'СЕТ СН'!$F$5-'СЕТ СН'!$F$21</f>
        <v>4162.4710155500006</v>
      </c>
      <c r="J40" s="37">
        <f>SUMIFS(СВЦЭМ!$D$34:$D$777,СВЦЭМ!$A$34:$A$777,$A40,СВЦЭМ!$B$34:$B$777,J$11)+'СЕТ СН'!$F$11+СВЦЭМ!$D$10+'СЕТ СН'!$F$5-'СЕТ СН'!$F$21</f>
        <v>3998.4010989600001</v>
      </c>
      <c r="K40" s="37">
        <f>SUMIFS(СВЦЭМ!$D$34:$D$777,СВЦЭМ!$A$34:$A$777,$A40,СВЦЭМ!$B$34:$B$777,K$11)+'СЕТ СН'!$F$11+СВЦЭМ!$D$10+'СЕТ СН'!$F$5-'СЕТ СН'!$F$21</f>
        <v>3903.7138540200003</v>
      </c>
      <c r="L40" s="37">
        <f>SUMIFS(СВЦЭМ!$D$34:$D$777,СВЦЭМ!$A$34:$A$777,$A40,СВЦЭМ!$B$34:$B$777,L$11)+'СЕТ СН'!$F$11+СВЦЭМ!$D$10+'СЕТ СН'!$F$5-'СЕТ СН'!$F$21</f>
        <v>3816.59637991</v>
      </c>
      <c r="M40" s="37">
        <f>SUMIFS(СВЦЭМ!$D$34:$D$777,СВЦЭМ!$A$34:$A$777,$A40,СВЦЭМ!$B$34:$B$777,M$11)+'СЕТ СН'!$F$11+СВЦЭМ!$D$10+'СЕТ СН'!$F$5-'СЕТ СН'!$F$21</f>
        <v>3743.0386398700002</v>
      </c>
      <c r="N40" s="37">
        <f>SUMIFS(СВЦЭМ!$D$34:$D$777,СВЦЭМ!$A$34:$A$777,$A40,СВЦЭМ!$B$34:$B$777,N$11)+'СЕТ СН'!$F$11+СВЦЭМ!$D$10+'СЕТ СН'!$F$5-'СЕТ СН'!$F$21</f>
        <v>3714.6124249000004</v>
      </c>
      <c r="O40" s="37">
        <f>SUMIFS(СВЦЭМ!$D$34:$D$777,СВЦЭМ!$A$34:$A$777,$A40,СВЦЭМ!$B$34:$B$777,O$11)+'СЕТ СН'!$F$11+СВЦЭМ!$D$10+'СЕТ СН'!$F$5-'СЕТ СН'!$F$21</f>
        <v>3717.4594609700007</v>
      </c>
      <c r="P40" s="37">
        <f>SUMIFS(СВЦЭМ!$D$34:$D$777,СВЦЭМ!$A$34:$A$777,$A40,СВЦЭМ!$B$34:$B$777,P$11)+'СЕТ СН'!$F$11+СВЦЭМ!$D$10+'СЕТ СН'!$F$5-'СЕТ СН'!$F$21</f>
        <v>3711.3439334499999</v>
      </c>
      <c r="Q40" s="37">
        <f>SUMIFS(СВЦЭМ!$D$34:$D$777,СВЦЭМ!$A$34:$A$777,$A40,СВЦЭМ!$B$34:$B$777,Q$11)+'СЕТ СН'!$F$11+СВЦЭМ!$D$10+'СЕТ СН'!$F$5-'СЕТ СН'!$F$21</f>
        <v>3709.8698359500004</v>
      </c>
      <c r="R40" s="37">
        <f>SUMIFS(СВЦЭМ!$D$34:$D$777,СВЦЭМ!$A$34:$A$777,$A40,СВЦЭМ!$B$34:$B$777,R$11)+'СЕТ СН'!$F$11+СВЦЭМ!$D$10+'СЕТ СН'!$F$5-'СЕТ СН'!$F$21</f>
        <v>3713.8370386400002</v>
      </c>
      <c r="S40" s="37">
        <f>SUMIFS(СВЦЭМ!$D$34:$D$777,СВЦЭМ!$A$34:$A$777,$A40,СВЦЭМ!$B$34:$B$777,S$11)+'СЕТ СН'!$F$11+СВЦЭМ!$D$10+'СЕТ СН'!$F$5-'СЕТ СН'!$F$21</f>
        <v>3729.9607402499996</v>
      </c>
      <c r="T40" s="37">
        <f>SUMIFS(СВЦЭМ!$D$34:$D$777,СВЦЭМ!$A$34:$A$777,$A40,СВЦЭМ!$B$34:$B$777,T$11)+'СЕТ СН'!$F$11+СВЦЭМ!$D$10+'СЕТ СН'!$F$5-'СЕТ СН'!$F$21</f>
        <v>3733.6714550300003</v>
      </c>
      <c r="U40" s="37">
        <f>SUMIFS(СВЦЭМ!$D$34:$D$777,СВЦЭМ!$A$34:$A$777,$A40,СВЦЭМ!$B$34:$B$777,U$11)+'СЕТ СН'!$F$11+СВЦЭМ!$D$10+'СЕТ СН'!$F$5-'СЕТ СН'!$F$21</f>
        <v>3731.8183023600004</v>
      </c>
      <c r="V40" s="37">
        <f>SUMIFS(СВЦЭМ!$D$34:$D$777,СВЦЭМ!$A$34:$A$777,$A40,СВЦЭМ!$B$34:$B$777,V$11)+'СЕТ СН'!$F$11+СВЦЭМ!$D$10+'СЕТ СН'!$F$5-'СЕТ СН'!$F$21</f>
        <v>3715.5537030100004</v>
      </c>
      <c r="W40" s="37">
        <f>SUMIFS(СВЦЭМ!$D$34:$D$777,СВЦЭМ!$A$34:$A$777,$A40,СВЦЭМ!$B$34:$B$777,W$11)+'СЕТ СН'!$F$11+СВЦЭМ!$D$10+'СЕТ СН'!$F$5-'СЕТ СН'!$F$21</f>
        <v>3716.5310029900002</v>
      </c>
      <c r="X40" s="37">
        <f>SUMIFS(СВЦЭМ!$D$34:$D$777,СВЦЭМ!$A$34:$A$777,$A40,СВЦЭМ!$B$34:$B$777,X$11)+'СЕТ СН'!$F$11+СВЦЭМ!$D$10+'СЕТ СН'!$F$5-'СЕТ СН'!$F$21</f>
        <v>3736.62915075</v>
      </c>
      <c r="Y40" s="37">
        <f>SUMIFS(СВЦЭМ!$D$34:$D$777,СВЦЭМ!$A$34:$A$777,$A40,СВЦЭМ!$B$34:$B$777,Y$11)+'СЕТ СН'!$F$11+СВЦЭМ!$D$10+'СЕТ СН'!$F$5-'СЕТ СН'!$F$21</f>
        <v>3820.8848562600006</v>
      </c>
    </row>
    <row r="41" spans="1:27" ht="15.75" x14ac:dyDescent="0.2">
      <c r="A41" s="36">
        <f t="shared" si="0"/>
        <v>43342</v>
      </c>
      <c r="B41" s="37">
        <f>SUMIFS(СВЦЭМ!$D$34:$D$777,СВЦЭМ!$A$34:$A$777,$A41,СВЦЭМ!$B$34:$B$777,B$11)+'СЕТ СН'!$F$11+СВЦЭМ!$D$10+'СЕТ СН'!$F$5-'СЕТ СН'!$F$21</f>
        <v>3897.8371596300003</v>
      </c>
      <c r="C41" s="37">
        <f>SUMIFS(СВЦЭМ!$D$34:$D$777,СВЦЭМ!$A$34:$A$777,$A41,СВЦЭМ!$B$34:$B$777,C$11)+'СЕТ СН'!$F$11+СВЦЭМ!$D$10+'СЕТ СН'!$F$5-'СЕТ СН'!$F$21</f>
        <v>4026.0341553999997</v>
      </c>
      <c r="D41" s="37">
        <f>SUMIFS(СВЦЭМ!$D$34:$D$777,СВЦЭМ!$A$34:$A$777,$A41,СВЦЭМ!$B$34:$B$777,D$11)+'СЕТ СН'!$F$11+СВЦЭМ!$D$10+'СЕТ СН'!$F$5-'СЕТ СН'!$F$21</f>
        <v>4134.9019296900005</v>
      </c>
      <c r="E41" s="37">
        <f>SUMIFS(СВЦЭМ!$D$34:$D$777,СВЦЭМ!$A$34:$A$777,$A41,СВЦЭМ!$B$34:$B$777,E$11)+'СЕТ СН'!$F$11+СВЦЭМ!$D$10+'СЕТ СН'!$F$5-'СЕТ СН'!$F$21</f>
        <v>4159.7107237800001</v>
      </c>
      <c r="F41" s="37">
        <f>SUMIFS(СВЦЭМ!$D$34:$D$777,СВЦЭМ!$A$34:$A$777,$A41,СВЦЭМ!$B$34:$B$777,F$11)+'СЕТ СН'!$F$11+СВЦЭМ!$D$10+'СЕТ СН'!$F$5-'СЕТ СН'!$F$21</f>
        <v>4155.4834748500007</v>
      </c>
      <c r="G41" s="37">
        <f>SUMIFS(СВЦЭМ!$D$34:$D$777,СВЦЭМ!$A$34:$A$777,$A41,СВЦЭМ!$B$34:$B$777,G$11)+'СЕТ СН'!$F$11+СВЦЭМ!$D$10+'СЕТ СН'!$F$5-'СЕТ СН'!$F$21</f>
        <v>4165.1036447400002</v>
      </c>
      <c r="H41" s="37">
        <f>SUMIFS(СВЦЭМ!$D$34:$D$777,СВЦЭМ!$A$34:$A$777,$A41,СВЦЭМ!$B$34:$B$777,H$11)+'СЕТ СН'!$F$11+СВЦЭМ!$D$10+'СЕТ СН'!$F$5-'СЕТ СН'!$F$21</f>
        <v>4189.8132348500003</v>
      </c>
      <c r="I41" s="37">
        <f>SUMIFS(СВЦЭМ!$D$34:$D$777,СВЦЭМ!$A$34:$A$777,$A41,СВЦЭМ!$B$34:$B$777,I$11)+'СЕТ СН'!$F$11+СВЦЭМ!$D$10+'СЕТ СН'!$F$5-'СЕТ СН'!$F$21</f>
        <v>4166.38782386</v>
      </c>
      <c r="J41" s="37">
        <f>SUMIFS(СВЦЭМ!$D$34:$D$777,СВЦЭМ!$A$34:$A$777,$A41,СВЦЭМ!$B$34:$B$777,J$11)+'СЕТ СН'!$F$11+СВЦЭМ!$D$10+'СЕТ СН'!$F$5-'СЕТ СН'!$F$21</f>
        <v>4000.4840072300003</v>
      </c>
      <c r="K41" s="37">
        <f>SUMIFS(СВЦЭМ!$D$34:$D$777,СВЦЭМ!$A$34:$A$777,$A41,СВЦЭМ!$B$34:$B$777,K$11)+'СЕТ СН'!$F$11+СВЦЭМ!$D$10+'СЕТ СН'!$F$5-'СЕТ СН'!$F$21</f>
        <v>3879.0885137900004</v>
      </c>
      <c r="L41" s="37">
        <f>SUMIFS(СВЦЭМ!$D$34:$D$777,СВЦЭМ!$A$34:$A$777,$A41,СВЦЭМ!$B$34:$B$777,L$11)+'СЕТ СН'!$F$11+СВЦЭМ!$D$10+'СЕТ СН'!$F$5-'СЕТ СН'!$F$21</f>
        <v>3785.0958885500004</v>
      </c>
      <c r="M41" s="37">
        <f>SUMIFS(СВЦЭМ!$D$34:$D$777,СВЦЭМ!$A$34:$A$777,$A41,СВЦЭМ!$B$34:$B$777,M$11)+'СЕТ СН'!$F$11+СВЦЭМ!$D$10+'СЕТ СН'!$F$5-'СЕТ СН'!$F$21</f>
        <v>3715.1882403299996</v>
      </c>
      <c r="N41" s="37">
        <f>SUMIFS(СВЦЭМ!$D$34:$D$777,СВЦЭМ!$A$34:$A$777,$A41,СВЦЭМ!$B$34:$B$777,N$11)+'СЕТ СН'!$F$11+СВЦЭМ!$D$10+'СЕТ СН'!$F$5-'СЕТ СН'!$F$21</f>
        <v>3696.1076276200001</v>
      </c>
      <c r="O41" s="37">
        <f>SUMIFS(СВЦЭМ!$D$34:$D$777,СВЦЭМ!$A$34:$A$777,$A41,СВЦЭМ!$B$34:$B$777,O$11)+'СЕТ СН'!$F$11+СВЦЭМ!$D$10+'СЕТ СН'!$F$5-'СЕТ СН'!$F$21</f>
        <v>3698.0516261900002</v>
      </c>
      <c r="P41" s="37">
        <f>SUMIFS(СВЦЭМ!$D$34:$D$777,СВЦЭМ!$A$34:$A$777,$A41,СВЦЭМ!$B$34:$B$777,P$11)+'СЕТ СН'!$F$11+СВЦЭМ!$D$10+'СЕТ СН'!$F$5-'СЕТ СН'!$F$21</f>
        <v>3698.1368768299999</v>
      </c>
      <c r="Q41" s="37">
        <f>SUMIFS(СВЦЭМ!$D$34:$D$777,СВЦЭМ!$A$34:$A$777,$A41,СВЦЭМ!$B$34:$B$777,Q$11)+'СЕТ СН'!$F$11+СВЦЭМ!$D$10+'СЕТ СН'!$F$5-'СЕТ СН'!$F$21</f>
        <v>3696.7715146700002</v>
      </c>
      <c r="R41" s="37">
        <f>SUMIFS(СВЦЭМ!$D$34:$D$777,СВЦЭМ!$A$34:$A$777,$A41,СВЦЭМ!$B$34:$B$777,R$11)+'СЕТ СН'!$F$11+СВЦЭМ!$D$10+'СЕТ СН'!$F$5-'СЕТ СН'!$F$21</f>
        <v>3706.0439056100004</v>
      </c>
      <c r="S41" s="37">
        <f>SUMIFS(СВЦЭМ!$D$34:$D$777,СВЦЭМ!$A$34:$A$777,$A41,СВЦЭМ!$B$34:$B$777,S$11)+'СЕТ СН'!$F$11+СВЦЭМ!$D$10+'СЕТ СН'!$F$5-'СЕТ СН'!$F$21</f>
        <v>3690.1533488600007</v>
      </c>
      <c r="T41" s="37">
        <f>SUMIFS(СВЦЭМ!$D$34:$D$777,СВЦЭМ!$A$34:$A$777,$A41,СВЦЭМ!$B$34:$B$777,T$11)+'СЕТ СН'!$F$11+СВЦЭМ!$D$10+'СЕТ СН'!$F$5-'СЕТ СН'!$F$21</f>
        <v>3690.3371568000002</v>
      </c>
      <c r="U41" s="37">
        <f>SUMIFS(СВЦЭМ!$D$34:$D$777,СВЦЭМ!$A$34:$A$777,$A41,СВЦЭМ!$B$34:$B$777,U$11)+'СЕТ СН'!$F$11+СВЦЭМ!$D$10+'СЕТ СН'!$F$5-'СЕТ СН'!$F$21</f>
        <v>3697.2377689900004</v>
      </c>
      <c r="V41" s="37">
        <f>SUMIFS(СВЦЭМ!$D$34:$D$777,СВЦЭМ!$A$34:$A$777,$A41,СВЦЭМ!$B$34:$B$777,V$11)+'СЕТ СН'!$F$11+СВЦЭМ!$D$10+'СЕТ СН'!$F$5-'СЕТ СН'!$F$21</f>
        <v>3688.5117205100005</v>
      </c>
      <c r="W41" s="37">
        <f>SUMIFS(СВЦЭМ!$D$34:$D$777,СВЦЭМ!$A$34:$A$777,$A41,СВЦЭМ!$B$34:$B$777,W$11)+'СЕТ СН'!$F$11+СВЦЭМ!$D$10+'СЕТ СН'!$F$5-'СЕТ СН'!$F$21</f>
        <v>3690.2330809200002</v>
      </c>
      <c r="X41" s="37">
        <f>SUMIFS(СВЦЭМ!$D$34:$D$777,СВЦЭМ!$A$34:$A$777,$A41,СВЦЭМ!$B$34:$B$777,X$11)+'СЕТ СН'!$F$11+СВЦЭМ!$D$10+'СЕТ СН'!$F$5-'СЕТ СН'!$F$21</f>
        <v>3717.6738685299997</v>
      </c>
      <c r="Y41" s="37">
        <f>SUMIFS(СВЦЭМ!$D$34:$D$777,СВЦЭМ!$A$34:$A$777,$A41,СВЦЭМ!$B$34:$B$777,Y$11)+'СЕТ СН'!$F$11+СВЦЭМ!$D$10+'СЕТ СН'!$F$5-'СЕТ СН'!$F$21</f>
        <v>3791.4284283400002</v>
      </c>
    </row>
    <row r="42" spans="1:27" ht="15.75" x14ac:dyDescent="0.2">
      <c r="A42" s="36">
        <f t="shared" si="0"/>
        <v>43343</v>
      </c>
      <c r="B42" s="37">
        <f>SUMIFS(СВЦЭМ!$D$34:$D$777,СВЦЭМ!$A$34:$A$777,$A42,СВЦЭМ!$B$34:$B$777,B$11)+'СЕТ СН'!$F$11+СВЦЭМ!$D$10+'СЕТ СН'!$F$5-'СЕТ СН'!$F$21</f>
        <v>3881.8058084499999</v>
      </c>
      <c r="C42" s="37">
        <f>SUMIFS(СВЦЭМ!$D$34:$D$777,СВЦЭМ!$A$34:$A$777,$A42,СВЦЭМ!$B$34:$B$777,C$11)+'СЕТ СН'!$F$11+СВЦЭМ!$D$10+'СЕТ СН'!$F$5-'СЕТ СН'!$F$21</f>
        <v>4030.6709285699999</v>
      </c>
      <c r="D42" s="37">
        <f>SUMIFS(СВЦЭМ!$D$34:$D$777,СВЦЭМ!$A$34:$A$777,$A42,СВЦЭМ!$B$34:$B$777,D$11)+'СЕТ СН'!$F$11+СВЦЭМ!$D$10+'СЕТ СН'!$F$5-'СЕТ СН'!$F$21</f>
        <v>4126.8734688900004</v>
      </c>
      <c r="E42" s="37">
        <f>SUMIFS(СВЦЭМ!$D$34:$D$777,СВЦЭМ!$A$34:$A$777,$A42,СВЦЭМ!$B$34:$B$777,E$11)+'СЕТ СН'!$F$11+СВЦЭМ!$D$10+'СЕТ СН'!$F$5-'СЕТ СН'!$F$21</f>
        <v>4165.4080664399999</v>
      </c>
      <c r="F42" s="37">
        <f>SUMIFS(СВЦЭМ!$D$34:$D$777,СВЦЭМ!$A$34:$A$777,$A42,СВЦЭМ!$B$34:$B$777,F$11)+'СЕТ СН'!$F$11+СВЦЭМ!$D$10+'СЕТ СН'!$F$5-'СЕТ СН'!$F$21</f>
        <v>4162.3040841299999</v>
      </c>
      <c r="G42" s="37">
        <f>SUMIFS(СВЦЭМ!$D$34:$D$777,СВЦЭМ!$A$34:$A$777,$A42,СВЦЭМ!$B$34:$B$777,G$11)+'СЕТ СН'!$F$11+СВЦЭМ!$D$10+'СЕТ СН'!$F$5-'СЕТ СН'!$F$21</f>
        <v>4169.42014638</v>
      </c>
      <c r="H42" s="37">
        <f>SUMIFS(СВЦЭМ!$D$34:$D$777,СВЦЭМ!$A$34:$A$777,$A42,СВЦЭМ!$B$34:$B$777,H$11)+'СЕТ СН'!$F$11+СВЦЭМ!$D$10+'СЕТ СН'!$F$5-'СЕТ СН'!$F$21</f>
        <v>4188.7492122800004</v>
      </c>
      <c r="I42" s="37">
        <f>SUMIFS(СВЦЭМ!$D$34:$D$777,СВЦЭМ!$A$34:$A$777,$A42,СВЦЭМ!$B$34:$B$777,I$11)+'СЕТ СН'!$F$11+СВЦЭМ!$D$10+'СЕТ СН'!$F$5-'СЕТ СН'!$F$21</f>
        <v>4129.0881304900004</v>
      </c>
      <c r="J42" s="37">
        <f>SUMIFS(СВЦЭМ!$D$34:$D$777,СВЦЭМ!$A$34:$A$777,$A42,СВЦЭМ!$B$34:$B$777,J$11)+'СЕТ СН'!$F$11+СВЦЭМ!$D$10+'СЕТ СН'!$F$5-'СЕТ СН'!$F$21</f>
        <v>3961.9163342399997</v>
      </c>
      <c r="K42" s="37">
        <f>SUMIFS(СВЦЭМ!$D$34:$D$777,СВЦЭМ!$A$34:$A$777,$A42,СВЦЭМ!$B$34:$B$777,K$11)+'СЕТ СН'!$F$11+СВЦЭМ!$D$10+'СЕТ СН'!$F$5-'СЕТ СН'!$F$21</f>
        <v>3859.6709845400001</v>
      </c>
      <c r="L42" s="37">
        <f>SUMIFS(СВЦЭМ!$D$34:$D$777,СВЦЭМ!$A$34:$A$777,$A42,СВЦЭМ!$B$34:$B$777,L$11)+'СЕТ СН'!$F$11+СВЦЭМ!$D$10+'СЕТ СН'!$F$5-'СЕТ СН'!$F$21</f>
        <v>3773.4251497499999</v>
      </c>
      <c r="M42" s="37">
        <f>SUMIFS(СВЦЭМ!$D$34:$D$777,СВЦЭМ!$A$34:$A$777,$A42,СВЦЭМ!$B$34:$B$777,M$11)+'СЕТ СН'!$F$11+СВЦЭМ!$D$10+'СЕТ СН'!$F$5-'СЕТ СН'!$F$21</f>
        <v>3700.4397991800006</v>
      </c>
      <c r="N42" s="37">
        <f>SUMIFS(СВЦЭМ!$D$34:$D$777,СВЦЭМ!$A$34:$A$777,$A42,СВЦЭМ!$B$34:$B$777,N$11)+'СЕТ СН'!$F$11+СВЦЭМ!$D$10+'СЕТ СН'!$F$5-'СЕТ СН'!$F$21</f>
        <v>3680.0707305400001</v>
      </c>
      <c r="O42" s="37">
        <f>SUMIFS(СВЦЭМ!$D$34:$D$777,СВЦЭМ!$A$34:$A$777,$A42,СВЦЭМ!$B$34:$B$777,O$11)+'СЕТ СН'!$F$11+СВЦЭМ!$D$10+'СЕТ СН'!$F$5-'СЕТ СН'!$F$21</f>
        <v>3676.67267644</v>
      </c>
      <c r="P42" s="37">
        <f>SUMIFS(СВЦЭМ!$D$34:$D$777,СВЦЭМ!$A$34:$A$777,$A42,СВЦЭМ!$B$34:$B$777,P$11)+'СЕТ СН'!$F$11+СВЦЭМ!$D$10+'СЕТ СН'!$F$5-'СЕТ СН'!$F$21</f>
        <v>3672.3977045500005</v>
      </c>
      <c r="Q42" s="37">
        <f>SUMIFS(СВЦЭМ!$D$34:$D$777,СВЦЭМ!$A$34:$A$777,$A42,СВЦЭМ!$B$34:$B$777,Q$11)+'СЕТ СН'!$F$11+СВЦЭМ!$D$10+'СЕТ СН'!$F$5-'СЕТ СН'!$F$21</f>
        <v>3680.9777483799999</v>
      </c>
      <c r="R42" s="37">
        <f>SUMIFS(СВЦЭМ!$D$34:$D$777,СВЦЭМ!$A$34:$A$777,$A42,СВЦЭМ!$B$34:$B$777,R$11)+'СЕТ СН'!$F$11+СВЦЭМ!$D$10+'СЕТ СН'!$F$5-'СЕТ СН'!$F$21</f>
        <v>3678.02962321</v>
      </c>
      <c r="S42" s="37">
        <f>SUMIFS(СВЦЭМ!$D$34:$D$777,СВЦЭМ!$A$34:$A$777,$A42,СВЦЭМ!$B$34:$B$777,S$11)+'СЕТ СН'!$F$11+СВЦЭМ!$D$10+'СЕТ СН'!$F$5-'СЕТ СН'!$F$21</f>
        <v>3676.3436820100005</v>
      </c>
      <c r="T42" s="37">
        <f>SUMIFS(СВЦЭМ!$D$34:$D$777,СВЦЭМ!$A$34:$A$777,$A42,СВЦЭМ!$B$34:$B$777,T$11)+'СЕТ СН'!$F$11+СВЦЭМ!$D$10+'СЕТ СН'!$F$5-'СЕТ СН'!$F$21</f>
        <v>3674.0477682999999</v>
      </c>
      <c r="U42" s="37">
        <f>SUMIFS(СВЦЭМ!$D$34:$D$777,СВЦЭМ!$A$34:$A$777,$A42,СВЦЭМ!$B$34:$B$777,U$11)+'СЕТ СН'!$F$11+СВЦЭМ!$D$10+'СЕТ СН'!$F$5-'СЕТ СН'!$F$21</f>
        <v>3670.1016637600005</v>
      </c>
      <c r="V42" s="37">
        <f>SUMIFS(СВЦЭМ!$D$34:$D$777,СВЦЭМ!$A$34:$A$777,$A42,СВЦЭМ!$B$34:$B$777,V$11)+'СЕТ СН'!$F$11+СВЦЭМ!$D$10+'СЕТ СН'!$F$5-'СЕТ СН'!$F$21</f>
        <v>3650.2998439100002</v>
      </c>
      <c r="W42" s="37">
        <f>SUMIFS(СВЦЭМ!$D$34:$D$777,СВЦЭМ!$A$34:$A$777,$A42,СВЦЭМ!$B$34:$B$777,W$11)+'СЕТ СН'!$F$11+СВЦЭМ!$D$10+'СЕТ СН'!$F$5-'СЕТ СН'!$F$21</f>
        <v>3639.2070717000001</v>
      </c>
      <c r="X42" s="37">
        <f>SUMIFS(СВЦЭМ!$D$34:$D$777,СВЦЭМ!$A$34:$A$777,$A42,СВЦЭМ!$B$34:$B$777,X$11)+'СЕТ СН'!$F$11+СВЦЭМ!$D$10+'СЕТ СН'!$F$5-'СЕТ СН'!$F$21</f>
        <v>3673.9343752200002</v>
      </c>
      <c r="Y42" s="37">
        <f>SUMIFS(СВЦЭМ!$D$34:$D$777,СВЦЭМ!$A$34:$A$777,$A42,СВЦЭМ!$B$34:$B$777,Y$11)+'СЕТ СН'!$F$11+СВЦЭМ!$D$10+'СЕТ СН'!$F$5-'СЕТ СН'!$F$21</f>
        <v>3750.2042104600005</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01.08.2018</v>
      </c>
      <c r="B48" s="37">
        <f>SUMIFS(СВЦЭМ!$D$34:$D$777,СВЦЭМ!$A$34:$A$777,$A48,СВЦЭМ!$B$34:$B$777,B$47)+'СЕТ СН'!$G$11+СВЦЭМ!$D$10+'СЕТ СН'!$G$5-'СЕТ СН'!$G$21</f>
        <v>4083.3768897500004</v>
      </c>
      <c r="C48" s="37">
        <f>SUMIFS(СВЦЭМ!$D$34:$D$777,СВЦЭМ!$A$34:$A$777,$A48,СВЦЭМ!$B$34:$B$777,C$47)+'СЕТ СН'!$G$11+СВЦЭМ!$D$10+'СЕТ СН'!$G$5-'СЕТ СН'!$G$21</f>
        <v>4132.5128710099998</v>
      </c>
      <c r="D48" s="37">
        <f>SUMIFS(СВЦЭМ!$D$34:$D$777,СВЦЭМ!$A$34:$A$777,$A48,СВЦЭМ!$B$34:$B$777,D$47)+'СЕТ СН'!$G$11+СВЦЭМ!$D$10+'СЕТ СН'!$G$5-'СЕТ СН'!$G$21</f>
        <v>4246.8452594199998</v>
      </c>
      <c r="E48" s="37">
        <f>SUMIFS(СВЦЭМ!$D$34:$D$777,СВЦЭМ!$A$34:$A$777,$A48,СВЦЭМ!$B$34:$B$777,E$47)+'СЕТ СН'!$G$11+СВЦЭМ!$D$10+'СЕТ СН'!$G$5-'СЕТ СН'!$G$21</f>
        <v>4394.9286697099997</v>
      </c>
      <c r="F48" s="37">
        <f>SUMIFS(СВЦЭМ!$D$34:$D$777,СВЦЭМ!$A$34:$A$777,$A48,СВЦЭМ!$B$34:$B$777,F$47)+'СЕТ СН'!$G$11+СВЦЭМ!$D$10+'СЕТ СН'!$G$5-'СЕТ СН'!$G$21</f>
        <v>4475.6423755900005</v>
      </c>
      <c r="G48" s="37">
        <f>SUMIFS(СВЦЭМ!$D$34:$D$777,СВЦЭМ!$A$34:$A$777,$A48,СВЦЭМ!$B$34:$B$777,G$47)+'СЕТ СН'!$G$11+СВЦЭМ!$D$10+'СЕТ СН'!$G$5-'СЕТ СН'!$G$21</f>
        <v>4471.4559095899995</v>
      </c>
      <c r="H48" s="37">
        <f>SUMIFS(СВЦЭМ!$D$34:$D$777,СВЦЭМ!$A$34:$A$777,$A48,СВЦЭМ!$B$34:$B$777,H$47)+'СЕТ СН'!$G$11+СВЦЭМ!$D$10+'СЕТ СН'!$G$5-'СЕТ СН'!$G$21</f>
        <v>4371.4906219100003</v>
      </c>
      <c r="I48" s="37">
        <f>SUMIFS(СВЦЭМ!$D$34:$D$777,СВЦЭМ!$A$34:$A$777,$A48,СВЦЭМ!$B$34:$B$777,I$47)+'СЕТ СН'!$G$11+СВЦЭМ!$D$10+'СЕТ СН'!$G$5-'СЕТ СН'!$G$21</f>
        <v>4323.0433777799999</v>
      </c>
      <c r="J48" s="37">
        <f>SUMIFS(СВЦЭМ!$D$34:$D$777,СВЦЭМ!$A$34:$A$777,$A48,СВЦЭМ!$B$34:$B$777,J$47)+'СЕТ СН'!$G$11+СВЦЭМ!$D$10+'СЕТ СН'!$G$5-'СЕТ СН'!$G$21</f>
        <v>4161.70807444</v>
      </c>
      <c r="K48" s="37">
        <f>SUMIFS(СВЦЭМ!$D$34:$D$777,СВЦЭМ!$A$34:$A$777,$A48,СВЦЭМ!$B$34:$B$777,K$47)+'СЕТ СН'!$G$11+СВЦЭМ!$D$10+'СЕТ СН'!$G$5-'СЕТ СН'!$G$21</f>
        <v>4067.3777570699995</v>
      </c>
      <c r="L48" s="37">
        <f>SUMIFS(СВЦЭМ!$D$34:$D$777,СВЦЭМ!$A$34:$A$777,$A48,СВЦЭМ!$B$34:$B$777,L$47)+'СЕТ СН'!$G$11+СВЦЭМ!$D$10+'СЕТ СН'!$G$5-'СЕТ СН'!$G$21</f>
        <v>3985.8673778000002</v>
      </c>
      <c r="M48" s="37">
        <f>SUMIFS(СВЦЭМ!$D$34:$D$777,СВЦЭМ!$A$34:$A$777,$A48,СВЦЭМ!$B$34:$B$777,M$47)+'СЕТ СН'!$G$11+СВЦЭМ!$D$10+'СЕТ СН'!$G$5-'СЕТ СН'!$G$21</f>
        <v>3930.9861434900004</v>
      </c>
      <c r="N48" s="37">
        <f>SUMIFS(СВЦЭМ!$D$34:$D$777,СВЦЭМ!$A$34:$A$777,$A48,СВЦЭМ!$B$34:$B$777,N$47)+'СЕТ СН'!$G$11+СВЦЭМ!$D$10+'СЕТ СН'!$G$5-'СЕТ СН'!$G$21</f>
        <v>3923.97997072</v>
      </c>
      <c r="O48" s="37">
        <f>SUMIFS(СВЦЭМ!$D$34:$D$777,СВЦЭМ!$A$34:$A$777,$A48,СВЦЭМ!$B$34:$B$777,O$47)+'СЕТ СН'!$G$11+СВЦЭМ!$D$10+'СЕТ СН'!$G$5-'СЕТ СН'!$G$21</f>
        <v>3923.5707737900002</v>
      </c>
      <c r="P48" s="37">
        <f>SUMIFS(СВЦЭМ!$D$34:$D$777,СВЦЭМ!$A$34:$A$777,$A48,СВЦЭМ!$B$34:$B$777,P$47)+'СЕТ СН'!$G$11+СВЦЭМ!$D$10+'СЕТ СН'!$G$5-'СЕТ СН'!$G$21</f>
        <v>3925.0033188500001</v>
      </c>
      <c r="Q48" s="37">
        <f>SUMIFS(СВЦЭМ!$D$34:$D$777,СВЦЭМ!$A$34:$A$777,$A48,СВЦЭМ!$B$34:$B$777,Q$47)+'СЕТ СН'!$G$11+СВЦЭМ!$D$10+'СЕТ СН'!$G$5-'СЕТ СН'!$G$21</f>
        <v>3927.6371422599996</v>
      </c>
      <c r="R48" s="37">
        <f>SUMIFS(СВЦЭМ!$D$34:$D$777,СВЦЭМ!$A$34:$A$777,$A48,СВЦЭМ!$B$34:$B$777,R$47)+'СЕТ СН'!$G$11+СВЦЭМ!$D$10+'СЕТ СН'!$G$5-'СЕТ СН'!$G$21</f>
        <v>3928.8580993200003</v>
      </c>
      <c r="S48" s="37">
        <f>SUMIFS(СВЦЭМ!$D$34:$D$777,СВЦЭМ!$A$34:$A$777,$A48,СВЦЭМ!$B$34:$B$777,S$47)+'СЕТ СН'!$G$11+СВЦЭМ!$D$10+'СЕТ СН'!$G$5-'СЕТ СН'!$G$21</f>
        <v>3926.4612201800001</v>
      </c>
      <c r="T48" s="37">
        <f>SUMIFS(СВЦЭМ!$D$34:$D$777,СВЦЭМ!$A$34:$A$777,$A48,СВЦЭМ!$B$34:$B$777,T$47)+'СЕТ СН'!$G$11+СВЦЭМ!$D$10+'СЕТ СН'!$G$5-'СЕТ СН'!$G$21</f>
        <v>3922.0080921999997</v>
      </c>
      <c r="U48" s="37">
        <f>SUMIFS(СВЦЭМ!$D$34:$D$777,СВЦЭМ!$A$34:$A$777,$A48,СВЦЭМ!$B$34:$B$777,U$47)+'СЕТ СН'!$G$11+СВЦЭМ!$D$10+'СЕТ СН'!$G$5-'СЕТ СН'!$G$21</f>
        <v>3915.5298125700001</v>
      </c>
      <c r="V48" s="37">
        <f>SUMIFS(СВЦЭМ!$D$34:$D$777,СВЦЭМ!$A$34:$A$777,$A48,СВЦЭМ!$B$34:$B$777,V$47)+'СЕТ СН'!$G$11+СВЦЭМ!$D$10+'СЕТ СН'!$G$5-'СЕТ СН'!$G$21</f>
        <v>3908.5093821600003</v>
      </c>
      <c r="W48" s="37">
        <f>SUMIFS(СВЦЭМ!$D$34:$D$777,СВЦЭМ!$A$34:$A$777,$A48,СВЦЭМ!$B$34:$B$777,W$47)+'СЕТ СН'!$G$11+СВЦЭМ!$D$10+'СЕТ СН'!$G$5-'СЕТ СН'!$G$21</f>
        <v>3955.01398961</v>
      </c>
      <c r="X48" s="37">
        <f>SUMIFS(СВЦЭМ!$D$34:$D$777,СВЦЭМ!$A$34:$A$777,$A48,СВЦЭМ!$B$34:$B$777,X$47)+'СЕТ СН'!$G$11+СВЦЭМ!$D$10+'СЕТ СН'!$G$5-'СЕТ СН'!$G$21</f>
        <v>3968.6276436099997</v>
      </c>
      <c r="Y48" s="37">
        <f>SUMIFS(СВЦЭМ!$D$34:$D$777,СВЦЭМ!$A$34:$A$777,$A48,СВЦЭМ!$B$34:$B$777,Y$47)+'СЕТ СН'!$G$11+СВЦЭМ!$D$10+'СЕТ СН'!$G$5-'СЕТ СН'!$G$21</f>
        <v>4011.6825503800001</v>
      </c>
      <c r="AA48" s="46"/>
    </row>
    <row r="49" spans="1:25" ht="15.75" x14ac:dyDescent="0.2">
      <c r="A49" s="36">
        <f>A48+1</f>
        <v>43314</v>
      </c>
      <c r="B49" s="37">
        <f>SUMIFS(СВЦЭМ!$D$34:$D$777,СВЦЭМ!$A$34:$A$777,$A49,СВЦЭМ!$B$34:$B$777,B$47)+'СЕТ СН'!$G$11+СВЦЭМ!$D$10+'СЕТ СН'!$G$5-'СЕТ СН'!$G$21</f>
        <v>4146.7728843800005</v>
      </c>
      <c r="C49" s="37">
        <f>SUMIFS(СВЦЭМ!$D$34:$D$777,СВЦЭМ!$A$34:$A$777,$A49,СВЦЭМ!$B$34:$B$777,C$47)+'СЕТ СН'!$G$11+СВЦЭМ!$D$10+'СЕТ СН'!$G$5-'СЕТ СН'!$G$21</f>
        <v>4299.0761902799995</v>
      </c>
      <c r="D49" s="37">
        <f>SUMIFS(СВЦЭМ!$D$34:$D$777,СВЦЭМ!$A$34:$A$777,$A49,СВЦЭМ!$B$34:$B$777,D$47)+'СЕТ СН'!$G$11+СВЦЭМ!$D$10+'СЕТ СН'!$G$5-'СЕТ СН'!$G$21</f>
        <v>4416.7226515800003</v>
      </c>
      <c r="E49" s="37">
        <f>SUMIFS(СВЦЭМ!$D$34:$D$777,СВЦЭМ!$A$34:$A$777,$A49,СВЦЭМ!$B$34:$B$777,E$47)+'СЕТ СН'!$G$11+СВЦЭМ!$D$10+'СЕТ СН'!$G$5-'СЕТ СН'!$G$21</f>
        <v>4526.3849677200005</v>
      </c>
      <c r="F49" s="37">
        <f>SUMIFS(СВЦЭМ!$D$34:$D$777,СВЦЭМ!$A$34:$A$777,$A49,СВЦЭМ!$B$34:$B$777,F$47)+'СЕТ СН'!$G$11+СВЦЭМ!$D$10+'СЕТ СН'!$G$5-'СЕТ СН'!$G$21</f>
        <v>4524.5061855200001</v>
      </c>
      <c r="G49" s="37">
        <f>SUMIFS(СВЦЭМ!$D$34:$D$777,СВЦЭМ!$A$34:$A$777,$A49,СВЦЭМ!$B$34:$B$777,G$47)+'СЕТ СН'!$G$11+СВЦЭМ!$D$10+'СЕТ СН'!$G$5-'СЕТ СН'!$G$21</f>
        <v>4511.6352724799999</v>
      </c>
      <c r="H49" s="37">
        <f>SUMIFS(СВЦЭМ!$D$34:$D$777,СВЦЭМ!$A$34:$A$777,$A49,СВЦЭМ!$B$34:$B$777,H$47)+'СЕТ СН'!$G$11+СВЦЭМ!$D$10+'СЕТ СН'!$G$5-'СЕТ СН'!$G$21</f>
        <v>4467.4034498600004</v>
      </c>
      <c r="I49" s="37">
        <f>SUMIFS(СВЦЭМ!$D$34:$D$777,СВЦЭМ!$A$34:$A$777,$A49,СВЦЭМ!$B$34:$B$777,I$47)+'СЕТ СН'!$G$11+СВЦЭМ!$D$10+'СЕТ СН'!$G$5-'СЕТ СН'!$G$21</f>
        <v>4355.6828289100004</v>
      </c>
      <c r="J49" s="37">
        <f>SUMIFS(СВЦЭМ!$D$34:$D$777,СВЦЭМ!$A$34:$A$777,$A49,СВЦЭМ!$B$34:$B$777,J$47)+'СЕТ СН'!$G$11+СВЦЭМ!$D$10+'СЕТ СН'!$G$5-'СЕТ СН'!$G$21</f>
        <v>4191.4905506300001</v>
      </c>
      <c r="K49" s="37">
        <f>SUMIFS(СВЦЭМ!$D$34:$D$777,СВЦЭМ!$A$34:$A$777,$A49,СВЦЭМ!$B$34:$B$777,K$47)+'СЕТ СН'!$G$11+СВЦЭМ!$D$10+'СЕТ СН'!$G$5-'СЕТ СН'!$G$21</f>
        <v>4060.2958168799996</v>
      </c>
      <c r="L49" s="37">
        <f>SUMIFS(СВЦЭМ!$D$34:$D$777,СВЦЭМ!$A$34:$A$777,$A49,СВЦЭМ!$B$34:$B$777,L$47)+'СЕТ СН'!$G$11+СВЦЭМ!$D$10+'СЕТ СН'!$G$5-'СЕТ СН'!$G$21</f>
        <v>3982.69948157</v>
      </c>
      <c r="M49" s="37">
        <f>SUMIFS(СВЦЭМ!$D$34:$D$777,СВЦЭМ!$A$34:$A$777,$A49,СВЦЭМ!$B$34:$B$777,M$47)+'СЕТ СН'!$G$11+СВЦЭМ!$D$10+'СЕТ СН'!$G$5-'СЕТ СН'!$G$21</f>
        <v>3936.6509179499999</v>
      </c>
      <c r="N49" s="37">
        <f>SUMIFS(СВЦЭМ!$D$34:$D$777,СВЦЭМ!$A$34:$A$777,$A49,СВЦЭМ!$B$34:$B$777,N$47)+'СЕТ СН'!$G$11+СВЦЭМ!$D$10+'СЕТ СН'!$G$5-'СЕТ СН'!$G$21</f>
        <v>3925.4679482599995</v>
      </c>
      <c r="O49" s="37">
        <f>SUMIFS(СВЦЭМ!$D$34:$D$777,СВЦЭМ!$A$34:$A$777,$A49,СВЦЭМ!$B$34:$B$777,O$47)+'СЕТ СН'!$G$11+СВЦЭМ!$D$10+'СЕТ СН'!$G$5-'СЕТ СН'!$G$21</f>
        <v>3941.0063384499999</v>
      </c>
      <c r="P49" s="37">
        <f>SUMIFS(СВЦЭМ!$D$34:$D$777,СВЦЭМ!$A$34:$A$777,$A49,СВЦЭМ!$B$34:$B$777,P$47)+'СЕТ СН'!$G$11+СВЦЭМ!$D$10+'СЕТ СН'!$G$5-'СЕТ СН'!$G$21</f>
        <v>3928.0982532400003</v>
      </c>
      <c r="Q49" s="37">
        <f>SUMIFS(СВЦЭМ!$D$34:$D$777,СВЦЭМ!$A$34:$A$777,$A49,СВЦЭМ!$B$34:$B$777,Q$47)+'СЕТ СН'!$G$11+СВЦЭМ!$D$10+'СЕТ СН'!$G$5-'СЕТ СН'!$G$21</f>
        <v>3927.2603722399999</v>
      </c>
      <c r="R49" s="37">
        <f>SUMIFS(СВЦЭМ!$D$34:$D$777,СВЦЭМ!$A$34:$A$777,$A49,СВЦЭМ!$B$34:$B$777,R$47)+'СЕТ СН'!$G$11+СВЦЭМ!$D$10+'СЕТ СН'!$G$5-'СЕТ СН'!$G$21</f>
        <v>3930.4803082999997</v>
      </c>
      <c r="S49" s="37">
        <f>SUMIFS(СВЦЭМ!$D$34:$D$777,СВЦЭМ!$A$34:$A$777,$A49,СВЦЭМ!$B$34:$B$777,S$47)+'СЕТ СН'!$G$11+СВЦЭМ!$D$10+'СЕТ СН'!$G$5-'СЕТ СН'!$G$21</f>
        <v>3925.2688297300001</v>
      </c>
      <c r="T49" s="37">
        <f>SUMIFS(СВЦЭМ!$D$34:$D$777,СВЦЭМ!$A$34:$A$777,$A49,СВЦЭМ!$B$34:$B$777,T$47)+'СЕТ СН'!$G$11+СВЦЭМ!$D$10+'СЕТ СН'!$G$5-'СЕТ СН'!$G$21</f>
        <v>3912.7143522400002</v>
      </c>
      <c r="U49" s="37">
        <f>SUMIFS(СВЦЭМ!$D$34:$D$777,СВЦЭМ!$A$34:$A$777,$A49,СВЦЭМ!$B$34:$B$777,U$47)+'СЕТ СН'!$G$11+СВЦЭМ!$D$10+'СЕТ СН'!$G$5-'СЕТ СН'!$G$21</f>
        <v>3918.9986996300004</v>
      </c>
      <c r="V49" s="37">
        <f>SUMIFS(СВЦЭМ!$D$34:$D$777,СВЦЭМ!$A$34:$A$777,$A49,СВЦЭМ!$B$34:$B$777,V$47)+'СЕТ СН'!$G$11+СВЦЭМ!$D$10+'СЕТ СН'!$G$5-'СЕТ СН'!$G$21</f>
        <v>3911.6825658799999</v>
      </c>
      <c r="W49" s="37">
        <f>SUMIFS(СВЦЭМ!$D$34:$D$777,СВЦЭМ!$A$34:$A$777,$A49,СВЦЭМ!$B$34:$B$777,W$47)+'СЕТ СН'!$G$11+СВЦЭМ!$D$10+'СЕТ СН'!$G$5-'СЕТ СН'!$G$21</f>
        <v>3915.1390281899994</v>
      </c>
      <c r="X49" s="37">
        <f>SUMIFS(СВЦЭМ!$D$34:$D$777,СВЦЭМ!$A$34:$A$777,$A49,СВЦЭМ!$B$34:$B$777,X$47)+'СЕТ СН'!$G$11+СВЦЭМ!$D$10+'СЕТ СН'!$G$5-'СЕТ СН'!$G$21</f>
        <v>3933.6879912200002</v>
      </c>
      <c r="Y49" s="37">
        <f>SUMIFS(СВЦЭМ!$D$34:$D$777,СВЦЭМ!$A$34:$A$777,$A49,СВЦЭМ!$B$34:$B$777,Y$47)+'СЕТ СН'!$G$11+СВЦЭМ!$D$10+'СЕТ СН'!$G$5-'СЕТ СН'!$G$21</f>
        <v>4008.9585312700001</v>
      </c>
    </row>
    <row r="50" spans="1:25" ht="15.75" x14ac:dyDescent="0.2">
      <c r="A50" s="36">
        <f t="shared" ref="A50:A78" si="1">A49+1</f>
        <v>43315</v>
      </c>
      <c r="B50" s="37">
        <f>SUMIFS(СВЦЭМ!$D$34:$D$777,СВЦЭМ!$A$34:$A$777,$A50,СВЦЭМ!$B$34:$B$777,B$47)+'СЕТ СН'!$G$11+СВЦЭМ!$D$10+'СЕТ СН'!$G$5-'СЕТ СН'!$G$21</f>
        <v>4102.9472023400003</v>
      </c>
      <c r="C50" s="37">
        <f>SUMIFS(СВЦЭМ!$D$34:$D$777,СВЦЭМ!$A$34:$A$777,$A50,СВЦЭМ!$B$34:$B$777,C$47)+'СЕТ СН'!$G$11+СВЦЭМ!$D$10+'СЕТ СН'!$G$5-'СЕТ СН'!$G$21</f>
        <v>4241.84415085</v>
      </c>
      <c r="D50" s="37">
        <f>SUMIFS(СВЦЭМ!$D$34:$D$777,СВЦЭМ!$A$34:$A$777,$A50,СВЦЭМ!$B$34:$B$777,D$47)+'СЕТ СН'!$G$11+СВЦЭМ!$D$10+'СЕТ СН'!$G$5-'СЕТ СН'!$G$21</f>
        <v>4355.9993582199995</v>
      </c>
      <c r="E50" s="37">
        <f>SUMIFS(СВЦЭМ!$D$34:$D$777,СВЦЭМ!$A$34:$A$777,$A50,СВЦЭМ!$B$34:$B$777,E$47)+'СЕТ СН'!$G$11+СВЦЭМ!$D$10+'СЕТ СН'!$G$5-'СЕТ СН'!$G$21</f>
        <v>4462.2073958199999</v>
      </c>
      <c r="F50" s="37">
        <f>SUMIFS(СВЦЭМ!$D$34:$D$777,СВЦЭМ!$A$34:$A$777,$A50,СВЦЭМ!$B$34:$B$777,F$47)+'СЕТ СН'!$G$11+СВЦЭМ!$D$10+'СЕТ СН'!$G$5-'СЕТ СН'!$G$21</f>
        <v>4462.8532547499999</v>
      </c>
      <c r="G50" s="37">
        <f>SUMIFS(СВЦЭМ!$D$34:$D$777,СВЦЭМ!$A$34:$A$777,$A50,СВЦЭМ!$B$34:$B$777,G$47)+'СЕТ СН'!$G$11+СВЦЭМ!$D$10+'СЕТ СН'!$G$5-'СЕТ СН'!$G$21</f>
        <v>4429.1733082599994</v>
      </c>
      <c r="H50" s="37">
        <f>SUMIFS(СВЦЭМ!$D$34:$D$777,СВЦЭМ!$A$34:$A$777,$A50,СВЦЭМ!$B$34:$B$777,H$47)+'СЕТ СН'!$G$11+СВЦЭМ!$D$10+'СЕТ СН'!$G$5-'СЕТ СН'!$G$21</f>
        <v>4390.9364470099999</v>
      </c>
      <c r="I50" s="37">
        <f>SUMIFS(СВЦЭМ!$D$34:$D$777,СВЦЭМ!$A$34:$A$777,$A50,СВЦЭМ!$B$34:$B$777,I$47)+'СЕТ СН'!$G$11+СВЦЭМ!$D$10+'СЕТ СН'!$G$5-'СЕТ СН'!$G$21</f>
        <v>4274.4223018100001</v>
      </c>
      <c r="J50" s="37">
        <f>SUMIFS(СВЦЭМ!$D$34:$D$777,СВЦЭМ!$A$34:$A$777,$A50,СВЦЭМ!$B$34:$B$777,J$47)+'СЕТ СН'!$G$11+СВЦЭМ!$D$10+'СЕТ СН'!$G$5-'СЕТ СН'!$G$21</f>
        <v>4189.9986362600002</v>
      </c>
      <c r="K50" s="37">
        <f>SUMIFS(СВЦЭМ!$D$34:$D$777,СВЦЭМ!$A$34:$A$777,$A50,СВЦЭМ!$B$34:$B$777,K$47)+'СЕТ СН'!$G$11+СВЦЭМ!$D$10+'СЕТ СН'!$G$5-'СЕТ СН'!$G$21</f>
        <v>4105.5911846700001</v>
      </c>
      <c r="L50" s="37">
        <f>SUMIFS(СВЦЭМ!$D$34:$D$777,СВЦЭМ!$A$34:$A$777,$A50,СВЦЭМ!$B$34:$B$777,L$47)+'СЕТ СН'!$G$11+СВЦЭМ!$D$10+'СЕТ СН'!$G$5-'СЕТ СН'!$G$21</f>
        <v>4016.7785646000002</v>
      </c>
      <c r="M50" s="37">
        <f>SUMIFS(СВЦЭМ!$D$34:$D$777,СВЦЭМ!$A$34:$A$777,$A50,СВЦЭМ!$B$34:$B$777,M$47)+'СЕТ СН'!$G$11+СВЦЭМ!$D$10+'СЕТ СН'!$G$5-'СЕТ СН'!$G$21</f>
        <v>3965.2367828699998</v>
      </c>
      <c r="N50" s="37">
        <f>SUMIFS(СВЦЭМ!$D$34:$D$777,СВЦЭМ!$A$34:$A$777,$A50,СВЦЭМ!$B$34:$B$777,N$47)+'СЕТ СН'!$G$11+СВЦЭМ!$D$10+'СЕТ СН'!$G$5-'СЕТ СН'!$G$21</f>
        <v>3953.0157518799997</v>
      </c>
      <c r="O50" s="37">
        <f>SUMIFS(СВЦЭМ!$D$34:$D$777,СВЦЭМ!$A$34:$A$777,$A50,СВЦЭМ!$B$34:$B$777,O$47)+'СЕТ СН'!$G$11+СВЦЭМ!$D$10+'СЕТ СН'!$G$5-'СЕТ СН'!$G$21</f>
        <v>3961.8416216599999</v>
      </c>
      <c r="P50" s="37">
        <f>SUMIFS(СВЦЭМ!$D$34:$D$777,СВЦЭМ!$A$34:$A$777,$A50,СВЦЭМ!$B$34:$B$777,P$47)+'СЕТ СН'!$G$11+СВЦЭМ!$D$10+'СЕТ СН'!$G$5-'СЕТ СН'!$G$21</f>
        <v>3958.2664448799997</v>
      </c>
      <c r="Q50" s="37">
        <f>SUMIFS(СВЦЭМ!$D$34:$D$777,СВЦЭМ!$A$34:$A$777,$A50,СВЦЭМ!$B$34:$B$777,Q$47)+'СЕТ СН'!$G$11+СВЦЭМ!$D$10+'СЕТ СН'!$G$5-'СЕТ СН'!$G$21</f>
        <v>3952.2072502000001</v>
      </c>
      <c r="R50" s="37">
        <f>SUMIFS(СВЦЭМ!$D$34:$D$777,СВЦЭМ!$A$34:$A$777,$A50,СВЦЭМ!$B$34:$B$777,R$47)+'СЕТ СН'!$G$11+СВЦЭМ!$D$10+'СЕТ СН'!$G$5-'СЕТ СН'!$G$21</f>
        <v>3943.7493432800002</v>
      </c>
      <c r="S50" s="37">
        <f>SUMIFS(СВЦЭМ!$D$34:$D$777,СВЦЭМ!$A$34:$A$777,$A50,СВЦЭМ!$B$34:$B$777,S$47)+'СЕТ СН'!$G$11+СВЦЭМ!$D$10+'СЕТ СН'!$G$5-'СЕТ СН'!$G$21</f>
        <v>3949.85490665</v>
      </c>
      <c r="T50" s="37">
        <f>SUMIFS(СВЦЭМ!$D$34:$D$777,СВЦЭМ!$A$34:$A$777,$A50,СВЦЭМ!$B$34:$B$777,T$47)+'СЕТ СН'!$G$11+СВЦЭМ!$D$10+'СЕТ СН'!$G$5-'СЕТ СН'!$G$21</f>
        <v>3949.5813719999996</v>
      </c>
      <c r="U50" s="37">
        <f>SUMIFS(СВЦЭМ!$D$34:$D$777,СВЦЭМ!$A$34:$A$777,$A50,СВЦЭМ!$B$34:$B$777,U$47)+'СЕТ СН'!$G$11+СВЦЭМ!$D$10+'СЕТ СН'!$G$5-'СЕТ СН'!$G$21</f>
        <v>3945.71427941</v>
      </c>
      <c r="V50" s="37">
        <f>SUMIFS(СВЦЭМ!$D$34:$D$777,СВЦЭМ!$A$34:$A$777,$A50,СВЦЭМ!$B$34:$B$777,V$47)+'СЕТ СН'!$G$11+СВЦЭМ!$D$10+'СЕТ СН'!$G$5-'СЕТ СН'!$G$21</f>
        <v>3934.7487871799995</v>
      </c>
      <c r="W50" s="37">
        <f>SUMIFS(СВЦЭМ!$D$34:$D$777,СВЦЭМ!$A$34:$A$777,$A50,СВЦЭМ!$B$34:$B$777,W$47)+'СЕТ СН'!$G$11+СВЦЭМ!$D$10+'СЕТ СН'!$G$5-'СЕТ СН'!$G$21</f>
        <v>3925.1965520699996</v>
      </c>
      <c r="X50" s="37">
        <f>SUMIFS(СВЦЭМ!$D$34:$D$777,СВЦЭМ!$A$34:$A$777,$A50,СВЦЭМ!$B$34:$B$777,X$47)+'СЕТ СН'!$G$11+СВЦЭМ!$D$10+'СЕТ СН'!$G$5-'СЕТ СН'!$G$21</f>
        <v>3943.47584972</v>
      </c>
      <c r="Y50" s="37">
        <f>SUMIFS(СВЦЭМ!$D$34:$D$777,СВЦЭМ!$A$34:$A$777,$A50,СВЦЭМ!$B$34:$B$777,Y$47)+'СЕТ СН'!$G$11+СВЦЭМ!$D$10+'СЕТ СН'!$G$5-'СЕТ СН'!$G$21</f>
        <v>4006.9177191400004</v>
      </c>
    </row>
    <row r="51" spans="1:25" ht="15.75" x14ac:dyDescent="0.2">
      <c r="A51" s="36">
        <f t="shared" si="1"/>
        <v>43316</v>
      </c>
      <c r="B51" s="37">
        <f>SUMIFS(СВЦЭМ!$D$34:$D$777,СВЦЭМ!$A$34:$A$777,$A51,СВЦЭМ!$B$34:$B$777,B$47)+'СЕТ СН'!$G$11+СВЦЭМ!$D$10+'СЕТ СН'!$G$5-'СЕТ СН'!$G$21</f>
        <v>4138.2152025400001</v>
      </c>
      <c r="C51" s="37">
        <f>SUMIFS(СВЦЭМ!$D$34:$D$777,СВЦЭМ!$A$34:$A$777,$A51,СВЦЭМ!$B$34:$B$777,C$47)+'СЕТ СН'!$G$11+СВЦЭМ!$D$10+'СЕТ СН'!$G$5-'СЕТ СН'!$G$21</f>
        <v>4234.6612675799997</v>
      </c>
      <c r="D51" s="37">
        <f>SUMIFS(СВЦЭМ!$D$34:$D$777,СВЦЭМ!$A$34:$A$777,$A51,СВЦЭМ!$B$34:$B$777,D$47)+'СЕТ СН'!$G$11+СВЦЭМ!$D$10+'СЕТ СН'!$G$5-'СЕТ СН'!$G$21</f>
        <v>4319.8852554799996</v>
      </c>
      <c r="E51" s="37">
        <f>SUMIFS(СВЦЭМ!$D$34:$D$777,СВЦЭМ!$A$34:$A$777,$A51,СВЦЭМ!$B$34:$B$777,E$47)+'СЕТ СН'!$G$11+СВЦЭМ!$D$10+'СЕТ СН'!$G$5-'СЕТ СН'!$G$21</f>
        <v>4434.32077837</v>
      </c>
      <c r="F51" s="37">
        <f>SUMIFS(СВЦЭМ!$D$34:$D$777,СВЦЭМ!$A$34:$A$777,$A51,СВЦЭМ!$B$34:$B$777,F$47)+'СЕТ СН'!$G$11+СВЦЭМ!$D$10+'СЕТ СН'!$G$5-'СЕТ СН'!$G$21</f>
        <v>4436.2733249900002</v>
      </c>
      <c r="G51" s="37">
        <f>SUMIFS(СВЦЭМ!$D$34:$D$777,СВЦЭМ!$A$34:$A$777,$A51,СВЦЭМ!$B$34:$B$777,G$47)+'СЕТ СН'!$G$11+СВЦЭМ!$D$10+'СЕТ СН'!$G$5-'СЕТ СН'!$G$21</f>
        <v>4416.0103167500001</v>
      </c>
      <c r="H51" s="37">
        <f>SUMIFS(СВЦЭМ!$D$34:$D$777,СВЦЭМ!$A$34:$A$777,$A51,СВЦЭМ!$B$34:$B$777,H$47)+'СЕТ СН'!$G$11+СВЦЭМ!$D$10+'СЕТ СН'!$G$5-'СЕТ СН'!$G$21</f>
        <v>4374.4025982599996</v>
      </c>
      <c r="I51" s="37">
        <f>SUMIFS(СВЦЭМ!$D$34:$D$777,СВЦЭМ!$A$34:$A$777,$A51,СВЦЭМ!$B$34:$B$777,I$47)+'СЕТ СН'!$G$11+СВЦЭМ!$D$10+'СЕТ СН'!$G$5-'СЕТ СН'!$G$21</f>
        <v>4346.3436284400004</v>
      </c>
      <c r="J51" s="37">
        <f>SUMIFS(СВЦЭМ!$D$34:$D$777,СВЦЭМ!$A$34:$A$777,$A51,СВЦЭМ!$B$34:$B$777,J$47)+'СЕТ СН'!$G$11+СВЦЭМ!$D$10+'СЕТ СН'!$G$5-'СЕТ СН'!$G$21</f>
        <v>4189.12383099</v>
      </c>
      <c r="K51" s="37">
        <f>SUMIFS(СВЦЭМ!$D$34:$D$777,СВЦЭМ!$A$34:$A$777,$A51,СВЦЭМ!$B$34:$B$777,K$47)+'СЕТ СН'!$G$11+СВЦЭМ!$D$10+'СЕТ СН'!$G$5-'СЕТ СН'!$G$21</f>
        <v>4077.3066535400003</v>
      </c>
      <c r="L51" s="37">
        <f>SUMIFS(СВЦЭМ!$D$34:$D$777,СВЦЭМ!$A$34:$A$777,$A51,СВЦЭМ!$B$34:$B$777,L$47)+'СЕТ СН'!$G$11+СВЦЭМ!$D$10+'СЕТ СН'!$G$5-'СЕТ СН'!$G$21</f>
        <v>3959.4517485799997</v>
      </c>
      <c r="M51" s="37">
        <f>SUMIFS(СВЦЭМ!$D$34:$D$777,СВЦЭМ!$A$34:$A$777,$A51,СВЦЭМ!$B$34:$B$777,M$47)+'СЕТ СН'!$G$11+СВЦЭМ!$D$10+'СЕТ СН'!$G$5-'СЕТ СН'!$G$21</f>
        <v>3909.5563144099997</v>
      </c>
      <c r="N51" s="37">
        <f>SUMIFS(СВЦЭМ!$D$34:$D$777,СВЦЭМ!$A$34:$A$777,$A51,СВЦЭМ!$B$34:$B$777,N$47)+'СЕТ СН'!$G$11+СВЦЭМ!$D$10+'СЕТ СН'!$G$5-'СЕТ СН'!$G$21</f>
        <v>3910.7868967799996</v>
      </c>
      <c r="O51" s="37">
        <f>SUMIFS(СВЦЭМ!$D$34:$D$777,СВЦЭМ!$A$34:$A$777,$A51,СВЦЭМ!$B$34:$B$777,O$47)+'СЕТ СН'!$G$11+СВЦЭМ!$D$10+'СЕТ СН'!$G$5-'СЕТ СН'!$G$21</f>
        <v>3914.0063565</v>
      </c>
      <c r="P51" s="37">
        <f>SUMIFS(СВЦЭМ!$D$34:$D$777,СВЦЭМ!$A$34:$A$777,$A51,СВЦЭМ!$B$34:$B$777,P$47)+'СЕТ СН'!$G$11+СВЦЭМ!$D$10+'СЕТ СН'!$G$5-'СЕТ СН'!$G$21</f>
        <v>3921.4008881399996</v>
      </c>
      <c r="Q51" s="37">
        <f>SUMIFS(СВЦЭМ!$D$34:$D$777,СВЦЭМ!$A$34:$A$777,$A51,СВЦЭМ!$B$34:$B$777,Q$47)+'СЕТ СН'!$G$11+СВЦЭМ!$D$10+'СЕТ СН'!$G$5-'СЕТ СН'!$G$21</f>
        <v>3919.7309092900005</v>
      </c>
      <c r="R51" s="37">
        <f>SUMIFS(СВЦЭМ!$D$34:$D$777,СВЦЭМ!$A$34:$A$777,$A51,СВЦЭМ!$B$34:$B$777,R$47)+'СЕТ СН'!$G$11+СВЦЭМ!$D$10+'СЕТ СН'!$G$5-'СЕТ СН'!$G$21</f>
        <v>3914.3327641099995</v>
      </c>
      <c r="S51" s="37">
        <f>SUMIFS(СВЦЭМ!$D$34:$D$777,СВЦЭМ!$A$34:$A$777,$A51,СВЦЭМ!$B$34:$B$777,S$47)+'СЕТ СН'!$G$11+СВЦЭМ!$D$10+'СЕТ СН'!$G$5-'СЕТ СН'!$G$21</f>
        <v>3911.0973253800003</v>
      </c>
      <c r="T51" s="37">
        <f>SUMIFS(СВЦЭМ!$D$34:$D$777,СВЦЭМ!$A$34:$A$777,$A51,СВЦЭМ!$B$34:$B$777,T$47)+'СЕТ СН'!$G$11+СВЦЭМ!$D$10+'СЕТ СН'!$G$5-'СЕТ СН'!$G$21</f>
        <v>3907.5639543400002</v>
      </c>
      <c r="U51" s="37">
        <f>SUMIFS(СВЦЭМ!$D$34:$D$777,СВЦЭМ!$A$34:$A$777,$A51,СВЦЭМ!$B$34:$B$777,U$47)+'СЕТ СН'!$G$11+СВЦЭМ!$D$10+'СЕТ СН'!$G$5-'СЕТ СН'!$G$21</f>
        <v>3916.9423991499998</v>
      </c>
      <c r="V51" s="37">
        <f>SUMIFS(СВЦЭМ!$D$34:$D$777,СВЦЭМ!$A$34:$A$777,$A51,СВЦЭМ!$B$34:$B$777,V$47)+'СЕТ СН'!$G$11+СВЦЭМ!$D$10+'СЕТ СН'!$G$5-'СЕТ СН'!$G$21</f>
        <v>3908.8609426200001</v>
      </c>
      <c r="W51" s="37">
        <f>SUMIFS(СВЦЭМ!$D$34:$D$777,СВЦЭМ!$A$34:$A$777,$A51,СВЦЭМ!$B$34:$B$777,W$47)+'СЕТ СН'!$G$11+СВЦЭМ!$D$10+'СЕТ СН'!$G$5-'СЕТ СН'!$G$21</f>
        <v>3906.1736600300001</v>
      </c>
      <c r="X51" s="37">
        <f>SUMIFS(СВЦЭМ!$D$34:$D$777,СВЦЭМ!$A$34:$A$777,$A51,СВЦЭМ!$B$34:$B$777,X$47)+'СЕТ СН'!$G$11+СВЦЭМ!$D$10+'СЕТ СН'!$G$5-'СЕТ СН'!$G$21</f>
        <v>3915.7352475500002</v>
      </c>
      <c r="Y51" s="37">
        <f>SUMIFS(СВЦЭМ!$D$34:$D$777,СВЦЭМ!$A$34:$A$777,$A51,СВЦЭМ!$B$34:$B$777,Y$47)+'СЕТ СН'!$G$11+СВЦЭМ!$D$10+'СЕТ СН'!$G$5-'СЕТ СН'!$G$21</f>
        <v>3959.5804739200003</v>
      </c>
    </row>
    <row r="52" spans="1:25" ht="15.75" x14ac:dyDescent="0.2">
      <c r="A52" s="36">
        <f t="shared" si="1"/>
        <v>43317</v>
      </c>
      <c r="B52" s="37">
        <f>SUMIFS(СВЦЭМ!$D$34:$D$777,СВЦЭМ!$A$34:$A$777,$A52,СВЦЭМ!$B$34:$B$777,B$47)+'СЕТ СН'!$G$11+СВЦЭМ!$D$10+'СЕТ СН'!$G$5-'СЕТ СН'!$G$21</f>
        <v>4032.2454655199999</v>
      </c>
      <c r="C52" s="37">
        <f>SUMIFS(СВЦЭМ!$D$34:$D$777,СВЦЭМ!$A$34:$A$777,$A52,СВЦЭМ!$B$34:$B$777,C$47)+'СЕТ СН'!$G$11+СВЦЭМ!$D$10+'СЕТ СН'!$G$5-'СЕТ СН'!$G$21</f>
        <v>4151.6825817700001</v>
      </c>
      <c r="D52" s="37">
        <f>SUMIFS(СВЦЭМ!$D$34:$D$777,СВЦЭМ!$A$34:$A$777,$A52,СВЦЭМ!$B$34:$B$777,D$47)+'СЕТ СН'!$G$11+СВЦЭМ!$D$10+'СЕТ СН'!$G$5-'СЕТ СН'!$G$21</f>
        <v>4257.1895787399999</v>
      </c>
      <c r="E52" s="37">
        <f>SUMIFS(СВЦЭМ!$D$34:$D$777,СВЦЭМ!$A$34:$A$777,$A52,СВЦЭМ!$B$34:$B$777,E$47)+'СЕТ СН'!$G$11+СВЦЭМ!$D$10+'СЕТ СН'!$G$5-'СЕТ СН'!$G$21</f>
        <v>4341.2049571899997</v>
      </c>
      <c r="F52" s="37">
        <f>SUMIFS(СВЦЭМ!$D$34:$D$777,СВЦЭМ!$A$34:$A$777,$A52,СВЦЭМ!$B$34:$B$777,F$47)+'СЕТ СН'!$G$11+СВЦЭМ!$D$10+'СЕТ СН'!$G$5-'СЕТ СН'!$G$21</f>
        <v>4339.6519355099999</v>
      </c>
      <c r="G52" s="37">
        <f>SUMIFS(СВЦЭМ!$D$34:$D$777,СВЦЭМ!$A$34:$A$777,$A52,СВЦЭМ!$B$34:$B$777,G$47)+'СЕТ СН'!$G$11+СВЦЭМ!$D$10+'СЕТ СН'!$G$5-'СЕТ СН'!$G$21</f>
        <v>4364.0917139700005</v>
      </c>
      <c r="H52" s="37">
        <f>SUMIFS(СВЦЭМ!$D$34:$D$777,СВЦЭМ!$A$34:$A$777,$A52,СВЦЭМ!$B$34:$B$777,H$47)+'СЕТ СН'!$G$11+СВЦЭМ!$D$10+'СЕТ СН'!$G$5-'СЕТ СН'!$G$21</f>
        <v>4374.1546278699998</v>
      </c>
      <c r="I52" s="37">
        <f>SUMIFS(СВЦЭМ!$D$34:$D$777,СВЦЭМ!$A$34:$A$777,$A52,СВЦЭМ!$B$34:$B$777,I$47)+'СЕТ СН'!$G$11+СВЦЭМ!$D$10+'СЕТ СН'!$G$5-'СЕТ СН'!$G$21</f>
        <v>4337.9429825799998</v>
      </c>
      <c r="J52" s="37">
        <f>SUMIFS(СВЦЭМ!$D$34:$D$777,СВЦЭМ!$A$34:$A$777,$A52,СВЦЭМ!$B$34:$B$777,J$47)+'СЕТ СН'!$G$11+СВЦЭМ!$D$10+'СЕТ СН'!$G$5-'СЕТ СН'!$G$21</f>
        <v>4194.4152144999998</v>
      </c>
      <c r="K52" s="37">
        <f>SUMIFS(СВЦЭМ!$D$34:$D$777,СВЦЭМ!$A$34:$A$777,$A52,СВЦЭМ!$B$34:$B$777,K$47)+'СЕТ СН'!$G$11+СВЦЭМ!$D$10+'СЕТ СН'!$G$5-'СЕТ СН'!$G$21</f>
        <v>4074.7113448999999</v>
      </c>
      <c r="L52" s="37">
        <f>SUMIFS(СВЦЭМ!$D$34:$D$777,СВЦЭМ!$A$34:$A$777,$A52,СВЦЭМ!$B$34:$B$777,L$47)+'СЕТ СН'!$G$11+СВЦЭМ!$D$10+'СЕТ СН'!$G$5-'СЕТ СН'!$G$21</f>
        <v>4020.8435870799995</v>
      </c>
      <c r="M52" s="37">
        <f>SUMIFS(СВЦЭМ!$D$34:$D$777,СВЦЭМ!$A$34:$A$777,$A52,СВЦЭМ!$B$34:$B$777,M$47)+'СЕТ СН'!$G$11+СВЦЭМ!$D$10+'СЕТ СН'!$G$5-'СЕТ СН'!$G$21</f>
        <v>3988.8794979599998</v>
      </c>
      <c r="N52" s="37">
        <f>SUMIFS(СВЦЭМ!$D$34:$D$777,СВЦЭМ!$A$34:$A$777,$A52,СВЦЭМ!$B$34:$B$777,N$47)+'СЕТ СН'!$G$11+СВЦЭМ!$D$10+'СЕТ СН'!$G$5-'СЕТ СН'!$G$21</f>
        <v>3983.31670115</v>
      </c>
      <c r="O52" s="37">
        <f>SUMIFS(СВЦЭМ!$D$34:$D$777,СВЦЭМ!$A$34:$A$777,$A52,СВЦЭМ!$B$34:$B$777,O$47)+'СЕТ СН'!$G$11+СВЦЭМ!$D$10+'СЕТ СН'!$G$5-'СЕТ СН'!$G$21</f>
        <v>3959.4644299000001</v>
      </c>
      <c r="P52" s="37">
        <f>SUMIFS(СВЦЭМ!$D$34:$D$777,СВЦЭМ!$A$34:$A$777,$A52,СВЦЭМ!$B$34:$B$777,P$47)+'СЕТ СН'!$G$11+СВЦЭМ!$D$10+'СЕТ СН'!$G$5-'СЕТ СН'!$G$21</f>
        <v>3919.44286809</v>
      </c>
      <c r="Q52" s="37">
        <f>SUMIFS(СВЦЭМ!$D$34:$D$777,СВЦЭМ!$A$34:$A$777,$A52,СВЦЭМ!$B$34:$B$777,Q$47)+'СЕТ СН'!$G$11+СВЦЭМ!$D$10+'СЕТ СН'!$G$5-'СЕТ СН'!$G$21</f>
        <v>3932.69093101</v>
      </c>
      <c r="R52" s="37">
        <f>SUMIFS(СВЦЭМ!$D$34:$D$777,СВЦЭМ!$A$34:$A$777,$A52,СВЦЭМ!$B$34:$B$777,R$47)+'СЕТ СН'!$G$11+СВЦЭМ!$D$10+'СЕТ СН'!$G$5-'СЕТ СН'!$G$21</f>
        <v>3929.0220610200004</v>
      </c>
      <c r="S52" s="37">
        <f>SUMIFS(СВЦЭМ!$D$34:$D$777,СВЦЭМ!$A$34:$A$777,$A52,СВЦЭМ!$B$34:$B$777,S$47)+'СЕТ СН'!$G$11+СВЦЭМ!$D$10+'СЕТ СН'!$G$5-'СЕТ СН'!$G$21</f>
        <v>3924.9873966900004</v>
      </c>
      <c r="T52" s="37">
        <f>SUMIFS(СВЦЭМ!$D$34:$D$777,СВЦЭМ!$A$34:$A$777,$A52,СВЦЭМ!$B$34:$B$777,T$47)+'СЕТ СН'!$G$11+СВЦЭМ!$D$10+'СЕТ СН'!$G$5-'СЕТ СН'!$G$21</f>
        <v>3914.4623225900004</v>
      </c>
      <c r="U52" s="37">
        <f>SUMIFS(СВЦЭМ!$D$34:$D$777,СВЦЭМ!$A$34:$A$777,$A52,СВЦЭМ!$B$34:$B$777,U$47)+'СЕТ СН'!$G$11+СВЦЭМ!$D$10+'СЕТ СН'!$G$5-'СЕТ СН'!$G$21</f>
        <v>3916.8580586899998</v>
      </c>
      <c r="V52" s="37">
        <f>SUMIFS(СВЦЭМ!$D$34:$D$777,СВЦЭМ!$A$34:$A$777,$A52,СВЦЭМ!$B$34:$B$777,V$47)+'СЕТ СН'!$G$11+СВЦЭМ!$D$10+'СЕТ СН'!$G$5-'СЕТ СН'!$G$21</f>
        <v>3903.4532870399999</v>
      </c>
      <c r="W52" s="37">
        <f>SUMIFS(СВЦЭМ!$D$34:$D$777,СВЦЭМ!$A$34:$A$777,$A52,СВЦЭМ!$B$34:$B$777,W$47)+'СЕТ СН'!$G$11+СВЦЭМ!$D$10+'СЕТ СН'!$G$5-'СЕТ СН'!$G$21</f>
        <v>3896.2491478100001</v>
      </c>
      <c r="X52" s="37">
        <f>SUMIFS(СВЦЭМ!$D$34:$D$777,СВЦЭМ!$A$34:$A$777,$A52,СВЦЭМ!$B$34:$B$777,X$47)+'СЕТ СН'!$G$11+СВЦЭМ!$D$10+'СЕТ СН'!$G$5-'СЕТ СН'!$G$21</f>
        <v>3910.6730349700001</v>
      </c>
      <c r="Y52" s="37">
        <f>SUMIFS(СВЦЭМ!$D$34:$D$777,СВЦЭМ!$A$34:$A$777,$A52,СВЦЭМ!$B$34:$B$777,Y$47)+'СЕТ СН'!$G$11+СВЦЭМ!$D$10+'СЕТ СН'!$G$5-'СЕТ СН'!$G$21</f>
        <v>3946.5217007399997</v>
      </c>
    </row>
    <row r="53" spans="1:25" ht="15.75" x14ac:dyDescent="0.2">
      <c r="A53" s="36">
        <f t="shared" si="1"/>
        <v>43318</v>
      </c>
      <c r="B53" s="37">
        <f>SUMIFS(СВЦЭМ!$D$34:$D$777,СВЦЭМ!$A$34:$A$777,$A53,СВЦЭМ!$B$34:$B$777,B$47)+'СЕТ СН'!$G$11+СВЦЭМ!$D$10+'СЕТ СН'!$G$5-'СЕТ СН'!$G$21</f>
        <v>4035.1939672799999</v>
      </c>
      <c r="C53" s="37">
        <f>SUMIFS(СВЦЭМ!$D$34:$D$777,СВЦЭМ!$A$34:$A$777,$A53,СВЦЭМ!$B$34:$B$777,C$47)+'СЕТ СН'!$G$11+СВЦЭМ!$D$10+'СЕТ СН'!$G$5-'СЕТ СН'!$G$21</f>
        <v>4134.0886513699998</v>
      </c>
      <c r="D53" s="37">
        <f>SUMIFS(СВЦЭМ!$D$34:$D$777,СВЦЭМ!$A$34:$A$777,$A53,СВЦЭМ!$B$34:$B$777,D$47)+'СЕТ СН'!$G$11+СВЦЭМ!$D$10+'СЕТ СН'!$G$5-'СЕТ СН'!$G$21</f>
        <v>4242.2243319600002</v>
      </c>
      <c r="E53" s="37">
        <f>SUMIFS(СВЦЭМ!$D$34:$D$777,СВЦЭМ!$A$34:$A$777,$A53,СВЦЭМ!$B$34:$B$777,E$47)+'СЕТ СН'!$G$11+СВЦЭМ!$D$10+'СЕТ СН'!$G$5-'СЕТ СН'!$G$21</f>
        <v>4350.8978972599998</v>
      </c>
      <c r="F53" s="37">
        <f>SUMIFS(СВЦЭМ!$D$34:$D$777,СВЦЭМ!$A$34:$A$777,$A53,СВЦЭМ!$B$34:$B$777,F$47)+'СЕТ СН'!$G$11+СВЦЭМ!$D$10+'СЕТ СН'!$G$5-'СЕТ СН'!$G$21</f>
        <v>4342.4445909100004</v>
      </c>
      <c r="G53" s="37">
        <f>SUMIFS(СВЦЭМ!$D$34:$D$777,СВЦЭМ!$A$34:$A$777,$A53,СВЦЭМ!$B$34:$B$777,G$47)+'СЕТ СН'!$G$11+СВЦЭМ!$D$10+'СЕТ СН'!$G$5-'СЕТ СН'!$G$21</f>
        <v>4354.44680462</v>
      </c>
      <c r="H53" s="37">
        <f>SUMIFS(СВЦЭМ!$D$34:$D$777,СВЦЭМ!$A$34:$A$777,$A53,СВЦЭМ!$B$34:$B$777,H$47)+'СЕТ СН'!$G$11+СВЦЭМ!$D$10+'СЕТ СН'!$G$5-'СЕТ СН'!$G$21</f>
        <v>4366.9246914200003</v>
      </c>
      <c r="I53" s="37">
        <f>SUMIFS(СВЦЭМ!$D$34:$D$777,СВЦЭМ!$A$34:$A$777,$A53,СВЦЭМ!$B$34:$B$777,I$47)+'СЕТ СН'!$G$11+СВЦЭМ!$D$10+'СЕТ СН'!$G$5-'СЕТ СН'!$G$21</f>
        <v>4347.7995071799996</v>
      </c>
      <c r="J53" s="37">
        <f>SUMIFS(СВЦЭМ!$D$34:$D$777,СВЦЭМ!$A$34:$A$777,$A53,СВЦЭМ!$B$34:$B$777,J$47)+'СЕТ СН'!$G$11+СВЦЭМ!$D$10+'СЕТ СН'!$G$5-'СЕТ СН'!$G$21</f>
        <v>4208.5145500600001</v>
      </c>
      <c r="K53" s="37">
        <f>SUMIFS(СВЦЭМ!$D$34:$D$777,СВЦЭМ!$A$34:$A$777,$A53,СВЦЭМ!$B$34:$B$777,K$47)+'СЕТ СН'!$G$11+СВЦЭМ!$D$10+'СЕТ СН'!$G$5-'СЕТ СН'!$G$21</f>
        <v>4093.5816119199999</v>
      </c>
      <c r="L53" s="37">
        <f>SUMIFS(СВЦЭМ!$D$34:$D$777,СВЦЭМ!$A$34:$A$777,$A53,СВЦЭМ!$B$34:$B$777,L$47)+'СЕТ СН'!$G$11+СВЦЭМ!$D$10+'СЕТ СН'!$G$5-'СЕТ СН'!$G$21</f>
        <v>4016.8630969799997</v>
      </c>
      <c r="M53" s="37">
        <f>SUMIFS(СВЦЭМ!$D$34:$D$777,СВЦЭМ!$A$34:$A$777,$A53,СВЦЭМ!$B$34:$B$777,M$47)+'СЕТ СН'!$G$11+СВЦЭМ!$D$10+'СЕТ СН'!$G$5-'СЕТ СН'!$G$21</f>
        <v>3968.6366405600002</v>
      </c>
      <c r="N53" s="37">
        <f>SUMIFS(СВЦЭМ!$D$34:$D$777,СВЦЭМ!$A$34:$A$777,$A53,СВЦЭМ!$B$34:$B$777,N$47)+'СЕТ СН'!$G$11+СВЦЭМ!$D$10+'СЕТ СН'!$G$5-'СЕТ СН'!$G$21</f>
        <v>3975.1526990600005</v>
      </c>
      <c r="O53" s="37">
        <f>SUMIFS(СВЦЭМ!$D$34:$D$777,СВЦЭМ!$A$34:$A$777,$A53,СВЦЭМ!$B$34:$B$777,O$47)+'СЕТ СН'!$G$11+СВЦЭМ!$D$10+'СЕТ СН'!$G$5-'СЕТ СН'!$G$21</f>
        <v>3976.68346079</v>
      </c>
      <c r="P53" s="37">
        <f>SUMIFS(СВЦЭМ!$D$34:$D$777,СВЦЭМ!$A$34:$A$777,$A53,СВЦЭМ!$B$34:$B$777,P$47)+'СЕТ СН'!$G$11+СВЦЭМ!$D$10+'СЕТ СН'!$G$5-'СЕТ СН'!$G$21</f>
        <v>3975.8042397099998</v>
      </c>
      <c r="Q53" s="37">
        <f>SUMIFS(СВЦЭМ!$D$34:$D$777,СВЦЭМ!$A$34:$A$777,$A53,СВЦЭМ!$B$34:$B$777,Q$47)+'СЕТ СН'!$G$11+СВЦЭМ!$D$10+'СЕТ СН'!$G$5-'СЕТ СН'!$G$21</f>
        <v>3977.2387707500002</v>
      </c>
      <c r="R53" s="37">
        <f>SUMIFS(СВЦЭМ!$D$34:$D$777,СВЦЭМ!$A$34:$A$777,$A53,СВЦЭМ!$B$34:$B$777,R$47)+'СЕТ СН'!$G$11+СВЦЭМ!$D$10+'СЕТ СН'!$G$5-'СЕТ СН'!$G$21</f>
        <v>3975.9220171799998</v>
      </c>
      <c r="S53" s="37">
        <f>SUMIFS(СВЦЭМ!$D$34:$D$777,СВЦЭМ!$A$34:$A$777,$A53,СВЦЭМ!$B$34:$B$777,S$47)+'СЕТ СН'!$G$11+СВЦЭМ!$D$10+'СЕТ СН'!$G$5-'СЕТ СН'!$G$21</f>
        <v>3976.9573548899998</v>
      </c>
      <c r="T53" s="37">
        <f>SUMIFS(СВЦЭМ!$D$34:$D$777,СВЦЭМ!$A$34:$A$777,$A53,СВЦЭМ!$B$34:$B$777,T$47)+'СЕТ СН'!$G$11+СВЦЭМ!$D$10+'СЕТ СН'!$G$5-'СЕТ СН'!$G$21</f>
        <v>3968.5494950299999</v>
      </c>
      <c r="U53" s="37">
        <f>SUMIFS(СВЦЭМ!$D$34:$D$777,СВЦЭМ!$A$34:$A$777,$A53,СВЦЭМ!$B$34:$B$777,U$47)+'СЕТ СН'!$G$11+СВЦЭМ!$D$10+'СЕТ СН'!$G$5-'СЕТ СН'!$G$21</f>
        <v>3966.8310086900001</v>
      </c>
      <c r="V53" s="37">
        <f>SUMIFS(СВЦЭМ!$D$34:$D$777,СВЦЭМ!$A$34:$A$777,$A53,СВЦЭМ!$B$34:$B$777,V$47)+'СЕТ СН'!$G$11+СВЦЭМ!$D$10+'СЕТ СН'!$G$5-'СЕТ СН'!$G$21</f>
        <v>3960.8230533400001</v>
      </c>
      <c r="W53" s="37">
        <f>SUMIFS(СВЦЭМ!$D$34:$D$777,СВЦЭМ!$A$34:$A$777,$A53,СВЦЭМ!$B$34:$B$777,W$47)+'СЕТ СН'!$G$11+СВЦЭМ!$D$10+'СЕТ СН'!$G$5-'СЕТ СН'!$G$21</f>
        <v>3959.5158507599999</v>
      </c>
      <c r="X53" s="37">
        <f>SUMIFS(СВЦЭМ!$D$34:$D$777,СВЦЭМ!$A$34:$A$777,$A53,СВЦЭМ!$B$34:$B$777,X$47)+'СЕТ СН'!$G$11+СВЦЭМ!$D$10+'СЕТ СН'!$G$5-'СЕТ СН'!$G$21</f>
        <v>3951.19198684</v>
      </c>
      <c r="Y53" s="37">
        <f>SUMIFS(СВЦЭМ!$D$34:$D$777,СВЦЭМ!$A$34:$A$777,$A53,СВЦЭМ!$B$34:$B$777,Y$47)+'СЕТ СН'!$G$11+СВЦЭМ!$D$10+'СЕТ СН'!$G$5-'СЕТ СН'!$G$21</f>
        <v>3998.1498255899996</v>
      </c>
    </row>
    <row r="54" spans="1:25" ht="15.75" x14ac:dyDescent="0.2">
      <c r="A54" s="36">
        <f t="shared" si="1"/>
        <v>43319</v>
      </c>
      <c r="B54" s="37">
        <f>SUMIFS(СВЦЭМ!$D$34:$D$777,СВЦЭМ!$A$34:$A$777,$A54,СВЦЭМ!$B$34:$B$777,B$47)+'СЕТ СН'!$G$11+СВЦЭМ!$D$10+'СЕТ СН'!$G$5-'СЕТ СН'!$G$21</f>
        <v>4083.5082551799997</v>
      </c>
      <c r="C54" s="37">
        <f>SUMIFS(СВЦЭМ!$D$34:$D$777,СВЦЭМ!$A$34:$A$777,$A54,СВЦЭМ!$B$34:$B$777,C$47)+'СЕТ СН'!$G$11+СВЦЭМ!$D$10+'СЕТ СН'!$G$5-'СЕТ СН'!$G$21</f>
        <v>4216.7633209599999</v>
      </c>
      <c r="D54" s="37">
        <f>SUMIFS(СВЦЭМ!$D$34:$D$777,СВЦЭМ!$A$34:$A$777,$A54,СВЦЭМ!$B$34:$B$777,D$47)+'СЕТ СН'!$G$11+СВЦЭМ!$D$10+'СЕТ СН'!$G$5-'СЕТ СН'!$G$21</f>
        <v>4299.5282280900001</v>
      </c>
      <c r="E54" s="37">
        <f>SUMIFS(СВЦЭМ!$D$34:$D$777,СВЦЭМ!$A$34:$A$777,$A54,СВЦЭМ!$B$34:$B$777,E$47)+'СЕТ СН'!$G$11+СВЦЭМ!$D$10+'СЕТ СН'!$G$5-'СЕТ СН'!$G$21</f>
        <v>4409.4563181399999</v>
      </c>
      <c r="F54" s="37">
        <f>SUMIFS(СВЦЭМ!$D$34:$D$777,СВЦЭМ!$A$34:$A$777,$A54,СВЦЭМ!$B$34:$B$777,F$47)+'СЕТ СН'!$G$11+СВЦЭМ!$D$10+'СЕТ СН'!$G$5-'СЕТ СН'!$G$21</f>
        <v>4403.2320489399999</v>
      </c>
      <c r="G54" s="37">
        <f>SUMIFS(СВЦЭМ!$D$34:$D$777,СВЦЭМ!$A$34:$A$777,$A54,СВЦЭМ!$B$34:$B$777,G$47)+'СЕТ СН'!$G$11+СВЦЭМ!$D$10+'СЕТ СН'!$G$5-'СЕТ СН'!$G$21</f>
        <v>4410.7584488299999</v>
      </c>
      <c r="H54" s="37">
        <f>SUMIFS(СВЦЭМ!$D$34:$D$777,СВЦЭМ!$A$34:$A$777,$A54,СВЦЭМ!$B$34:$B$777,H$47)+'СЕТ СН'!$G$11+СВЦЭМ!$D$10+'СЕТ СН'!$G$5-'СЕТ СН'!$G$21</f>
        <v>4407.7534870199997</v>
      </c>
      <c r="I54" s="37">
        <f>SUMIFS(СВЦЭМ!$D$34:$D$777,СВЦЭМ!$A$34:$A$777,$A54,СВЦЭМ!$B$34:$B$777,I$47)+'СЕТ СН'!$G$11+СВЦЭМ!$D$10+'СЕТ СН'!$G$5-'СЕТ СН'!$G$21</f>
        <v>4304.9209099400005</v>
      </c>
      <c r="J54" s="37">
        <f>SUMIFS(СВЦЭМ!$D$34:$D$777,СВЦЭМ!$A$34:$A$777,$A54,СВЦЭМ!$B$34:$B$777,J$47)+'СЕТ СН'!$G$11+СВЦЭМ!$D$10+'СЕТ СН'!$G$5-'СЕТ СН'!$G$21</f>
        <v>4155.9943476500002</v>
      </c>
      <c r="K54" s="37">
        <f>SUMIFS(СВЦЭМ!$D$34:$D$777,СВЦЭМ!$A$34:$A$777,$A54,СВЦЭМ!$B$34:$B$777,K$47)+'СЕТ СН'!$G$11+СВЦЭМ!$D$10+'СЕТ СН'!$G$5-'СЕТ СН'!$G$21</f>
        <v>4074.4432595600001</v>
      </c>
      <c r="L54" s="37">
        <f>SUMIFS(СВЦЭМ!$D$34:$D$777,СВЦЭМ!$A$34:$A$777,$A54,СВЦЭМ!$B$34:$B$777,L$47)+'СЕТ СН'!$G$11+СВЦЭМ!$D$10+'СЕТ СН'!$G$5-'СЕТ СН'!$G$21</f>
        <v>3995.8570687199999</v>
      </c>
      <c r="M54" s="37">
        <f>SUMIFS(СВЦЭМ!$D$34:$D$777,СВЦЭМ!$A$34:$A$777,$A54,СВЦЭМ!$B$34:$B$777,M$47)+'СЕТ СН'!$G$11+СВЦЭМ!$D$10+'СЕТ СН'!$G$5-'СЕТ СН'!$G$21</f>
        <v>3950.1742943399995</v>
      </c>
      <c r="N54" s="37">
        <f>SUMIFS(СВЦЭМ!$D$34:$D$777,СВЦЭМ!$A$34:$A$777,$A54,СВЦЭМ!$B$34:$B$777,N$47)+'СЕТ СН'!$G$11+СВЦЭМ!$D$10+'СЕТ СН'!$G$5-'СЕТ СН'!$G$21</f>
        <v>3936.0277369200003</v>
      </c>
      <c r="O54" s="37">
        <f>SUMIFS(СВЦЭМ!$D$34:$D$777,СВЦЭМ!$A$34:$A$777,$A54,СВЦЭМ!$B$34:$B$777,O$47)+'СЕТ СН'!$G$11+СВЦЭМ!$D$10+'СЕТ СН'!$G$5-'СЕТ СН'!$G$21</f>
        <v>3947.09460012</v>
      </c>
      <c r="P54" s="37">
        <f>SUMIFS(СВЦЭМ!$D$34:$D$777,СВЦЭМ!$A$34:$A$777,$A54,СВЦЭМ!$B$34:$B$777,P$47)+'СЕТ СН'!$G$11+СВЦЭМ!$D$10+'СЕТ СН'!$G$5-'СЕТ СН'!$G$21</f>
        <v>3946.13886998</v>
      </c>
      <c r="Q54" s="37">
        <f>SUMIFS(СВЦЭМ!$D$34:$D$777,СВЦЭМ!$A$34:$A$777,$A54,СВЦЭМ!$B$34:$B$777,Q$47)+'СЕТ СН'!$G$11+СВЦЭМ!$D$10+'СЕТ СН'!$G$5-'СЕТ СН'!$G$21</f>
        <v>3947.6097285799997</v>
      </c>
      <c r="R54" s="37">
        <f>SUMIFS(СВЦЭМ!$D$34:$D$777,СВЦЭМ!$A$34:$A$777,$A54,СВЦЭМ!$B$34:$B$777,R$47)+'СЕТ СН'!$G$11+СВЦЭМ!$D$10+'СЕТ СН'!$G$5-'СЕТ СН'!$G$21</f>
        <v>3949.26844291</v>
      </c>
      <c r="S54" s="37">
        <f>SUMIFS(СВЦЭМ!$D$34:$D$777,СВЦЭМ!$A$34:$A$777,$A54,СВЦЭМ!$B$34:$B$777,S$47)+'СЕТ СН'!$G$11+СВЦЭМ!$D$10+'СЕТ СН'!$G$5-'СЕТ СН'!$G$21</f>
        <v>3948.9810958500002</v>
      </c>
      <c r="T54" s="37">
        <f>SUMIFS(СВЦЭМ!$D$34:$D$777,СВЦЭМ!$A$34:$A$777,$A54,СВЦЭМ!$B$34:$B$777,T$47)+'СЕТ СН'!$G$11+СВЦЭМ!$D$10+'СЕТ СН'!$G$5-'СЕТ СН'!$G$21</f>
        <v>3936.1356085699999</v>
      </c>
      <c r="U54" s="37">
        <f>SUMIFS(СВЦЭМ!$D$34:$D$777,СВЦЭМ!$A$34:$A$777,$A54,СВЦЭМ!$B$34:$B$777,U$47)+'СЕТ СН'!$G$11+СВЦЭМ!$D$10+'СЕТ СН'!$G$5-'СЕТ СН'!$G$21</f>
        <v>3940.4977126900003</v>
      </c>
      <c r="V54" s="37">
        <f>SUMIFS(СВЦЭМ!$D$34:$D$777,СВЦЭМ!$A$34:$A$777,$A54,СВЦЭМ!$B$34:$B$777,V$47)+'СЕТ СН'!$G$11+СВЦЭМ!$D$10+'СЕТ СН'!$G$5-'СЕТ СН'!$G$21</f>
        <v>3931.1303423099998</v>
      </c>
      <c r="W54" s="37">
        <f>SUMIFS(СВЦЭМ!$D$34:$D$777,СВЦЭМ!$A$34:$A$777,$A54,СВЦЭМ!$B$34:$B$777,W$47)+'СЕТ СН'!$G$11+СВЦЭМ!$D$10+'СЕТ СН'!$G$5-'СЕТ СН'!$G$21</f>
        <v>3932.9037558700002</v>
      </c>
      <c r="X54" s="37">
        <f>SUMIFS(СВЦЭМ!$D$34:$D$777,СВЦЭМ!$A$34:$A$777,$A54,СВЦЭМ!$B$34:$B$777,X$47)+'СЕТ СН'!$G$11+СВЦЭМ!$D$10+'СЕТ СН'!$G$5-'СЕТ СН'!$G$21</f>
        <v>3924.6720988799998</v>
      </c>
      <c r="Y54" s="37">
        <f>SUMIFS(СВЦЭМ!$D$34:$D$777,СВЦЭМ!$A$34:$A$777,$A54,СВЦЭМ!$B$34:$B$777,Y$47)+'СЕТ СН'!$G$11+СВЦЭМ!$D$10+'СЕТ СН'!$G$5-'СЕТ СН'!$G$21</f>
        <v>3962.5963979199996</v>
      </c>
    </row>
    <row r="55" spans="1:25" ht="15.75" x14ac:dyDescent="0.2">
      <c r="A55" s="36">
        <f t="shared" si="1"/>
        <v>43320</v>
      </c>
      <c r="B55" s="37">
        <f>SUMIFS(СВЦЭМ!$D$34:$D$777,СВЦЭМ!$A$34:$A$777,$A55,СВЦЭМ!$B$34:$B$777,B$47)+'СЕТ СН'!$G$11+СВЦЭМ!$D$10+'СЕТ СН'!$G$5-'СЕТ СН'!$G$21</f>
        <v>4081.4732509599999</v>
      </c>
      <c r="C55" s="37">
        <f>SUMIFS(СВЦЭМ!$D$34:$D$777,СВЦЭМ!$A$34:$A$777,$A55,СВЦЭМ!$B$34:$B$777,C$47)+'СЕТ СН'!$G$11+СВЦЭМ!$D$10+'СЕТ СН'!$G$5-'СЕТ СН'!$G$21</f>
        <v>4212.0130099400003</v>
      </c>
      <c r="D55" s="37">
        <f>SUMIFS(СВЦЭМ!$D$34:$D$777,СВЦЭМ!$A$34:$A$777,$A55,СВЦЭМ!$B$34:$B$777,D$47)+'СЕТ СН'!$G$11+СВЦЭМ!$D$10+'СЕТ СН'!$G$5-'СЕТ СН'!$G$21</f>
        <v>4317.0986509900004</v>
      </c>
      <c r="E55" s="37">
        <f>SUMIFS(СВЦЭМ!$D$34:$D$777,СВЦЭМ!$A$34:$A$777,$A55,СВЦЭМ!$B$34:$B$777,E$47)+'СЕТ СН'!$G$11+СВЦЭМ!$D$10+'СЕТ СН'!$G$5-'СЕТ СН'!$G$21</f>
        <v>4401.5096700799995</v>
      </c>
      <c r="F55" s="37">
        <f>SUMIFS(СВЦЭМ!$D$34:$D$777,СВЦЭМ!$A$34:$A$777,$A55,СВЦЭМ!$B$34:$B$777,F$47)+'СЕТ СН'!$G$11+СВЦЭМ!$D$10+'СЕТ СН'!$G$5-'СЕТ СН'!$G$21</f>
        <v>4398.1548392499999</v>
      </c>
      <c r="G55" s="37">
        <f>SUMIFS(СВЦЭМ!$D$34:$D$777,СВЦЭМ!$A$34:$A$777,$A55,СВЦЭМ!$B$34:$B$777,G$47)+'СЕТ СН'!$G$11+СВЦЭМ!$D$10+'СЕТ СН'!$G$5-'СЕТ СН'!$G$21</f>
        <v>4399.0617220499998</v>
      </c>
      <c r="H55" s="37">
        <f>SUMIFS(СВЦЭМ!$D$34:$D$777,СВЦЭМ!$A$34:$A$777,$A55,СВЦЭМ!$B$34:$B$777,H$47)+'СЕТ СН'!$G$11+СВЦЭМ!$D$10+'СЕТ СН'!$G$5-'СЕТ СН'!$G$21</f>
        <v>4398.3144216700002</v>
      </c>
      <c r="I55" s="37">
        <f>SUMIFS(СВЦЭМ!$D$34:$D$777,СВЦЭМ!$A$34:$A$777,$A55,СВЦЭМ!$B$34:$B$777,I$47)+'СЕТ СН'!$G$11+СВЦЭМ!$D$10+'СЕТ СН'!$G$5-'СЕТ СН'!$G$21</f>
        <v>4319.2093910800004</v>
      </c>
      <c r="J55" s="37">
        <f>SUMIFS(СВЦЭМ!$D$34:$D$777,СВЦЭМ!$A$34:$A$777,$A55,СВЦЭМ!$B$34:$B$777,J$47)+'СЕТ СН'!$G$11+СВЦЭМ!$D$10+'СЕТ СН'!$G$5-'СЕТ СН'!$G$21</f>
        <v>4173.2186357399996</v>
      </c>
      <c r="K55" s="37">
        <f>SUMIFS(СВЦЭМ!$D$34:$D$777,СВЦЭМ!$A$34:$A$777,$A55,СВЦЭМ!$B$34:$B$777,K$47)+'СЕТ СН'!$G$11+СВЦЭМ!$D$10+'СЕТ СН'!$G$5-'СЕТ СН'!$G$21</f>
        <v>4067.76715229</v>
      </c>
      <c r="L55" s="37">
        <f>SUMIFS(СВЦЭМ!$D$34:$D$777,СВЦЭМ!$A$34:$A$777,$A55,СВЦЭМ!$B$34:$B$777,L$47)+'СЕТ СН'!$G$11+СВЦЭМ!$D$10+'СЕТ СН'!$G$5-'СЕТ СН'!$G$21</f>
        <v>3982.1951843100005</v>
      </c>
      <c r="M55" s="37">
        <f>SUMIFS(СВЦЭМ!$D$34:$D$777,СВЦЭМ!$A$34:$A$777,$A55,СВЦЭМ!$B$34:$B$777,M$47)+'СЕТ СН'!$G$11+СВЦЭМ!$D$10+'СЕТ СН'!$G$5-'СЕТ СН'!$G$21</f>
        <v>3926.8810731799995</v>
      </c>
      <c r="N55" s="37">
        <f>SUMIFS(СВЦЭМ!$D$34:$D$777,СВЦЭМ!$A$34:$A$777,$A55,СВЦЭМ!$B$34:$B$777,N$47)+'СЕТ СН'!$G$11+СВЦЭМ!$D$10+'СЕТ СН'!$G$5-'СЕТ СН'!$G$21</f>
        <v>3932.8434965400002</v>
      </c>
      <c r="O55" s="37">
        <f>SUMIFS(СВЦЭМ!$D$34:$D$777,СВЦЭМ!$A$34:$A$777,$A55,СВЦЭМ!$B$34:$B$777,O$47)+'СЕТ СН'!$G$11+СВЦЭМ!$D$10+'СЕТ СН'!$G$5-'СЕТ СН'!$G$21</f>
        <v>3936.58377036</v>
      </c>
      <c r="P55" s="37">
        <f>SUMIFS(СВЦЭМ!$D$34:$D$777,СВЦЭМ!$A$34:$A$777,$A55,СВЦЭМ!$B$34:$B$777,P$47)+'СЕТ СН'!$G$11+СВЦЭМ!$D$10+'СЕТ СН'!$G$5-'СЕТ СН'!$G$21</f>
        <v>3933.4740807099997</v>
      </c>
      <c r="Q55" s="37">
        <f>SUMIFS(СВЦЭМ!$D$34:$D$777,СВЦЭМ!$A$34:$A$777,$A55,СВЦЭМ!$B$34:$B$777,Q$47)+'СЕТ СН'!$G$11+СВЦЭМ!$D$10+'СЕТ СН'!$G$5-'СЕТ СН'!$G$21</f>
        <v>3937.61257372</v>
      </c>
      <c r="R55" s="37">
        <f>SUMIFS(СВЦЭМ!$D$34:$D$777,СВЦЭМ!$A$34:$A$777,$A55,СВЦЭМ!$B$34:$B$777,R$47)+'СЕТ СН'!$G$11+СВЦЭМ!$D$10+'СЕТ СН'!$G$5-'СЕТ СН'!$G$21</f>
        <v>3942.4496720999996</v>
      </c>
      <c r="S55" s="37">
        <f>SUMIFS(СВЦЭМ!$D$34:$D$777,СВЦЭМ!$A$34:$A$777,$A55,СВЦЭМ!$B$34:$B$777,S$47)+'СЕТ СН'!$G$11+СВЦЭМ!$D$10+'СЕТ СН'!$G$5-'СЕТ СН'!$G$21</f>
        <v>3938.7725560700001</v>
      </c>
      <c r="T55" s="37">
        <f>SUMIFS(СВЦЭМ!$D$34:$D$777,СВЦЭМ!$A$34:$A$777,$A55,СВЦЭМ!$B$34:$B$777,T$47)+'СЕТ СН'!$G$11+СВЦЭМ!$D$10+'СЕТ СН'!$G$5-'СЕТ СН'!$G$21</f>
        <v>3938.2038794199998</v>
      </c>
      <c r="U55" s="37">
        <f>SUMIFS(СВЦЭМ!$D$34:$D$777,СВЦЭМ!$A$34:$A$777,$A55,СВЦЭМ!$B$34:$B$777,U$47)+'СЕТ СН'!$G$11+СВЦЭМ!$D$10+'СЕТ СН'!$G$5-'СЕТ СН'!$G$21</f>
        <v>3942.4259795099997</v>
      </c>
      <c r="V55" s="37">
        <f>SUMIFS(СВЦЭМ!$D$34:$D$777,СВЦЭМ!$A$34:$A$777,$A55,СВЦЭМ!$B$34:$B$777,V$47)+'СЕТ СН'!$G$11+СВЦЭМ!$D$10+'СЕТ СН'!$G$5-'СЕТ СН'!$G$21</f>
        <v>3921.2970144399997</v>
      </c>
      <c r="W55" s="37">
        <f>SUMIFS(СВЦЭМ!$D$34:$D$777,СВЦЭМ!$A$34:$A$777,$A55,СВЦЭМ!$B$34:$B$777,W$47)+'СЕТ СН'!$G$11+СВЦЭМ!$D$10+'СЕТ СН'!$G$5-'СЕТ СН'!$G$21</f>
        <v>3931.1048974699997</v>
      </c>
      <c r="X55" s="37">
        <f>SUMIFS(СВЦЭМ!$D$34:$D$777,СВЦЭМ!$A$34:$A$777,$A55,СВЦЭМ!$B$34:$B$777,X$47)+'СЕТ СН'!$G$11+СВЦЭМ!$D$10+'СЕТ СН'!$G$5-'СЕТ СН'!$G$21</f>
        <v>3955.8773092299998</v>
      </c>
      <c r="Y55" s="37">
        <f>SUMIFS(СВЦЭМ!$D$34:$D$777,СВЦЭМ!$A$34:$A$777,$A55,СВЦЭМ!$B$34:$B$777,Y$47)+'СЕТ СН'!$G$11+СВЦЭМ!$D$10+'СЕТ СН'!$G$5-'СЕТ СН'!$G$21</f>
        <v>4016.9639446000001</v>
      </c>
    </row>
    <row r="56" spans="1:25" ht="15.75" x14ac:dyDescent="0.2">
      <c r="A56" s="36">
        <f t="shared" si="1"/>
        <v>43321</v>
      </c>
      <c r="B56" s="37">
        <f>SUMIFS(СВЦЭМ!$D$34:$D$777,СВЦЭМ!$A$34:$A$777,$A56,СВЦЭМ!$B$34:$B$777,B$47)+'СЕТ СН'!$G$11+СВЦЭМ!$D$10+'СЕТ СН'!$G$5-'СЕТ СН'!$G$21</f>
        <v>4036.4516981500001</v>
      </c>
      <c r="C56" s="37">
        <f>SUMIFS(СВЦЭМ!$D$34:$D$777,СВЦЭМ!$A$34:$A$777,$A56,СВЦЭМ!$B$34:$B$777,C$47)+'СЕТ СН'!$G$11+СВЦЭМ!$D$10+'СЕТ СН'!$G$5-'СЕТ СН'!$G$21</f>
        <v>4147.2299740500002</v>
      </c>
      <c r="D56" s="37">
        <f>SUMIFS(СВЦЭМ!$D$34:$D$777,СВЦЭМ!$A$34:$A$777,$A56,СВЦЭМ!$B$34:$B$777,D$47)+'СЕТ СН'!$G$11+СВЦЭМ!$D$10+'СЕТ СН'!$G$5-'СЕТ СН'!$G$21</f>
        <v>4277.10522021</v>
      </c>
      <c r="E56" s="37">
        <f>SUMIFS(СВЦЭМ!$D$34:$D$777,СВЦЭМ!$A$34:$A$777,$A56,СВЦЭМ!$B$34:$B$777,E$47)+'СЕТ СН'!$G$11+СВЦЭМ!$D$10+'СЕТ СН'!$G$5-'СЕТ СН'!$G$21</f>
        <v>4398.9026429699998</v>
      </c>
      <c r="F56" s="37">
        <f>SUMIFS(СВЦЭМ!$D$34:$D$777,СВЦЭМ!$A$34:$A$777,$A56,СВЦЭМ!$B$34:$B$777,F$47)+'СЕТ СН'!$G$11+СВЦЭМ!$D$10+'СЕТ СН'!$G$5-'СЕТ СН'!$G$21</f>
        <v>4396.2228492599997</v>
      </c>
      <c r="G56" s="37">
        <f>SUMIFS(СВЦЭМ!$D$34:$D$777,СВЦЭМ!$A$34:$A$777,$A56,СВЦЭМ!$B$34:$B$777,G$47)+'СЕТ СН'!$G$11+СВЦЭМ!$D$10+'СЕТ СН'!$G$5-'СЕТ СН'!$G$21</f>
        <v>4404.2955093</v>
      </c>
      <c r="H56" s="37">
        <f>SUMIFS(СВЦЭМ!$D$34:$D$777,СВЦЭМ!$A$34:$A$777,$A56,СВЦЭМ!$B$34:$B$777,H$47)+'СЕТ СН'!$G$11+СВЦЭМ!$D$10+'СЕТ СН'!$G$5-'СЕТ СН'!$G$21</f>
        <v>4382.5301141499995</v>
      </c>
      <c r="I56" s="37">
        <f>SUMIFS(СВЦЭМ!$D$34:$D$777,СВЦЭМ!$A$34:$A$777,$A56,СВЦЭМ!$B$34:$B$777,I$47)+'СЕТ СН'!$G$11+СВЦЭМ!$D$10+'СЕТ СН'!$G$5-'СЕТ СН'!$G$21</f>
        <v>4310.8054576300001</v>
      </c>
      <c r="J56" s="37">
        <f>SUMIFS(СВЦЭМ!$D$34:$D$777,СВЦЭМ!$A$34:$A$777,$A56,СВЦЭМ!$B$34:$B$777,J$47)+'СЕТ СН'!$G$11+СВЦЭМ!$D$10+'СЕТ СН'!$G$5-'СЕТ СН'!$G$21</f>
        <v>4190.8884760800001</v>
      </c>
      <c r="K56" s="37">
        <f>SUMIFS(СВЦЭМ!$D$34:$D$777,СВЦЭМ!$A$34:$A$777,$A56,СВЦЭМ!$B$34:$B$777,K$47)+'СЕТ СН'!$G$11+СВЦЭМ!$D$10+'СЕТ СН'!$G$5-'СЕТ СН'!$G$21</f>
        <v>4083.1004297099998</v>
      </c>
      <c r="L56" s="37">
        <f>SUMIFS(СВЦЭМ!$D$34:$D$777,СВЦЭМ!$A$34:$A$777,$A56,СВЦЭМ!$B$34:$B$777,L$47)+'СЕТ СН'!$G$11+СВЦЭМ!$D$10+'СЕТ СН'!$G$5-'СЕТ СН'!$G$21</f>
        <v>4008.8775355899998</v>
      </c>
      <c r="M56" s="37">
        <f>SUMIFS(СВЦЭМ!$D$34:$D$777,СВЦЭМ!$A$34:$A$777,$A56,СВЦЭМ!$B$34:$B$777,M$47)+'СЕТ СН'!$G$11+СВЦЭМ!$D$10+'СЕТ СН'!$G$5-'СЕТ СН'!$G$21</f>
        <v>3944.2505779800003</v>
      </c>
      <c r="N56" s="37">
        <f>SUMIFS(СВЦЭМ!$D$34:$D$777,СВЦЭМ!$A$34:$A$777,$A56,СВЦЭМ!$B$34:$B$777,N$47)+'СЕТ СН'!$G$11+СВЦЭМ!$D$10+'СЕТ СН'!$G$5-'СЕТ СН'!$G$21</f>
        <v>3927.1112018200001</v>
      </c>
      <c r="O56" s="37">
        <f>SUMIFS(СВЦЭМ!$D$34:$D$777,СВЦЭМ!$A$34:$A$777,$A56,СВЦЭМ!$B$34:$B$777,O$47)+'СЕТ СН'!$G$11+СВЦЭМ!$D$10+'СЕТ СН'!$G$5-'СЕТ СН'!$G$21</f>
        <v>3929.8031960799999</v>
      </c>
      <c r="P56" s="37">
        <f>SUMIFS(СВЦЭМ!$D$34:$D$777,СВЦЭМ!$A$34:$A$777,$A56,СВЦЭМ!$B$34:$B$777,P$47)+'СЕТ СН'!$G$11+СВЦЭМ!$D$10+'СЕТ СН'!$G$5-'СЕТ СН'!$G$21</f>
        <v>3932.5472918599999</v>
      </c>
      <c r="Q56" s="37">
        <f>SUMIFS(СВЦЭМ!$D$34:$D$777,СВЦЭМ!$A$34:$A$777,$A56,СВЦЭМ!$B$34:$B$777,Q$47)+'СЕТ СН'!$G$11+СВЦЭМ!$D$10+'СЕТ СН'!$G$5-'СЕТ СН'!$G$21</f>
        <v>3930.6627085299997</v>
      </c>
      <c r="R56" s="37">
        <f>SUMIFS(СВЦЭМ!$D$34:$D$777,СВЦЭМ!$A$34:$A$777,$A56,СВЦЭМ!$B$34:$B$777,R$47)+'СЕТ СН'!$G$11+СВЦЭМ!$D$10+'СЕТ СН'!$G$5-'СЕТ СН'!$G$21</f>
        <v>3927.1035198600002</v>
      </c>
      <c r="S56" s="37">
        <f>SUMIFS(СВЦЭМ!$D$34:$D$777,СВЦЭМ!$A$34:$A$777,$A56,СВЦЭМ!$B$34:$B$777,S$47)+'СЕТ СН'!$G$11+СВЦЭМ!$D$10+'СЕТ СН'!$G$5-'СЕТ СН'!$G$21</f>
        <v>3925.8537652099994</v>
      </c>
      <c r="T56" s="37">
        <f>SUMIFS(СВЦЭМ!$D$34:$D$777,СВЦЭМ!$A$34:$A$777,$A56,СВЦЭМ!$B$34:$B$777,T$47)+'СЕТ СН'!$G$11+СВЦЭМ!$D$10+'СЕТ СН'!$G$5-'СЕТ СН'!$G$21</f>
        <v>3920.8976086299999</v>
      </c>
      <c r="U56" s="37">
        <f>SUMIFS(СВЦЭМ!$D$34:$D$777,СВЦЭМ!$A$34:$A$777,$A56,СВЦЭМ!$B$34:$B$777,U$47)+'СЕТ СН'!$G$11+СВЦЭМ!$D$10+'СЕТ СН'!$G$5-'СЕТ СН'!$G$21</f>
        <v>3930.4824880099995</v>
      </c>
      <c r="V56" s="37">
        <f>SUMIFS(СВЦЭМ!$D$34:$D$777,СВЦЭМ!$A$34:$A$777,$A56,СВЦЭМ!$B$34:$B$777,V$47)+'СЕТ СН'!$G$11+СВЦЭМ!$D$10+'СЕТ СН'!$G$5-'СЕТ СН'!$G$21</f>
        <v>3920.4833075799997</v>
      </c>
      <c r="W56" s="37">
        <f>SUMIFS(СВЦЭМ!$D$34:$D$777,СВЦЭМ!$A$34:$A$777,$A56,СВЦЭМ!$B$34:$B$777,W$47)+'СЕТ СН'!$G$11+СВЦЭМ!$D$10+'СЕТ СН'!$G$5-'СЕТ СН'!$G$21</f>
        <v>3924.9164174799998</v>
      </c>
      <c r="X56" s="37">
        <f>SUMIFS(СВЦЭМ!$D$34:$D$777,СВЦЭМ!$A$34:$A$777,$A56,СВЦЭМ!$B$34:$B$777,X$47)+'СЕТ СН'!$G$11+СВЦЭМ!$D$10+'СЕТ СН'!$G$5-'СЕТ СН'!$G$21</f>
        <v>3916.03249908</v>
      </c>
      <c r="Y56" s="37">
        <f>SUMIFS(СВЦЭМ!$D$34:$D$777,СВЦЭМ!$A$34:$A$777,$A56,СВЦЭМ!$B$34:$B$777,Y$47)+'СЕТ СН'!$G$11+СВЦЭМ!$D$10+'СЕТ СН'!$G$5-'СЕТ СН'!$G$21</f>
        <v>3953.4262334000005</v>
      </c>
    </row>
    <row r="57" spans="1:25" ht="15.75" x14ac:dyDescent="0.2">
      <c r="A57" s="36">
        <f t="shared" si="1"/>
        <v>43322</v>
      </c>
      <c r="B57" s="37">
        <f>SUMIFS(СВЦЭМ!$D$34:$D$777,СВЦЭМ!$A$34:$A$777,$A57,СВЦЭМ!$B$34:$B$777,B$47)+'СЕТ СН'!$G$11+СВЦЭМ!$D$10+'СЕТ СН'!$G$5-'СЕТ СН'!$G$21</f>
        <v>4053.2159930899998</v>
      </c>
      <c r="C57" s="37">
        <f>SUMIFS(СВЦЭМ!$D$34:$D$777,СВЦЭМ!$A$34:$A$777,$A57,СВЦЭМ!$B$34:$B$777,C$47)+'СЕТ СН'!$G$11+СВЦЭМ!$D$10+'СЕТ СН'!$G$5-'СЕТ СН'!$G$21</f>
        <v>4170.4228639599996</v>
      </c>
      <c r="D57" s="37">
        <f>SUMIFS(СВЦЭМ!$D$34:$D$777,СВЦЭМ!$A$34:$A$777,$A57,СВЦЭМ!$B$34:$B$777,D$47)+'СЕТ СН'!$G$11+СВЦЭМ!$D$10+'СЕТ СН'!$G$5-'СЕТ СН'!$G$21</f>
        <v>4284.5762722199997</v>
      </c>
      <c r="E57" s="37">
        <f>SUMIFS(СВЦЭМ!$D$34:$D$777,СВЦЭМ!$A$34:$A$777,$A57,СВЦЭМ!$B$34:$B$777,E$47)+'СЕТ СН'!$G$11+СВЦЭМ!$D$10+'СЕТ СН'!$G$5-'СЕТ СН'!$G$21</f>
        <v>4382.4143137900001</v>
      </c>
      <c r="F57" s="37">
        <f>SUMIFS(СВЦЭМ!$D$34:$D$777,СВЦЭМ!$A$34:$A$777,$A57,СВЦЭМ!$B$34:$B$777,F$47)+'СЕТ СН'!$G$11+СВЦЭМ!$D$10+'СЕТ СН'!$G$5-'СЕТ СН'!$G$21</f>
        <v>4376.83490489</v>
      </c>
      <c r="G57" s="37">
        <f>SUMIFS(СВЦЭМ!$D$34:$D$777,СВЦЭМ!$A$34:$A$777,$A57,СВЦЭМ!$B$34:$B$777,G$47)+'СЕТ СН'!$G$11+СВЦЭМ!$D$10+'СЕТ СН'!$G$5-'СЕТ СН'!$G$21</f>
        <v>4369.6907124700001</v>
      </c>
      <c r="H57" s="37">
        <f>SUMIFS(СВЦЭМ!$D$34:$D$777,СВЦЭМ!$A$34:$A$777,$A57,СВЦЭМ!$B$34:$B$777,H$47)+'СЕТ СН'!$G$11+СВЦЭМ!$D$10+'СЕТ СН'!$G$5-'СЕТ СН'!$G$21</f>
        <v>4359.0559032900001</v>
      </c>
      <c r="I57" s="37">
        <f>SUMIFS(СВЦЭМ!$D$34:$D$777,СВЦЭМ!$A$34:$A$777,$A57,СВЦЭМ!$B$34:$B$777,I$47)+'СЕТ СН'!$G$11+СВЦЭМ!$D$10+'СЕТ СН'!$G$5-'СЕТ СН'!$G$21</f>
        <v>4289.3535912899997</v>
      </c>
      <c r="J57" s="37">
        <f>SUMIFS(СВЦЭМ!$D$34:$D$777,СВЦЭМ!$A$34:$A$777,$A57,СВЦЭМ!$B$34:$B$777,J$47)+'СЕТ СН'!$G$11+СВЦЭМ!$D$10+'СЕТ СН'!$G$5-'СЕТ СН'!$G$21</f>
        <v>4161.2361248999996</v>
      </c>
      <c r="K57" s="37">
        <f>SUMIFS(СВЦЭМ!$D$34:$D$777,СВЦЭМ!$A$34:$A$777,$A57,СВЦЭМ!$B$34:$B$777,K$47)+'СЕТ СН'!$G$11+СВЦЭМ!$D$10+'СЕТ СН'!$G$5-'СЕТ СН'!$G$21</f>
        <v>4037.9414506200001</v>
      </c>
      <c r="L57" s="37">
        <f>SUMIFS(СВЦЭМ!$D$34:$D$777,СВЦЭМ!$A$34:$A$777,$A57,СВЦЭМ!$B$34:$B$777,L$47)+'СЕТ СН'!$G$11+СВЦЭМ!$D$10+'СЕТ СН'!$G$5-'СЕТ СН'!$G$21</f>
        <v>3967.2400561000004</v>
      </c>
      <c r="M57" s="37">
        <f>SUMIFS(СВЦЭМ!$D$34:$D$777,СВЦЭМ!$A$34:$A$777,$A57,СВЦЭМ!$B$34:$B$777,M$47)+'СЕТ СН'!$G$11+СВЦЭМ!$D$10+'СЕТ СН'!$G$5-'СЕТ СН'!$G$21</f>
        <v>3908.8206522999999</v>
      </c>
      <c r="N57" s="37">
        <f>SUMIFS(СВЦЭМ!$D$34:$D$777,СВЦЭМ!$A$34:$A$777,$A57,СВЦЭМ!$B$34:$B$777,N$47)+'СЕТ СН'!$G$11+СВЦЭМ!$D$10+'СЕТ СН'!$G$5-'СЕТ СН'!$G$21</f>
        <v>3896.0943111300003</v>
      </c>
      <c r="O57" s="37">
        <f>SUMIFS(СВЦЭМ!$D$34:$D$777,СВЦЭМ!$A$34:$A$777,$A57,СВЦЭМ!$B$34:$B$777,O$47)+'СЕТ СН'!$G$11+СВЦЭМ!$D$10+'СЕТ СН'!$G$5-'СЕТ СН'!$G$21</f>
        <v>3900.8459507500002</v>
      </c>
      <c r="P57" s="37">
        <f>SUMIFS(СВЦЭМ!$D$34:$D$777,СВЦЭМ!$A$34:$A$777,$A57,СВЦЭМ!$B$34:$B$777,P$47)+'СЕТ СН'!$G$11+СВЦЭМ!$D$10+'СЕТ СН'!$G$5-'СЕТ СН'!$G$21</f>
        <v>3915.7090632700001</v>
      </c>
      <c r="Q57" s="37">
        <f>SUMIFS(СВЦЭМ!$D$34:$D$777,СВЦЭМ!$A$34:$A$777,$A57,СВЦЭМ!$B$34:$B$777,Q$47)+'СЕТ СН'!$G$11+СВЦЭМ!$D$10+'СЕТ СН'!$G$5-'СЕТ СН'!$G$21</f>
        <v>3912.1055182800001</v>
      </c>
      <c r="R57" s="37">
        <f>SUMIFS(СВЦЭМ!$D$34:$D$777,СВЦЭМ!$A$34:$A$777,$A57,СВЦЭМ!$B$34:$B$777,R$47)+'СЕТ СН'!$G$11+СВЦЭМ!$D$10+'СЕТ СН'!$G$5-'СЕТ СН'!$G$21</f>
        <v>3911.48953145</v>
      </c>
      <c r="S57" s="37">
        <f>SUMIFS(СВЦЭМ!$D$34:$D$777,СВЦЭМ!$A$34:$A$777,$A57,СВЦЭМ!$B$34:$B$777,S$47)+'СЕТ СН'!$G$11+СВЦЭМ!$D$10+'СЕТ СН'!$G$5-'СЕТ СН'!$G$21</f>
        <v>3900.3986496999996</v>
      </c>
      <c r="T57" s="37">
        <f>SUMIFS(СВЦЭМ!$D$34:$D$777,СВЦЭМ!$A$34:$A$777,$A57,СВЦЭМ!$B$34:$B$777,T$47)+'СЕТ СН'!$G$11+СВЦЭМ!$D$10+'СЕТ СН'!$G$5-'СЕТ СН'!$G$21</f>
        <v>3891.6858467600005</v>
      </c>
      <c r="U57" s="37">
        <f>SUMIFS(СВЦЭМ!$D$34:$D$777,СВЦЭМ!$A$34:$A$777,$A57,СВЦЭМ!$B$34:$B$777,U$47)+'СЕТ СН'!$G$11+СВЦЭМ!$D$10+'СЕТ СН'!$G$5-'СЕТ СН'!$G$21</f>
        <v>3898.1054798100004</v>
      </c>
      <c r="V57" s="37">
        <f>SUMIFS(СВЦЭМ!$D$34:$D$777,СВЦЭМ!$A$34:$A$777,$A57,СВЦЭМ!$B$34:$B$777,V$47)+'СЕТ СН'!$G$11+СВЦЭМ!$D$10+'СЕТ СН'!$G$5-'СЕТ СН'!$G$21</f>
        <v>3892.64952464</v>
      </c>
      <c r="W57" s="37">
        <f>SUMIFS(СВЦЭМ!$D$34:$D$777,СВЦЭМ!$A$34:$A$777,$A57,СВЦЭМ!$B$34:$B$777,W$47)+'СЕТ СН'!$G$11+СВЦЭМ!$D$10+'СЕТ СН'!$G$5-'СЕТ СН'!$G$21</f>
        <v>3891.1315045700003</v>
      </c>
      <c r="X57" s="37">
        <f>SUMIFS(СВЦЭМ!$D$34:$D$777,СВЦЭМ!$A$34:$A$777,$A57,СВЦЭМ!$B$34:$B$777,X$47)+'СЕТ СН'!$G$11+СВЦЭМ!$D$10+'СЕТ СН'!$G$5-'СЕТ СН'!$G$21</f>
        <v>3900.8280255999998</v>
      </c>
      <c r="Y57" s="37">
        <f>SUMIFS(СВЦЭМ!$D$34:$D$777,СВЦЭМ!$A$34:$A$777,$A57,СВЦЭМ!$B$34:$B$777,Y$47)+'СЕТ СН'!$G$11+СВЦЭМ!$D$10+'СЕТ СН'!$G$5-'СЕТ СН'!$G$21</f>
        <v>3971.3531243299994</v>
      </c>
    </row>
    <row r="58" spans="1:25" ht="15.75" x14ac:dyDescent="0.2">
      <c r="A58" s="36">
        <f t="shared" si="1"/>
        <v>43323</v>
      </c>
      <c r="B58" s="37">
        <f>SUMIFS(СВЦЭМ!$D$34:$D$777,СВЦЭМ!$A$34:$A$777,$A58,СВЦЭМ!$B$34:$B$777,B$47)+'СЕТ СН'!$G$11+СВЦЭМ!$D$10+'СЕТ СН'!$G$5-'СЕТ СН'!$G$21</f>
        <v>4017.3287663999999</v>
      </c>
      <c r="C58" s="37">
        <f>SUMIFS(СВЦЭМ!$D$34:$D$777,СВЦЭМ!$A$34:$A$777,$A58,СВЦЭМ!$B$34:$B$777,C$47)+'СЕТ СН'!$G$11+СВЦЭМ!$D$10+'СЕТ СН'!$G$5-'СЕТ СН'!$G$21</f>
        <v>4161.1007159299998</v>
      </c>
      <c r="D58" s="37">
        <f>SUMIFS(СВЦЭМ!$D$34:$D$777,СВЦЭМ!$A$34:$A$777,$A58,СВЦЭМ!$B$34:$B$777,D$47)+'СЕТ СН'!$G$11+СВЦЭМ!$D$10+'СЕТ СН'!$G$5-'СЕТ СН'!$G$21</f>
        <v>4274.4300266700002</v>
      </c>
      <c r="E58" s="37">
        <f>SUMIFS(СВЦЭМ!$D$34:$D$777,СВЦЭМ!$A$34:$A$777,$A58,СВЦЭМ!$B$34:$B$777,E$47)+'СЕТ СН'!$G$11+СВЦЭМ!$D$10+'СЕТ СН'!$G$5-'СЕТ СН'!$G$21</f>
        <v>4368.78220478</v>
      </c>
      <c r="F58" s="37">
        <f>SUMIFS(СВЦЭМ!$D$34:$D$777,СВЦЭМ!$A$34:$A$777,$A58,СВЦЭМ!$B$34:$B$777,F$47)+'СЕТ СН'!$G$11+СВЦЭМ!$D$10+'СЕТ СН'!$G$5-'СЕТ СН'!$G$21</f>
        <v>4367.0802655300004</v>
      </c>
      <c r="G58" s="37">
        <f>SUMIFS(СВЦЭМ!$D$34:$D$777,СВЦЭМ!$A$34:$A$777,$A58,СВЦЭМ!$B$34:$B$777,G$47)+'СЕТ СН'!$G$11+СВЦЭМ!$D$10+'СЕТ СН'!$G$5-'СЕТ СН'!$G$21</f>
        <v>4368.8800193400002</v>
      </c>
      <c r="H58" s="37">
        <f>SUMIFS(СВЦЭМ!$D$34:$D$777,СВЦЭМ!$A$34:$A$777,$A58,СВЦЭМ!$B$34:$B$777,H$47)+'СЕТ СН'!$G$11+СВЦЭМ!$D$10+'СЕТ СН'!$G$5-'СЕТ СН'!$G$21</f>
        <v>4328.5593589600003</v>
      </c>
      <c r="I58" s="37">
        <f>SUMIFS(СВЦЭМ!$D$34:$D$777,СВЦЭМ!$A$34:$A$777,$A58,СВЦЭМ!$B$34:$B$777,I$47)+'СЕТ СН'!$G$11+СВЦЭМ!$D$10+'СЕТ СН'!$G$5-'СЕТ СН'!$G$21</f>
        <v>4255.4215273500004</v>
      </c>
      <c r="J58" s="37">
        <f>SUMIFS(СВЦЭМ!$D$34:$D$777,СВЦЭМ!$A$34:$A$777,$A58,СВЦЭМ!$B$34:$B$777,J$47)+'СЕТ СН'!$G$11+СВЦЭМ!$D$10+'СЕТ СН'!$G$5-'СЕТ СН'!$G$21</f>
        <v>4129.4719583199994</v>
      </c>
      <c r="K58" s="37">
        <f>SUMIFS(СВЦЭМ!$D$34:$D$777,СВЦЭМ!$A$34:$A$777,$A58,СВЦЭМ!$B$34:$B$777,K$47)+'СЕТ СН'!$G$11+СВЦЭМ!$D$10+'СЕТ СН'!$G$5-'СЕТ СН'!$G$21</f>
        <v>4016.8323863699998</v>
      </c>
      <c r="L58" s="37">
        <f>SUMIFS(СВЦЭМ!$D$34:$D$777,СВЦЭМ!$A$34:$A$777,$A58,СВЦЭМ!$B$34:$B$777,L$47)+'СЕТ СН'!$G$11+СВЦЭМ!$D$10+'СЕТ СН'!$G$5-'СЕТ СН'!$G$21</f>
        <v>3956.8325900600003</v>
      </c>
      <c r="M58" s="37">
        <f>SUMIFS(СВЦЭМ!$D$34:$D$777,СВЦЭМ!$A$34:$A$777,$A58,СВЦЭМ!$B$34:$B$777,M$47)+'СЕТ СН'!$G$11+СВЦЭМ!$D$10+'СЕТ СН'!$G$5-'СЕТ СН'!$G$21</f>
        <v>3904.4541261300001</v>
      </c>
      <c r="N58" s="37">
        <f>SUMIFS(СВЦЭМ!$D$34:$D$777,СВЦЭМ!$A$34:$A$777,$A58,СВЦЭМ!$B$34:$B$777,N$47)+'СЕТ СН'!$G$11+СВЦЭМ!$D$10+'СЕТ СН'!$G$5-'СЕТ СН'!$G$21</f>
        <v>3900.8775675899997</v>
      </c>
      <c r="O58" s="37">
        <f>SUMIFS(СВЦЭМ!$D$34:$D$777,СВЦЭМ!$A$34:$A$777,$A58,СВЦЭМ!$B$34:$B$777,O$47)+'СЕТ СН'!$G$11+СВЦЭМ!$D$10+'СЕТ СН'!$G$5-'СЕТ СН'!$G$21</f>
        <v>3895.8483915200004</v>
      </c>
      <c r="P58" s="37">
        <f>SUMIFS(СВЦЭМ!$D$34:$D$777,СВЦЭМ!$A$34:$A$777,$A58,СВЦЭМ!$B$34:$B$777,P$47)+'СЕТ СН'!$G$11+СВЦЭМ!$D$10+'СЕТ СН'!$G$5-'СЕТ СН'!$G$21</f>
        <v>3894.1658405299995</v>
      </c>
      <c r="Q58" s="37">
        <f>SUMIFS(СВЦЭМ!$D$34:$D$777,СВЦЭМ!$A$34:$A$777,$A58,СВЦЭМ!$B$34:$B$777,Q$47)+'СЕТ СН'!$G$11+СВЦЭМ!$D$10+'СЕТ СН'!$G$5-'СЕТ СН'!$G$21</f>
        <v>3897.74266773</v>
      </c>
      <c r="R58" s="37">
        <f>SUMIFS(СВЦЭМ!$D$34:$D$777,СВЦЭМ!$A$34:$A$777,$A58,СВЦЭМ!$B$34:$B$777,R$47)+'СЕТ СН'!$G$11+СВЦЭМ!$D$10+'СЕТ СН'!$G$5-'СЕТ СН'!$G$21</f>
        <v>3899.51314533</v>
      </c>
      <c r="S58" s="37">
        <f>SUMIFS(СВЦЭМ!$D$34:$D$777,СВЦЭМ!$A$34:$A$777,$A58,СВЦЭМ!$B$34:$B$777,S$47)+'СЕТ СН'!$G$11+СВЦЭМ!$D$10+'СЕТ СН'!$G$5-'СЕТ СН'!$G$21</f>
        <v>3896.0491933000003</v>
      </c>
      <c r="T58" s="37">
        <f>SUMIFS(СВЦЭМ!$D$34:$D$777,СВЦЭМ!$A$34:$A$777,$A58,СВЦЭМ!$B$34:$B$777,T$47)+'СЕТ СН'!$G$11+СВЦЭМ!$D$10+'СЕТ СН'!$G$5-'СЕТ СН'!$G$21</f>
        <v>3893.6321788799996</v>
      </c>
      <c r="U58" s="37">
        <f>SUMIFS(СВЦЭМ!$D$34:$D$777,СВЦЭМ!$A$34:$A$777,$A58,СВЦЭМ!$B$34:$B$777,U$47)+'СЕТ СН'!$G$11+СВЦЭМ!$D$10+'СЕТ СН'!$G$5-'СЕТ СН'!$G$21</f>
        <v>3895.2959677400004</v>
      </c>
      <c r="V58" s="37">
        <f>SUMIFS(СВЦЭМ!$D$34:$D$777,СВЦЭМ!$A$34:$A$777,$A58,СВЦЭМ!$B$34:$B$777,V$47)+'СЕТ СН'!$G$11+СВЦЭМ!$D$10+'СЕТ СН'!$G$5-'СЕТ СН'!$G$21</f>
        <v>3886.4657635100002</v>
      </c>
      <c r="W58" s="37">
        <f>SUMIFS(СВЦЭМ!$D$34:$D$777,СВЦЭМ!$A$34:$A$777,$A58,СВЦЭМ!$B$34:$B$777,W$47)+'СЕТ СН'!$G$11+СВЦЭМ!$D$10+'СЕТ СН'!$G$5-'СЕТ СН'!$G$21</f>
        <v>3905.4423836400001</v>
      </c>
      <c r="X58" s="37">
        <f>SUMIFS(СВЦЭМ!$D$34:$D$777,СВЦЭМ!$A$34:$A$777,$A58,СВЦЭМ!$B$34:$B$777,X$47)+'СЕТ СН'!$G$11+СВЦЭМ!$D$10+'СЕТ СН'!$G$5-'СЕТ СН'!$G$21</f>
        <v>3894.4569516700003</v>
      </c>
      <c r="Y58" s="37">
        <f>SUMIFS(СВЦЭМ!$D$34:$D$777,СВЦЭМ!$A$34:$A$777,$A58,СВЦЭМ!$B$34:$B$777,Y$47)+'СЕТ СН'!$G$11+СВЦЭМ!$D$10+'СЕТ СН'!$G$5-'СЕТ СН'!$G$21</f>
        <v>3938.7645718699996</v>
      </c>
    </row>
    <row r="59" spans="1:25" ht="15.75" x14ac:dyDescent="0.2">
      <c r="A59" s="36">
        <f t="shared" si="1"/>
        <v>43324</v>
      </c>
      <c r="B59" s="37">
        <f>SUMIFS(СВЦЭМ!$D$34:$D$777,СВЦЭМ!$A$34:$A$777,$A59,СВЦЭМ!$B$34:$B$777,B$47)+'СЕТ СН'!$G$11+СВЦЭМ!$D$10+'СЕТ СН'!$G$5-'СЕТ СН'!$G$21</f>
        <v>4036.9797688899998</v>
      </c>
      <c r="C59" s="37">
        <f>SUMIFS(СВЦЭМ!$D$34:$D$777,СВЦЭМ!$A$34:$A$777,$A59,СВЦЭМ!$B$34:$B$777,C$47)+'СЕТ СН'!$G$11+СВЦЭМ!$D$10+'СЕТ СН'!$G$5-'СЕТ СН'!$G$21</f>
        <v>4164.4351808000001</v>
      </c>
      <c r="D59" s="37">
        <f>SUMIFS(СВЦЭМ!$D$34:$D$777,СВЦЭМ!$A$34:$A$777,$A59,СВЦЭМ!$B$34:$B$777,D$47)+'СЕТ СН'!$G$11+СВЦЭМ!$D$10+'СЕТ СН'!$G$5-'СЕТ СН'!$G$21</f>
        <v>4278.11074689</v>
      </c>
      <c r="E59" s="37">
        <f>SUMIFS(СВЦЭМ!$D$34:$D$777,СВЦЭМ!$A$34:$A$777,$A59,СВЦЭМ!$B$34:$B$777,E$47)+'СЕТ СН'!$G$11+СВЦЭМ!$D$10+'СЕТ СН'!$G$5-'СЕТ СН'!$G$21</f>
        <v>4351.8930405700003</v>
      </c>
      <c r="F59" s="37">
        <f>SUMIFS(СВЦЭМ!$D$34:$D$777,СВЦЭМ!$A$34:$A$777,$A59,СВЦЭМ!$B$34:$B$777,F$47)+'СЕТ СН'!$G$11+СВЦЭМ!$D$10+'СЕТ СН'!$G$5-'СЕТ СН'!$G$21</f>
        <v>4352.3844998300001</v>
      </c>
      <c r="G59" s="37">
        <f>SUMIFS(СВЦЭМ!$D$34:$D$777,СВЦЭМ!$A$34:$A$777,$A59,СВЦЭМ!$B$34:$B$777,G$47)+'СЕТ СН'!$G$11+СВЦЭМ!$D$10+'СЕТ СН'!$G$5-'СЕТ СН'!$G$21</f>
        <v>4326.6241987499998</v>
      </c>
      <c r="H59" s="37">
        <f>SUMIFS(СВЦЭМ!$D$34:$D$777,СВЦЭМ!$A$34:$A$777,$A59,СВЦЭМ!$B$34:$B$777,H$47)+'СЕТ СН'!$G$11+СВЦЭМ!$D$10+'СЕТ СН'!$G$5-'СЕТ СН'!$G$21</f>
        <v>4316.3456753800001</v>
      </c>
      <c r="I59" s="37">
        <f>SUMIFS(СВЦЭМ!$D$34:$D$777,СВЦЭМ!$A$34:$A$777,$A59,СВЦЭМ!$B$34:$B$777,I$47)+'СЕТ СН'!$G$11+СВЦЭМ!$D$10+'СЕТ СН'!$G$5-'СЕТ СН'!$G$21</f>
        <v>4288.7759056499999</v>
      </c>
      <c r="J59" s="37">
        <f>SUMIFS(СВЦЭМ!$D$34:$D$777,СВЦЭМ!$A$34:$A$777,$A59,СВЦЭМ!$B$34:$B$777,J$47)+'СЕТ СН'!$G$11+СВЦЭМ!$D$10+'СЕТ СН'!$G$5-'СЕТ СН'!$G$21</f>
        <v>4133.7328241000005</v>
      </c>
      <c r="K59" s="37">
        <f>SUMIFS(СВЦЭМ!$D$34:$D$777,СВЦЭМ!$A$34:$A$777,$A59,СВЦЭМ!$B$34:$B$777,K$47)+'СЕТ СН'!$G$11+СВЦЭМ!$D$10+'СЕТ СН'!$G$5-'СЕТ СН'!$G$21</f>
        <v>4020.0578489899999</v>
      </c>
      <c r="L59" s="37">
        <f>SUMIFS(СВЦЭМ!$D$34:$D$777,СВЦЭМ!$A$34:$A$777,$A59,СВЦЭМ!$B$34:$B$777,L$47)+'СЕТ СН'!$G$11+СВЦЭМ!$D$10+'СЕТ СН'!$G$5-'СЕТ СН'!$G$21</f>
        <v>3964.1358271399995</v>
      </c>
      <c r="M59" s="37">
        <f>SUMIFS(СВЦЭМ!$D$34:$D$777,СВЦЭМ!$A$34:$A$777,$A59,СВЦЭМ!$B$34:$B$777,M$47)+'СЕТ СН'!$G$11+СВЦЭМ!$D$10+'СЕТ СН'!$G$5-'СЕТ СН'!$G$21</f>
        <v>3938.9644041399997</v>
      </c>
      <c r="N59" s="37">
        <f>SUMIFS(СВЦЭМ!$D$34:$D$777,СВЦЭМ!$A$34:$A$777,$A59,СВЦЭМ!$B$34:$B$777,N$47)+'СЕТ СН'!$G$11+СВЦЭМ!$D$10+'СЕТ СН'!$G$5-'СЕТ СН'!$G$21</f>
        <v>3906.3495093600004</v>
      </c>
      <c r="O59" s="37">
        <f>SUMIFS(СВЦЭМ!$D$34:$D$777,СВЦЭМ!$A$34:$A$777,$A59,СВЦЭМ!$B$34:$B$777,O$47)+'СЕТ СН'!$G$11+СВЦЭМ!$D$10+'СЕТ СН'!$G$5-'СЕТ СН'!$G$21</f>
        <v>3897.0155110799997</v>
      </c>
      <c r="P59" s="37">
        <f>SUMIFS(СВЦЭМ!$D$34:$D$777,СВЦЭМ!$A$34:$A$777,$A59,СВЦЭМ!$B$34:$B$777,P$47)+'СЕТ СН'!$G$11+СВЦЭМ!$D$10+'СЕТ СН'!$G$5-'СЕТ СН'!$G$21</f>
        <v>3902.2808329299996</v>
      </c>
      <c r="Q59" s="37">
        <f>SUMIFS(СВЦЭМ!$D$34:$D$777,СВЦЭМ!$A$34:$A$777,$A59,СВЦЭМ!$B$34:$B$777,Q$47)+'СЕТ СН'!$G$11+СВЦЭМ!$D$10+'СЕТ СН'!$G$5-'СЕТ СН'!$G$21</f>
        <v>3909.3105796</v>
      </c>
      <c r="R59" s="37">
        <f>SUMIFS(СВЦЭМ!$D$34:$D$777,СВЦЭМ!$A$34:$A$777,$A59,СВЦЭМ!$B$34:$B$777,R$47)+'СЕТ СН'!$G$11+СВЦЭМ!$D$10+'СЕТ СН'!$G$5-'СЕТ СН'!$G$21</f>
        <v>3912.1572647700004</v>
      </c>
      <c r="S59" s="37">
        <f>SUMIFS(СВЦЭМ!$D$34:$D$777,СВЦЭМ!$A$34:$A$777,$A59,СВЦЭМ!$B$34:$B$777,S$47)+'СЕТ СН'!$G$11+СВЦЭМ!$D$10+'СЕТ СН'!$G$5-'СЕТ СН'!$G$21</f>
        <v>3901.9004188999997</v>
      </c>
      <c r="T59" s="37">
        <f>SUMIFS(СВЦЭМ!$D$34:$D$777,СВЦЭМ!$A$34:$A$777,$A59,СВЦЭМ!$B$34:$B$777,T$47)+'СЕТ СН'!$G$11+СВЦЭМ!$D$10+'СЕТ СН'!$G$5-'СЕТ СН'!$G$21</f>
        <v>3901.2686401800001</v>
      </c>
      <c r="U59" s="37">
        <f>SUMIFS(СВЦЭМ!$D$34:$D$777,СВЦЭМ!$A$34:$A$777,$A59,СВЦЭМ!$B$34:$B$777,U$47)+'СЕТ СН'!$G$11+СВЦЭМ!$D$10+'СЕТ СН'!$G$5-'СЕТ СН'!$G$21</f>
        <v>3901.3829564300004</v>
      </c>
      <c r="V59" s="37">
        <f>SUMIFS(СВЦЭМ!$D$34:$D$777,СВЦЭМ!$A$34:$A$777,$A59,СВЦЭМ!$B$34:$B$777,V$47)+'СЕТ СН'!$G$11+СВЦЭМ!$D$10+'СЕТ СН'!$G$5-'СЕТ СН'!$G$21</f>
        <v>3916.3126589200001</v>
      </c>
      <c r="W59" s="37">
        <f>SUMIFS(СВЦЭМ!$D$34:$D$777,СВЦЭМ!$A$34:$A$777,$A59,СВЦЭМ!$B$34:$B$777,W$47)+'СЕТ СН'!$G$11+СВЦЭМ!$D$10+'СЕТ СН'!$G$5-'СЕТ СН'!$G$21</f>
        <v>3933.5357662799997</v>
      </c>
      <c r="X59" s="37">
        <f>SUMIFS(СВЦЭМ!$D$34:$D$777,СВЦЭМ!$A$34:$A$777,$A59,СВЦЭМ!$B$34:$B$777,X$47)+'СЕТ СН'!$G$11+СВЦЭМ!$D$10+'СЕТ СН'!$G$5-'СЕТ СН'!$G$21</f>
        <v>3941.3020825699996</v>
      </c>
      <c r="Y59" s="37">
        <f>SUMIFS(СВЦЭМ!$D$34:$D$777,СВЦЭМ!$A$34:$A$777,$A59,СВЦЭМ!$B$34:$B$777,Y$47)+'СЕТ СН'!$G$11+СВЦЭМ!$D$10+'СЕТ СН'!$G$5-'СЕТ СН'!$G$21</f>
        <v>3949.9374999199999</v>
      </c>
    </row>
    <row r="60" spans="1:25" ht="15.75" x14ac:dyDescent="0.2">
      <c r="A60" s="36">
        <f t="shared" si="1"/>
        <v>43325</v>
      </c>
      <c r="B60" s="37">
        <f>SUMIFS(СВЦЭМ!$D$34:$D$777,СВЦЭМ!$A$34:$A$777,$A60,СВЦЭМ!$B$34:$B$777,B$47)+'СЕТ СН'!$G$11+СВЦЭМ!$D$10+'СЕТ СН'!$G$5-'СЕТ СН'!$G$21</f>
        <v>4073.6563460299994</v>
      </c>
      <c r="C60" s="37">
        <f>SUMIFS(СВЦЭМ!$D$34:$D$777,СВЦЭМ!$A$34:$A$777,$A60,СВЦЭМ!$B$34:$B$777,C$47)+'СЕТ СН'!$G$11+СВЦЭМ!$D$10+'СЕТ СН'!$G$5-'СЕТ СН'!$G$21</f>
        <v>4204.2787754999999</v>
      </c>
      <c r="D60" s="37">
        <f>SUMIFS(СВЦЭМ!$D$34:$D$777,СВЦЭМ!$A$34:$A$777,$A60,СВЦЭМ!$B$34:$B$777,D$47)+'СЕТ СН'!$G$11+СВЦЭМ!$D$10+'СЕТ СН'!$G$5-'СЕТ СН'!$G$21</f>
        <v>4337.6919074400003</v>
      </c>
      <c r="E60" s="37">
        <f>SUMIFS(СВЦЭМ!$D$34:$D$777,СВЦЭМ!$A$34:$A$777,$A60,СВЦЭМ!$B$34:$B$777,E$47)+'СЕТ СН'!$G$11+СВЦЭМ!$D$10+'СЕТ СН'!$G$5-'СЕТ СН'!$G$21</f>
        <v>4406.2971259899996</v>
      </c>
      <c r="F60" s="37">
        <f>SUMIFS(СВЦЭМ!$D$34:$D$777,СВЦЭМ!$A$34:$A$777,$A60,СВЦЭМ!$B$34:$B$777,F$47)+'СЕТ СН'!$G$11+СВЦЭМ!$D$10+'СЕТ СН'!$G$5-'СЕТ СН'!$G$21</f>
        <v>4401.0857436799997</v>
      </c>
      <c r="G60" s="37">
        <f>SUMIFS(СВЦЭМ!$D$34:$D$777,СВЦЭМ!$A$34:$A$777,$A60,СВЦЭМ!$B$34:$B$777,G$47)+'СЕТ СН'!$G$11+СВЦЭМ!$D$10+'СЕТ СН'!$G$5-'СЕТ СН'!$G$21</f>
        <v>4413.2588039399998</v>
      </c>
      <c r="H60" s="37">
        <f>SUMIFS(СВЦЭМ!$D$34:$D$777,СВЦЭМ!$A$34:$A$777,$A60,СВЦЭМ!$B$34:$B$777,H$47)+'СЕТ СН'!$G$11+СВЦЭМ!$D$10+'СЕТ СН'!$G$5-'СЕТ СН'!$G$21</f>
        <v>4399.1445852899997</v>
      </c>
      <c r="I60" s="37">
        <f>SUMIFS(СВЦЭМ!$D$34:$D$777,СВЦЭМ!$A$34:$A$777,$A60,СВЦЭМ!$B$34:$B$777,I$47)+'СЕТ СН'!$G$11+СВЦЭМ!$D$10+'СЕТ СН'!$G$5-'СЕТ СН'!$G$21</f>
        <v>4313.0534998599996</v>
      </c>
      <c r="J60" s="37">
        <f>SUMIFS(СВЦЭМ!$D$34:$D$777,СВЦЭМ!$A$34:$A$777,$A60,СВЦЭМ!$B$34:$B$777,J$47)+'СЕТ СН'!$G$11+СВЦЭМ!$D$10+'СЕТ СН'!$G$5-'СЕТ СН'!$G$21</f>
        <v>4152.4320477600004</v>
      </c>
      <c r="K60" s="37">
        <f>SUMIFS(СВЦЭМ!$D$34:$D$777,СВЦЭМ!$A$34:$A$777,$A60,СВЦЭМ!$B$34:$B$777,K$47)+'СЕТ СН'!$G$11+СВЦЭМ!$D$10+'СЕТ СН'!$G$5-'СЕТ СН'!$G$21</f>
        <v>4054.7638232600002</v>
      </c>
      <c r="L60" s="37">
        <f>SUMIFS(СВЦЭМ!$D$34:$D$777,СВЦЭМ!$A$34:$A$777,$A60,СВЦЭМ!$B$34:$B$777,L$47)+'СЕТ СН'!$G$11+СВЦЭМ!$D$10+'СЕТ СН'!$G$5-'СЕТ СН'!$G$21</f>
        <v>3977.0840090199999</v>
      </c>
      <c r="M60" s="37">
        <f>SUMIFS(СВЦЭМ!$D$34:$D$777,СВЦЭМ!$A$34:$A$777,$A60,СВЦЭМ!$B$34:$B$777,M$47)+'СЕТ СН'!$G$11+СВЦЭМ!$D$10+'СЕТ СН'!$G$5-'СЕТ СН'!$G$21</f>
        <v>3929.0870484099996</v>
      </c>
      <c r="N60" s="37">
        <f>SUMIFS(СВЦЭМ!$D$34:$D$777,СВЦЭМ!$A$34:$A$777,$A60,СВЦЭМ!$B$34:$B$777,N$47)+'СЕТ СН'!$G$11+СВЦЭМ!$D$10+'СЕТ СН'!$G$5-'СЕТ СН'!$G$21</f>
        <v>3907.9673275599998</v>
      </c>
      <c r="O60" s="37">
        <f>SUMIFS(СВЦЭМ!$D$34:$D$777,СВЦЭМ!$A$34:$A$777,$A60,СВЦЭМ!$B$34:$B$777,O$47)+'СЕТ СН'!$G$11+СВЦЭМ!$D$10+'СЕТ СН'!$G$5-'СЕТ СН'!$G$21</f>
        <v>3911.8991230599995</v>
      </c>
      <c r="P60" s="37">
        <f>SUMIFS(СВЦЭМ!$D$34:$D$777,СВЦЭМ!$A$34:$A$777,$A60,СВЦЭМ!$B$34:$B$777,P$47)+'СЕТ СН'!$G$11+СВЦЭМ!$D$10+'СЕТ СН'!$G$5-'СЕТ СН'!$G$21</f>
        <v>3918.5925334399999</v>
      </c>
      <c r="Q60" s="37">
        <f>SUMIFS(СВЦЭМ!$D$34:$D$777,СВЦЭМ!$A$34:$A$777,$A60,СВЦЭМ!$B$34:$B$777,Q$47)+'СЕТ СН'!$G$11+СВЦЭМ!$D$10+'СЕТ СН'!$G$5-'СЕТ СН'!$G$21</f>
        <v>3924.6874460899999</v>
      </c>
      <c r="R60" s="37">
        <f>SUMIFS(СВЦЭМ!$D$34:$D$777,СВЦЭМ!$A$34:$A$777,$A60,СВЦЭМ!$B$34:$B$777,R$47)+'СЕТ СН'!$G$11+СВЦЭМ!$D$10+'СЕТ СН'!$G$5-'СЕТ СН'!$G$21</f>
        <v>3931.1023062800004</v>
      </c>
      <c r="S60" s="37">
        <f>SUMIFS(СВЦЭМ!$D$34:$D$777,СВЦЭМ!$A$34:$A$777,$A60,СВЦЭМ!$B$34:$B$777,S$47)+'СЕТ СН'!$G$11+СВЦЭМ!$D$10+'СЕТ СН'!$G$5-'СЕТ СН'!$G$21</f>
        <v>3938.2714384299998</v>
      </c>
      <c r="T60" s="37">
        <f>SUMIFS(СВЦЭМ!$D$34:$D$777,СВЦЭМ!$A$34:$A$777,$A60,СВЦЭМ!$B$34:$B$777,T$47)+'СЕТ СН'!$G$11+СВЦЭМ!$D$10+'СЕТ СН'!$G$5-'СЕТ СН'!$G$21</f>
        <v>3921.0603269699996</v>
      </c>
      <c r="U60" s="37">
        <f>SUMIFS(СВЦЭМ!$D$34:$D$777,СВЦЭМ!$A$34:$A$777,$A60,СВЦЭМ!$B$34:$B$777,U$47)+'СЕТ СН'!$G$11+СВЦЭМ!$D$10+'СЕТ СН'!$G$5-'СЕТ СН'!$G$21</f>
        <v>3916.5368852900001</v>
      </c>
      <c r="V60" s="37">
        <f>SUMIFS(СВЦЭМ!$D$34:$D$777,СВЦЭМ!$A$34:$A$777,$A60,СВЦЭМ!$B$34:$B$777,V$47)+'СЕТ СН'!$G$11+СВЦЭМ!$D$10+'СЕТ СН'!$G$5-'СЕТ СН'!$G$21</f>
        <v>3915.2929639200001</v>
      </c>
      <c r="W60" s="37">
        <f>SUMIFS(СВЦЭМ!$D$34:$D$777,СВЦЭМ!$A$34:$A$777,$A60,СВЦЭМ!$B$34:$B$777,W$47)+'СЕТ СН'!$G$11+СВЦЭМ!$D$10+'СЕТ СН'!$G$5-'СЕТ СН'!$G$21</f>
        <v>3917.0620740599998</v>
      </c>
      <c r="X60" s="37">
        <f>SUMIFS(СВЦЭМ!$D$34:$D$777,СВЦЭМ!$A$34:$A$777,$A60,СВЦЭМ!$B$34:$B$777,X$47)+'СЕТ СН'!$G$11+СВЦЭМ!$D$10+'СЕТ СН'!$G$5-'СЕТ СН'!$G$21</f>
        <v>3931.4398734500001</v>
      </c>
      <c r="Y60" s="37">
        <f>SUMIFS(СВЦЭМ!$D$34:$D$777,СВЦЭМ!$A$34:$A$777,$A60,СВЦЭМ!$B$34:$B$777,Y$47)+'СЕТ СН'!$G$11+СВЦЭМ!$D$10+'СЕТ СН'!$G$5-'СЕТ СН'!$G$21</f>
        <v>3999.3421452499997</v>
      </c>
    </row>
    <row r="61" spans="1:25" ht="15.75" x14ac:dyDescent="0.2">
      <c r="A61" s="36">
        <f t="shared" si="1"/>
        <v>43326</v>
      </c>
      <c r="B61" s="37">
        <f>SUMIFS(СВЦЭМ!$D$34:$D$777,СВЦЭМ!$A$34:$A$777,$A61,СВЦЭМ!$B$34:$B$777,B$47)+'СЕТ СН'!$G$11+СВЦЭМ!$D$10+'СЕТ СН'!$G$5-'СЕТ СН'!$G$21</f>
        <v>4097.1486119800002</v>
      </c>
      <c r="C61" s="37">
        <f>SUMIFS(СВЦЭМ!$D$34:$D$777,СВЦЭМ!$A$34:$A$777,$A61,СВЦЭМ!$B$34:$B$777,C$47)+'СЕТ СН'!$G$11+СВЦЭМ!$D$10+'СЕТ СН'!$G$5-'СЕТ СН'!$G$21</f>
        <v>4236.5989453699995</v>
      </c>
      <c r="D61" s="37">
        <f>SUMIFS(СВЦЭМ!$D$34:$D$777,СВЦЭМ!$A$34:$A$777,$A61,СВЦЭМ!$B$34:$B$777,D$47)+'СЕТ СН'!$G$11+СВЦЭМ!$D$10+'СЕТ СН'!$G$5-'СЕТ СН'!$G$21</f>
        <v>4350.6908013700004</v>
      </c>
      <c r="E61" s="37">
        <f>SUMIFS(СВЦЭМ!$D$34:$D$777,СВЦЭМ!$A$34:$A$777,$A61,СВЦЭМ!$B$34:$B$777,E$47)+'СЕТ СН'!$G$11+СВЦЭМ!$D$10+'СЕТ СН'!$G$5-'СЕТ СН'!$G$21</f>
        <v>4414.0081428900003</v>
      </c>
      <c r="F61" s="37">
        <f>SUMIFS(СВЦЭМ!$D$34:$D$777,СВЦЭМ!$A$34:$A$777,$A61,СВЦЭМ!$B$34:$B$777,F$47)+'СЕТ СН'!$G$11+СВЦЭМ!$D$10+'СЕТ СН'!$G$5-'СЕТ СН'!$G$21</f>
        <v>4408.6920199200003</v>
      </c>
      <c r="G61" s="37">
        <f>SUMIFS(СВЦЭМ!$D$34:$D$777,СВЦЭМ!$A$34:$A$777,$A61,СВЦЭМ!$B$34:$B$777,G$47)+'СЕТ СН'!$G$11+СВЦЭМ!$D$10+'СЕТ СН'!$G$5-'СЕТ СН'!$G$21</f>
        <v>4404.9129015199997</v>
      </c>
      <c r="H61" s="37">
        <f>SUMIFS(СВЦЭМ!$D$34:$D$777,СВЦЭМ!$A$34:$A$777,$A61,СВЦЭМ!$B$34:$B$777,H$47)+'СЕТ СН'!$G$11+СВЦЭМ!$D$10+'СЕТ СН'!$G$5-'СЕТ СН'!$G$21</f>
        <v>4357.8413361800003</v>
      </c>
      <c r="I61" s="37">
        <f>SUMIFS(СВЦЭМ!$D$34:$D$777,СВЦЭМ!$A$34:$A$777,$A61,СВЦЭМ!$B$34:$B$777,I$47)+'СЕТ СН'!$G$11+СВЦЭМ!$D$10+'СЕТ СН'!$G$5-'СЕТ СН'!$G$21</f>
        <v>4278.1775713300003</v>
      </c>
      <c r="J61" s="37">
        <f>SUMIFS(СВЦЭМ!$D$34:$D$777,СВЦЭМ!$A$34:$A$777,$A61,СВЦЭМ!$B$34:$B$777,J$47)+'СЕТ СН'!$G$11+СВЦЭМ!$D$10+'СЕТ СН'!$G$5-'СЕТ СН'!$G$21</f>
        <v>4170.4877150100001</v>
      </c>
      <c r="K61" s="37">
        <f>SUMIFS(СВЦЭМ!$D$34:$D$777,СВЦЭМ!$A$34:$A$777,$A61,СВЦЭМ!$B$34:$B$777,K$47)+'СЕТ СН'!$G$11+СВЦЭМ!$D$10+'СЕТ СН'!$G$5-'СЕТ СН'!$G$21</f>
        <v>4096.6126799100002</v>
      </c>
      <c r="L61" s="37">
        <f>SUMIFS(СВЦЭМ!$D$34:$D$777,СВЦЭМ!$A$34:$A$777,$A61,СВЦЭМ!$B$34:$B$777,L$47)+'СЕТ СН'!$G$11+СВЦЭМ!$D$10+'СЕТ СН'!$G$5-'СЕТ СН'!$G$21</f>
        <v>4003.7637106699995</v>
      </c>
      <c r="M61" s="37">
        <f>SUMIFS(СВЦЭМ!$D$34:$D$777,СВЦЭМ!$A$34:$A$777,$A61,СВЦЭМ!$B$34:$B$777,M$47)+'СЕТ СН'!$G$11+СВЦЭМ!$D$10+'СЕТ СН'!$G$5-'СЕТ СН'!$G$21</f>
        <v>3945.4863557999997</v>
      </c>
      <c r="N61" s="37">
        <f>SUMIFS(СВЦЭМ!$D$34:$D$777,СВЦЭМ!$A$34:$A$777,$A61,СВЦЭМ!$B$34:$B$777,N$47)+'СЕТ СН'!$G$11+СВЦЭМ!$D$10+'СЕТ СН'!$G$5-'СЕТ СН'!$G$21</f>
        <v>3931.2910540399998</v>
      </c>
      <c r="O61" s="37">
        <f>SUMIFS(СВЦЭМ!$D$34:$D$777,СВЦЭМ!$A$34:$A$777,$A61,СВЦЭМ!$B$34:$B$777,O$47)+'СЕТ СН'!$G$11+СВЦЭМ!$D$10+'СЕТ СН'!$G$5-'СЕТ СН'!$G$21</f>
        <v>3945.1491673299997</v>
      </c>
      <c r="P61" s="37">
        <f>SUMIFS(СВЦЭМ!$D$34:$D$777,СВЦЭМ!$A$34:$A$777,$A61,СВЦЭМ!$B$34:$B$777,P$47)+'СЕТ СН'!$G$11+СВЦЭМ!$D$10+'СЕТ СН'!$G$5-'СЕТ СН'!$G$21</f>
        <v>3948.1606303799999</v>
      </c>
      <c r="Q61" s="37">
        <f>SUMIFS(СВЦЭМ!$D$34:$D$777,СВЦЭМ!$A$34:$A$777,$A61,СВЦЭМ!$B$34:$B$777,Q$47)+'СЕТ СН'!$G$11+СВЦЭМ!$D$10+'СЕТ СН'!$G$5-'СЕТ СН'!$G$21</f>
        <v>3950.95936196</v>
      </c>
      <c r="R61" s="37">
        <f>SUMIFS(СВЦЭМ!$D$34:$D$777,СВЦЭМ!$A$34:$A$777,$A61,СВЦЭМ!$B$34:$B$777,R$47)+'СЕТ СН'!$G$11+СВЦЭМ!$D$10+'СЕТ СН'!$G$5-'СЕТ СН'!$G$21</f>
        <v>3939.9789947399995</v>
      </c>
      <c r="S61" s="37">
        <f>SUMIFS(СВЦЭМ!$D$34:$D$777,СВЦЭМ!$A$34:$A$777,$A61,СВЦЭМ!$B$34:$B$777,S$47)+'СЕТ СН'!$G$11+СВЦЭМ!$D$10+'СЕТ СН'!$G$5-'СЕТ СН'!$G$21</f>
        <v>3942.7732569999998</v>
      </c>
      <c r="T61" s="37">
        <f>SUMIFS(СВЦЭМ!$D$34:$D$777,СВЦЭМ!$A$34:$A$777,$A61,СВЦЭМ!$B$34:$B$777,T$47)+'СЕТ СН'!$G$11+СВЦЭМ!$D$10+'СЕТ СН'!$G$5-'СЕТ СН'!$G$21</f>
        <v>3941.6680374600001</v>
      </c>
      <c r="U61" s="37">
        <f>SUMIFS(СВЦЭМ!$D$34:$D$777,СВЦЭМ!$A$34:$A$777,$A61,СВЦЭМ!$B$34:$B$777,U$47)+'СЕТ СН'!$G$11+СВЦЭМ!$D$10+'СЕТ СН'!$G$5-'СЕТ СН'!$G$21</f>
        <v>3944.6216408499995</v>
      </c>
      <c r="V61" s="37">
        <f>SUMIFS(СВЦЭМ!$D$34:$D$777,СВЦЭМ!$A$34:$A$777,$A61,СВЦЭМ!$B$34:$B$777,V$47)+'СЕТ СН'!$G$11+СВЦЭМ!$D$10+'СЕТ СН'!$G$5-'СЕТ СН'!$G$21</f>
        <v>3941.5027868500001</v>
      </c>
      <c r="W61" s="37">
        <f>SUMIFS(СВЦЭМ!$D$34:$D$777,СВЦЭМ!$A$34:$A$777,$A61,СВЦЭМ!$B$34:$B$777,W$47)+'СЕТ СН'!$G$11+СВЦЭМ!$D$10+'СЕТ СН'!$G$5-'СЕТ СН'!$G$21</f>
        <v>3948.2382331899998</v>
      </c>
      <c r="X61" s="37">
        <f>SUMIFS(СВЦЭМ!$D$34:$D$777,СВЦЭМ!$A$34:$A$777,$A61,СВЦЭМ!$B$34:$B$777,X$47)+'СЕТ СН'!$G$11+СВЦЭМ!$D$10+'СЕТ СН'!$G$5-'СЕТ СН'!$G$21</f>
        <v>3953.0147191300002</v>
      </c>
      <c r="Y61" s="37">
        <f>SUMIFS(СВЦЭМ!$D$34:$D$777,СВЦЭМ!$A$34:$A$777,$A61,СВЦЭМ!$B$34:$B$777,Y$47)+'СЕТ СН'!$G$11+СВЦЭМ!$D$10+'СЕТ СН'!$G$5-'СЕТ СН'!$G$21</f>
        <v>4025.9348797100001</v>
      </c>
    </row>
    <row r="62" spans="1:25" ht="15.75" x14ac:dyDescent="0.2">
      <c r="A62" s="36">
        <f t="shared" si="1"/>
        <v>43327</v>
      </c>
      <c r="B62" s="37">
        <f>SUMIFS(СВЦЭМ!$D$34:$D$777,СВЦЭМ!$A$34:$A$777,$A62,СВЦЭМ!$B$34:$B$777,B$47)+'СЕТ СН'!$G$11+СВЦЭМ!$D$10+'СЕТ СН'!$G$5-'СЕТ СН'!$G$21</f>
        <v>4075.1087475699997</v>
      </c>
      <c r="C62" s="37">
        <f>SUMIFS(СВЦЭМ!$D$34:$D$777,СВЦЭМ!$A$34:$A$777,$A62,СВЦЭМ!$B$34:$B$777,C$47)+'СЕТ СН'!$G$11+СВЦЭМ!$D$10+'СЕТ СН'!$G$5-'СЕТ СН'!$G$21</f>
        <v>4180.6615818599994</v>
      </c>
      <c r="D62" s="37">
        <f>SUMIFS(СВЦЭМ!$D$34:$D$777,СВЦЭМ!$A$34:$A$777,$A62,СВЦЭМ!$B$34:$B$777,D$47)+'СЕТ СН'!$G$11+СВЦЭМ!$D$10+'СЕТ СН'!$G$5-'СЕТ СН'!$G$21</f>
        <v>4285.6642320599994</v>
      </c>
      <c r="E62" s="37">
        <f>SUMIFS(СВЦЭМ!$D$34:$D$777,СВЦЭМ!$A$34:$A$777,$A62,СВЦЭМ!$B$34:$B$777,E$47)+'СЕТ СН'!$G$11+СВЦЭМ!$D$10+'СЕТ СН'!$G$5-'СЕТ СН'!$G$21</f>
        <v>4394.2625090000001</v>
      </c>
      <c r="F62" s="37">
        <f>SUMIFS(СВЦЭМ!$D$34:$D$777,СВЦЭМ!$A$34:$A$777,$A62,СВЦЭМ!$B$34:$B$777,F$47)+'СЕТ СН'!$G$11+СВЦЭМ!$D$10+'СЕТ СН'!$G$5-'СЕТ СН'!$G$21</f>
        <v>4380.9417067499999</v>
      </c>
      <c r="G62" s="37">
        <f>SUMIFS(СВЦЭМ!$D$34:$D$777,СВЦЭМ!$A$34:$A$777,$A62,СВЦЭМ!$B$34:$B$777,G$47)+'СЕТ СН'!$G$11+СВЦЭМ!$D$10+'СЕТ СН'!$G$5-'СЕТ СН'!$G$21</f>
        <v>4372.1230456900003</v>
      </c>
      <c r="H62" s="37">
        <f>SUMIFS(СВЦЭМ!$D$34:$D$777,СВЦЭМ!$A$34:$A$777,$A62,СВЦЭМ!$B$34:$B$777,H$47)+'СЕТ СН'!$G$11+СВЦЭМ!$D$10+'СЕТ СН'!$G$5-'СЕТ СН'!$G$21</f>
        <v>4370.1701022699999</v>
      </c>
      <c r="I62" s="37">
        <f>SUMIFS(СВЦЭМ!$D$34:$D$777,СВЦЭМ!$A$34:$A$777,$A62,СВЦЭМ!$B$34:$B$777,I$47)+'СЕТ СН'!$G$11+СВЦЭМ!$D$10+'СЕТ СН'!$G$5-'СЕТ СН'!$G$21</f>
        <v>4314.7715758900003</v>
      </c>
      <c r="J62" s="37">
        <f>SUMIFS(СВЦЭМ!$D$34:$D$777,СВЦЭМ!$A$34:$A$777,$A62,СВЦЭМ!$B$34:$B$777,J$47)+'СЕТ СН'!$G$11+СВЦЭМ!$D$10+'СЕТ СН'!$G$5-'СЕТ СН'!$G$21</f>
        <v>4191.6713162599999</v>
      </c>
      <c r="K62" s="37">
        <f>SUMIFS(СВЦЭМ!$D$34:$D$777,СВЦЭМ!$A$34:$A$777,$A62,СВЦЭМ!$B$34:$B$777,K$47)+'СЕТ СН'!$G$11+СВЦЭМ!$D$10+'СЕТ СН'!$G$5-'СЕТ СН'!$G$21</f>
        <v>4096.7434689399997</v>
      </c>
      <c r="L62" s="37">
        <f>SUMIFS(СВЦЭМ!$D$34:$D$777,СВЦЭМ!$A$34:$A$777,$A62,СВЦЭМ!$B$34:$B$777,L$47)+'СЕТ СН'!$G$11+СВЦЭМ!$D$10+'СЕТ СН'!$G$5-'СЕТ СН'!$G$21</f>
        <v>4014.8916799400004</v>
      </c>
      <c r="M62" s="37">
        <f>SUMIFS(СВЦЭМ!$D$34:$D$777,СВЦЭМ!$A$34:$A$777,$A62,СВЦЭМ!$B$34:$B$777,M$47)+'СЕТ СН'!$G$11+СВЦЭМ!$D$10+'СЕТ СН'!$G$5-'СЕТ СН'!$G$21</f>
        <v>3950.8917554199998</v>
      </c>
      <c r="N62" s="37">
        <f>SUMIFS(СВЦЭМ!$D$34:$D$777,СВЦЭМ!$A$34:$A$777,$A62,СВЦЭМ!$B$34:$B$777,N$47)+'СЕТ СН'!$G$11+СВЦЭМ!$D$10+'СЕТ СН'!$G$5-'СЕТ СН'!$G$21</f>
        <v>3942.4875814999996</v>
      </c>
      <c r="O62" s="37">
        <f>SUMIFS(СВЦЭМ!$D$34:$D$777,СВЦЭМ!$A$34:$A$777,$A62,СВЦЭМ!$B$34:$B$777,O$47)+'СЕТ СН'!$G$11+СВЦЭМ!$D$10+'СЕТ СН'!$G$5-'СЕТ СН'!$G$21</f>
        <v>3944.1934027400002</v>
      </c>
      <c r="P62" s="37">
        <f>SUMIFS(СВЦЭМ!$D$34:$D$777,СВЦЭМ!$A$34:$A$777,$A62,СВЦЭМ!$B$34:$B$777,P$47)+'СЕТ СН'!$G$11+СВЦЭМ!$D$10+'СЕТ СН'!$G$5-'СЕТ СН'!$G$21</f>
        <v>3947.5734190900002</v>
      </c>
      <c r="Q62" s="37">
        <f>SUMIFS(СВЦЭМ!$D$34:$D$777,СВЦЭМ!$A$34:$A$777,$A62,СВЦЭМ!$B$34:$B$777,Q$47)+'СЕТ СН'!$G$11+СВЦЭМ!$D$10+'СЕТ СН'!$G$5-'СЕТ СН'!$G$21</f>
        <v>3954.6001820000001</v>
      </c>
      <c r="R62" s="37">
        <f>SUMIFS(СВЦЭМ!$D$34:$D$777,СВЦЭМ!$A$34:$A$777,$A62,СВЦЭМ!$B$34:$B$777,R$47)+'СЕТ СН'!$G$11+СВЦЭМ!$D$10+'СЕТ СН'!$G$5-'СЕТ СН'!$G$21</f>
        <v>3955.6779379700001</v>
      </c>
      <c r="S62" s="37">
        <f>SUMIFS(СВЦЭМ!$D$34:$D$777,СВЦЭМ!$A$34:$A$777,$A62,СВЦЭМ!$B$34:$B$777,S$47)+'СЕТ СН'!$G$11+СВЦЭМ!$D$10+'СЕТ СН'!$G$5-'СЕТ СН'!$G$21</f>
        <v>3946.8428393799995</v>
      </c>
      <c r="T62" s="37">
        <f>SUMIFS(СВЦЭМ!$D$34:$D$777,СВЦЭМ!$A$34:$A$777,$A62,СВЦЭМ!$B$34:$B$777,T$47)+'СЕТ СН'!$G$11+СВЦЭМ!$D$10+'СЕТ СН'!$G$5-'СЕТ СН'!$G$21</f>
        <v>3940.6592513599999</v>
      </c>
      <c r="U62" s="37">
        <f>SUMIFS(СВЦЭМ!$D$34:$D$777,СВЦЭМ!$A$34:$A$777,$A62,СВЦЭМ!$B$34:$B$777,U$47)+'СЕТ СН'!$G$11+СВЦЭМ!$D$10+'СЕТ СН'!$G$5-'СЕТ СН'!$G$21</f>
        <v>3946.5394438900003</v>
      </c>
      <c r="V62" s="37">
        <f>SUMIFS(СВЦЭМ!$D$34:$D$777,СВЦЭМ!$A$34:$A$777,$A62,СВЦЭМ!$B$34:$B$777,V$47)+'СЕТ СН'!$G$11+СВЦЭМ!$D$10+'СЕТ СН'!$G$5-'СЕТ СН'!$G$21</f>
        <v>3932.5157626099999</v>
      </c>
      <c r="W62" s="37">
        <f>SUMIFS(СВЦЭМ!$D$34:$D$777,СВЦЭМ!$A$34:$A$777,$A62,СВЦЭМ!$B$34:$B$777,W$47)+'СЕТ СН'!$G$11+СВЦЭМ!$D$10+'СЕТ СН'!$G$5-'СЕТ СН'!$G$21</f>
        <v>3940.9727737399999</v>
      </c>
      <c r="X62" s="37">
        <f>SUMIFS(СВЦЭМ!$D$34:$D$777,СВЦЭМ!$A$34:$A$777,$A62,СВЦЭМ!$B$34:$B$777,X$47)+'СЕТ СН'!$G$11+СВЦЭМ!$D$10+'СЕТ СН'!$G$5-'СЕТ СН'!$G$21</f>
        <v>3960.9932349800001</v>
      </c>
      <c r="Y62" s="37">
        <f>SUMIFS(СВЦЭМ!$D$34:$D$777,СВЦЭМ!$A$34:$A$777,$A62,СВЦЭМ!$B$34:$B$777,Y$47)+'СЕТ СН'!$G$11+СВЦЭМ!$D$10+'СЕТ СН'!$G$5-'СЕТ СН'!$G$21</f>
        <v>4014.0275413499994</v>
      </c>
    </row>
    <row r="63" spans="1:25" ht="15.75" x14ac:dyDescent="0.2">
      <c r="A63" s="36">
        <f t="shared" si="1"/>
        <v>43328</v>
      </c>
      <c r="B63" s="37">
        <f>SUMIFS(СВЦЭМ!$D$34:$D$777,СВЦЭМ!$A$34:$A$777,$A63,СВЦЭМ!$B$34:$B$777,B$47)+'СЕТ СН'!$G$11+СВЦЭМ!$D$10+'СЕТ СН'!$G$5-'СЕТ СН'!$G$21</f>
        <v>4107.1836346600003</v>
      </c>
      <c r="C63" s="37">
        <f>SUMIFS(СВЦЭМ!$D$34:$D$777,СВЦЭМ!$A$34:$A$777,$A63,СВЦЭМ!$B$34:$B$777,C$47)+'СЕТ СН'!$G$11+СВЦЭМ!$D$10+'СЕТ СН'!$G$5-'СЕТ СН'!$G$21</f>
        <v>4223.81562768</v>
      </c>
      <c r="D63" s="37">
        <f>SUMIFS(СВЦЭМ!$D$34:$D$777,СВЦЭМ!$A$34:$A$777,$A63,СВЦЭМ!$B$34:$B$777,D$47)+'СЕТ СН'!$G$11+СВЦЭМ!$D$10+'СЕТ СН'!$G$5-'СЕТ СН'!$G$21</f>
        <v>4323.0201788000004</v>
      </c>
      <c r="E63" s="37">
        <f>SUMIFS(СВЦЭМ!$D$34:$D$777,СВЦЭМ!$A$34:$A$777,$A63,СВЦЭМ!$B$34:$B$777,E$47)+'СЕТ СН'!$G$11+СВЦЭМ!$D$10+'СЕТ СН'!$G$5-'СЕТ СН'!$G$21</f>
        <v>4406.0077564499998</v>
      </c>
      <c r="F63" s="37">
        <f>SUMIFS(СВЦЭМ!$D$34:$D$777,СВЦЭМ!$A$34:$A$777,$A63,СВЦЭМ!$B$34:$B$777,F$47)+'СЕТ СН'!$G$11+СВЦЭМ!$D$10+'СЕТ СН'!$G$5-'СЕТ СН'!$G$21</f>
        <v>4393.7416609100001</v>
      </c>
      <c r="G63" s="37">
        <f>SUMIFS(СВЦЭМ!$D$34:$D$777,СВЦЭМ!$A$34:$A$777,$A63,СВЦЭМ!$B$34:$B$777,G$47)+'СЕТ СН'!$G$11+СВЦЭМ!$D$10+'СЕТ СН'!$G$5-'СЕТ СН'!$G$21</f>
        <v>4397.38082545</v>
      </c>
      <c r="H63" s="37">
        <f>SUMIFS(СВЦЭМ!$D$34:$D$777,СВЦЭМ!$A$34:$A$777,$A63,СВЦЭМ!$B$34:$B$777,H$47)+'СЕТ СН'!$G$11+СВЦЭМ!$D$10+'СЕТ СН'!$G$5-'СЕТ СН'!$G$21</f>
        <v>4367.3778674499999</v>
      </c>
      <c r="I63" s="37">
        <f>SUMIFS(СВЦЭМ!$D$34:$D$777,СВЦЭМ!$A$34:$A$777,$A63,СВЦЭМ!$B$34:$B$777,I$47)+'СЕТ СН'!$G$11+СВЦЭМ!$D$10+'СЕТ СН'!$G$5-'СЕТ СН'!$G$21</f>
        <v>4277.3275197299999</v>
      </c>
      <c r="J63" s="37">
        <f>SUMIFS(СВЦЭМ!$D$34:$D$777,СВЦЭМ!$A$34:$A$777,$A63,СВЦЭМ!$B$34:$B$777,J$47)+'СЕТ СН'!$G$11+СВЦЭМ!$D$10+'СЕТ СН'!$G$5-'СЕТ СН'!$G$21</f>
        <v>4167.7401060399998</v>
      </c>
      <c r="K63" s="37">
        <f>SUMIFS(СВЦЭМ!$D$34:$D$777,СВЦЭМ!$A$34:$A$777,$A63,СВЦЭМ!$B$34:$B$777,K$47)+'СЕТ СН'!$G$11+СВЦЭМ!$D$10+'СЕТ СН'!$G$5-'СЕТ СН'!$G$21</f>
        <v>4064.7448789299997</v>
      </c>
      <c r="L63" s="37">
        <f>SUMIFS(СВЦЭМ!$D$34:$D$777,СВЦЭМ!$A$34:$A$777,$A63,СВЦЭМ!$B$34:$B$777,L$47)+'СЕТ СН'!$G$11+СВЦЭМ!$D$10+'СЕТ СН'!$G$5-'СЕТ СН'!$G$21</f>
        <v>3981.6745981599997</v>
      </c>
      <c r="M63" s="37">
        <f>SUMIFS(СВЦЭМ!$D$34:$D$777,СВЦЭМ!$A$34:$A$777,$A63,СВЦЭМ!$B$34:$B$777,M$47)+'СЕТ СН'!$G$11+СВЦЭМ!$D$10+'СЕТ СН'!$G$5-'СЕТ СН'!$G$21</f>
        <v>3931.0608559399998</v>
      </c>
      <c r="N63" s="37">
        <f>SUMIFS(СВЦЭМ!$D$34:$D$777,СВЦЭМ!$A$34:$A$777,$A63,СВЦЭМ!$B$34:$B$777,N$47)+'СЕТ СН'!$G$11+СВЦЭМ!$D$10+'СЕТ СН'!$G$5-'СЕТ СН'!$G$21</f>
        <v>3927.8166218599999</v>
      </c>
      <c r="O63" s="37">
        <f>SUMIFS(СВЦЭМ!$D$34:$D$777,СВЦЭМ!$A$34:$A$777,$A63,СВЦЭМ!$B$34:$B$777,O$47)+'СЕТ СН'!$G$11+СВЦЭМ!$D$10+'СЕТ СН'!$G$5-'СЕТ СН'!$G$21</f>
        <v>3935.6270954700003</v>
      </c>
      <c r="P63" s="37">
        <f>SUMIFS(СВЦЭМ!$D$34:$D$777,СВЦЭМ!$A$34:$A$777,$A63,СВЦЭМ!$B$34:$B$777,P$47)+'СЕТ СН'!$G$11+СВЦЭМ!$D$10+'СЕТ СН'!$G$5-'СЕТ СН'!$G$21</f>
        <v>3942.1522996699996</v>
      </c>
      <c r="Q63" s="37">
        <f>SUMIFS(СВЦЭМ!$D$34:$D$777,СВЦЭМ!$A$34:$A$777,$A63,СВЦЭМ!$B$34:$B$777,Q$47)+'СЕТ СН'!$G$11+СВЦЭМ!$D$10+'СЕТ СН'!$G$5-'СЕТ СН'!$G$21</f>
        <v>3945.1061382999997</v>
      </c>
      <c r="R63" s="37">
        <f>SUMIFS(СВЦЭМ!$D$34:$D$777,СВЦЭМ!$A$34:$A$777,$A63,СВЦЭМ!$B$34:$B$777,R$47)+'СЕТ СН'!$G$11+СВЦЭМ!$D$10+'СЕТ СН'!$G$5-'СЕТ СН'!$G$21</f>
        <v>3945.7519513999996</v>
      </c>
      <c r="S63" s="37">
        <f>SUMIFS(СВЦЭМ!$D$34:$D$777,СВЦЭМ!$A$34:$A$777,$A63,СВЦЭМ!$B$34:$B$777,S$47)+'СЕТ СН'!$G$11+СВЦЭМ!$D$10+'СЕТ СН'!$G$5-'СЕТ СН'!$G$21</f>
        <v>3935.0689884800004</v>
      </c>
      <c r="T63" s="37">
        <f>SUMIFS(СВЦЭМ!$D$34:$D$777,СВЦЭМ!$A$34:$A$777,$A63,СВЦЭМ!$B$34:$B$777,T$47)+'СЕТ СН'!$G$11+СВЦЭМ!$D$10+'СЕТ СН'!$G$5-'СЕТ СН'!$G$21</f>
        <v>3913.4873681299996</v>
      </c>
      <c r="U63" s="37">
        <f>SUMIFS(СВЦЭМ!$D$34:$D$777,СВЦЭМ!$A$34:$A$777,$A63,СВЦЭМ!$B$34:$B$777,U$47)+'СЕТ СН'!$G$11+СВЦЭМ!$D$10+'СЕТ СН'!$G$5-'СЕТ СН'!$G$21</f>
        <v>3911.3261113399994</v>
      </c>
      <c r="V63" s="37">
        <f>SUMIFS(СВЦЭМ!$D$34:$D$777,СВЦЭМ!$A$34:$A$777,$A63,СВЦЭМ!$B$34:$B$777,V$47)+'СЕТ СН'!$G$11+СВЦЭМ!$D$10+'СЕТ СН'!$G$5-'СЕТ СН'!$G$21</f>
        <v>3916.2564151199995</v>
      </c>
      <c r="W63" s="37">
        <f>SUMIFS(СВЦЭМ!$D$34:$D$777,СВЦЭМ!$A$34:$A$777,$A63,СВЦЭМ!$B$34:$B$777,W$47)+'СЕТ СН'!$G$11+СВЦЭМ!$D$10+'СЕТ СН'!$G$5-'СЕТ СН'!$G$21</f>
        <v>3930.1333966600005</v>
      </c>
      <c r="X63" s="37">
        <f>SUMIFS(СВЦЭМ!$D$34:$D$777,СВЦЭМ!$A$34:$A$777,$A63,СВЦЭМ!$B$34:$B$777,X$47)+'СЕТ СН'!$G$11+СВЦЭМ!$D$10+'СЕТ СН'!$G$5-'СЕТ СН'!$G$21</f>
        <v>3936.7185735000003</v>
      </c>
      <c r="Y63" s="37">
        <f>SUMIFS(СВЦЭМ!$D$34:$D$777,СВЦЭМ!$A$34:$A$777,$A63,СВЦЭМ!$B$34:$B$777,Y$47)+'СЕТ СН'!$G$11+СВЦЭМ!$D$10+'СЕТ СН'!$G$5-'СЕТ СН'!$G$21</f>
        <v>4007.6352251199996</v>
      </c>
    </row>
    <row r="64" spans="1:25" ht="15.75" x14ac:dyDescent="0.2">
      <c r="A64" s="36">
        <f t="shared" si="1"/>
        <v>43329</v>
      </c>
      <c r="B64" s="37">
        <f>SUMIFS(СВЦЭМ!$D$34:$D$777,СВЦЭМ!$A$34:$A$777,$A64,СВЦЭМ!$B$34:$B$777,B$47)+'СЕТ СН'!$G$11+СВЦЭМ!$D$10+'СЕТ СН'!$G$5-'СЕТ СН'!$G$21</f>
        <v>4085.4573250100002</v>
      </c>
      <c r="C64" s="37">
        <f>SUMIFS(СВЦЭМ!$D$34:$D$777,СВЦЭМ!$A$34:$A$777,$A64,СВЦЭМ!$B$34:$B$777,C$47)+'СЕТ СН'!$G$11+СВЦЭМ!$D$10+'СЕТ СН'!$G$5-'СЕТ СН'!$G$21</f>
        <v>4205.3823199899998</v>
      </c>
      <c r="D64" s="37">
        <f>SUMIFS(СВЦЭМ!$D$34:$D$777,СВЦЭМ!$A$34:$A$777,$A64,СВЦЭМ!$B$34:$B$777,D$47)+'СЕТ СН'!$G$11+СВЦЭМ!$D$10+'СЕТ СН'!$G$5-'СЕТ СН'!$G$21</f>
        <v>4302.5811618899997</v>
      </c>
      <c r="E64" s="37">
        <f>SUMIFS(СВЦЭМ!$D$34:$D$777,СВЦЭМ!$A$34:$A$777,$A64,СВЦЭМ!$B$34:$B$777,E$47)+'СЕТ СН'!$G$11+СВЦЭМ!$D$10+'СЕТ СН'!$G$5-'СЕТ СН'!$G$21</f>
        <v>4397.2988933099996</v>
      </c>
      <c r="F64" s="37">
        <f>SUMIFS(СВЦЭМ!$D$34:$D$777,СВЦЭМ!$A$34:$A$777,$A64,СВЦЭМ!$B$34:$B$777,F$47)+'СЕТ СН'!$G$11+СВЦЭМ!$D$10+'СЕТ СН'!$G$5-'СЕТ СН'!$G$21</f>
        <v>4384.7870835499998</v>
      </c>
      <c r="G64" s="37">
        <f>SUMIFS(СВЦЭМ!$D$34:$D$777,СВЦЭМ!$A$34:$A$777,$A64,СВЦЭМ!$B$34:$B$777,G$47)+'СЕТ СН'!$G$11+СВЦЭМ!$D$10+'СЕТ СН'!$G$5-'СЕТ СН'!$G$21</f>
        <v>4364.0518840499999</v>
      </c>
      <c r="H64" s="37">
        <f>SUMIFS(СВЦЭМ!$D$34:$D$777,СВЦЭМ!$A$34:$A$777,$A64,СВЦЭМ!$B$34:$B$777,H$47)+'СЕТ СН'!$G$11+СВЦЭМ!$D$10+'СЕТ СН'!$G$5-'СЕТ СН'!$G$21</f>
        <v>4363.4779120800004</v>
      </c>
      <c r="I64" s="37">
        <f>SUMIFS(СВЦЭМ!$D$34:$D$777,СВЦЭМ!$A$34:$A$777,$A64,СВЦЭМ!$B$34:$B$777,I$47)+'СЕТ СН'!$G$11+СВЦЭМ!$D$10+'СЕТ СН'!$G$5-'СЕТ СН'!$G$21</f>
        <v>4334.4758184499997</v>
      </c>
      <c r="J64" s="37">
        <f>SUMIFS(СВЦЭМ!$D$34:$D$777,СВЦЭМ!$A$34:$A$777,$A64,СВЦЭМ!$B$34:$B$777,J$47)+'СЕТ СН'!$G$11+СВЦЭМ!$D$10+'СЕТ СН'!$G$5-'СЕТ СН'!$G$21</f>
        <v>4196.5479444100001</v>
      </c>
      <c r="K64" s="37">
        <f>SUMIFS(СВЦЭМ!$D$34:$D$777,СВЦЭМ!$A$34:$A$777,$A64,СВЦЭМ!$B$34:$B$777,K$47)+'СЕТ СН'!$G$11+СВЦЭМ!$D$10+'СЕТ СН'!$G$5-'СЕТ СН'!$G$21</f>
        <v>4101.4229944799999</v>
      </c>
      <c r="L64" s="37">
        <f>SUMIFS(СВЦЭМ!$D$34:$D$777,СВЦЭМ!$A$34:$A$777,$A64,СВЦЭМ!$B$34:$B$777,L$47)+'СЕТ СН'!$G$11+СВЦЭМ!$D$10+'СЕТ СН'!$G$5-'СЕТ СН'!$G$21</f>
        <v>3996.2469214000002</v>
      </c>
      <c r="M64" s="37">
        <f>SUMIFS(СВЦЭМ!$D$34:$D$777,СВЦЭМ!$A$34:$A$777,$A64,СВЦЭМ!$B$34:$B$777,M$47)+'СЕТ СН'!$G$11+СВЦЭМ!$D$10+'СЕТ СН'!$G$5-'СЕТ СН'!$G$21</f>
        <v>3935.1612956700001</v>
      </c>
      <c r="N64" s="37">
        <f>SUMIFS(СВЦЭМ!$D$34:$D$777,СВЦЭМ!$A$34:$A$777,$A64,СВЦЭМ!$B$34:$B$777,N$47)+'СЕТ СН'!$G$11+СВЦЭМ!$D$10+'СЕТ СН'!$G$5-'СЕТ СН'!$G$21</f>
        <v>3911.7863198900004</v>
      </c>
      <c r="O64" s="37">
        <f>SUMIFS(СВЦЭМ!$D$34:$D$777,СВЦЭМ!$A$34:$A$777,$A64,СВЦЭМ!$B$34:$B$777,O$47)+'СЕТ СН'!$G$11+СВЦЭМ!$D$10+'СЕТ СН'!$G$5-'СЕТ СН'!$G$21</f>
        <v>3918.7761349599996</v>
      </c>
      <c r="P64" s="37">
        <f>SUMIFS(СВЦЭМ!$D$34:$D$777,СВЦЭМ!$A$34:$A$777,$A64,СВЦЭМ!$B$34:$B$777,P$47)+'СЕТ СН'!$G$11+СВЦЭМ!$D$10+'СЕТ СН'!$G$5-'СЕТ СН'!$G$21</f>
        <v>3923.5124092799997</v>
      </c>
      <c r="Q64" s="37">
        <f>SUMIFS(СВЦЭМ!$D$34:$D$777,СВЦЭМ!$A$34:$A$777,$A64,СВЦЭМ!$B$34:$B$777,Q$47)+'СЕТ СН'!$G$11+СВЦЭМ!$D$10+'СЕТ СН'!$G$5-'СЕТ СН'!$G$21</f>
        <v>3921.1941009100001</v>
      </c>
      <c r="R64" s="37">
        <f>SUMIFS(СВЦЭМ!$D$34:$D$777,СВЦЭМ!$A$34:$A$777,$A64,СВЦЭМ!$B$34:$B$777,R$47)+'СЕТ СН'!$G$11+СВЦЭМ!$D$10+'СЕТ СН'!$G$5-'СЕТ СН'!$G$21</f>
        <v>3916.5113727600001</v>
      </c>
      <c r="S64" s="37">
        <f>SUMIFS(СВЦЭМ!$D$34:$D$777,СВЦЭМ!$A$34:$A$777,$A64,СВЦЭМ!$B$34:$B$777,S$47)+'СЕТ СН'!$G$11+СВЦЭМ!$D$10+'СЕТ СН'!$G$5-'СЕТ СН'!$G$21</f>
        <v>3910.8450270200001</v>
      </c>
      <c r="T64" s="37">
        <f>SUMIFS(СВЦЭМ!$D$34:$D$777,СВЦЭМ!$A$34:$A$777,$A64,СВЦЭМ!$B$34:$B$777,T$47)+'СЕТ СН'!$G$11+СВЦЭМ!$D$10+'СЕТ СН'!$G$5-'СЕТ СН'!$G$21</f>
        <v>3913.2455539599996</v>
      </c>
      <c r="U64" s="37">
        <f>SUMIFS(СВЦЭМ!$D$34:$D$777,СВЦЭМ!$A$34:$A$777,$A64,СВЦЭМ!$B$34:$B$777,U$47)+'СЕТ СН'!$G$11+СВЦЭМ!$D$10+'СЕТ СН'!$G$5-'СЕТ СН'!$G$21</f>
        <v>3926.2356442</v>
      </c>
      <c r="V64" s="37">
        <f>SUMIFS(СВЦЭМ!$D$34:$D$777,СВЦЭМ!$A$34:$A$777,$A64,СВЦЭМ!$B$34:$B$777,V$47)+'СЕТ СН'!$G$11+СВЦЭМ!$D$10+'СЕТ СН'!$G$5-'СЕТ СН'!$G$21</f>
        <v>3925.5961157399997</v>
      </c>
      <c r="W64" s="37">
        <f>SUMIFS(СВЦЭМ!$D$34:$D$777,СВЦЭМ!$A$34:$A$777,$A64,СВЦЭМ!$B$34:$B$777,W$47)+'СЕТ СН'!$G$11+СВЦЭМ!$D$10+'СЕТ СН'!$G$5-'СЕТ СН'!$G$21</f>
        <v>3935.2342542699998</v>
      </c>
      <c r="X64" s="37">
        <f>SUMIFS(СВЦЭМ!$D$34:$D$777,СВЦЭМ!$A$34:$A$777,$A64,СВЦЭМ!$B$34:$B$777,X$47)+'СЕТ СН'!$G$11+СВЦЭМ!$D$10+'СЕТ СН'!$G$5-'СЕТ СН'!$G$21</f>
        <v>3932.6015598799995</v>
      </c>
      <c r="Y64" s="37">
        <f>SUMIFS(СВЦЭМ!$D$34:$D$777,СВЦЭМ!$A$34:$A$777,$A64,СВЦЭМ!$B$34:$B$777,Y$47)+'СЕТ СН'!$G$11+СВЦЭМ!$D$10+'СЕТ СН'!$G$5-'СЕТ СН'!$G$21</f>
        <v>3983.6181638099997</v>
      </c>
    </row>
    <row r="65" spans="1:26" ht="15.75" x14ac:dyDescent="0.2">
      <c r="A65" s="36">
        <f t="shared" si="1"/>
        <v>43330</v>
      </c>
      <c r="B65" s="37">
        <f>SUMIFS(СВЦЭМ!$D$34:$D$777,СВЦЭМ!$A$34:$A$777,$A65,СВЦЭМ!$B$34:$B$777,B$47)+'СЕТ СН'!$G$11+СВЦЭМ!$D$10+'СЕТ СН'!$G$5-'СЕТ СН'!$G$21</f>
        <v>4026.0174685600005</v>
      </c>
      <c r="C65" s="37">
        <f>SUMIFS(СВЦЭМ!$D$34:$D$777,СВЦЭМ!$A$34:$A$777,$A65,СВЦЭМ!$B$34:$B$777,C$47)+'СЕТ СН'!$G$11+СВЦЭМ!$D$10+'СЕТ СН'!$G$5-'СЕТ СН'!$G$21</f>
        <v>4081.8796336699997</v>
      </c>
      <c r="D65" s="37">
        <f>SUMIFS(СВЦЭМ!$D$34:$D$777,СВЦЭМ!$A$34:$A$777,$A65,СВЦЭМ!$B$34:$B$777,D$47)+'СЕТ СН'!$G$11+СВЦЭМ!$D$10+'СЕТ СН'!$G$5-'СЕТ СН'!$G$21</f>
        <v>4177.9069190299997</v>
      </c>
      <c r="E65" s="37">
        <f>SUMIFS(СВЦЭМ!$D$34:$D$777,СВЦЭМ!$A$34:$A$777,$A65,СВЦЭМ!$B$34:$B$777,E$47)+'СЕТ СН'!$G$11+СВЦЭМ!$D$10+'СЕТ СН'!$G$5-'СЕТ СН'!$G$21</f>
        <v>4274.4199544499998</v>
      </c>
      <c r="F65" s="37">
        <f>SUMIFS(СВЦЭМ!$D$34:$D$777,СВЦЭМ!$A$34:$A$777,$A65,СВЦЭМ!$B$34:$B$777,F$47)+'СЕТ СН'!$G$11+СВЦЭМ!$D$10+'СЕТ СН'!$G$5-'СЕТ СН'!$G$21</f>
        <v>4284.27567335</v>
      </c>
      <c r="G65" s="37">
        <f>SUMIFS(СВЦЭМ!$D$34:$D$777,СВЦЭМ!$A$34:$A$777,$A65,СВЦЭМ!$B$34:$B$777,G$47)+'СЕТ СН'!$G$11+СВЦЭМ!$D$10+'СЕТ СН'!$G$5-'СЕТ СН'!$G$21</f>
        <v>4272.71363509</v>
      </c>
      <c r="H65" s="37">
        <f>SUMIFS(СВЦЭМ!$D$34:$D$777,СВЦЭМ!$A$34:$A$777,$A65,СВЦЭМ!$B$34:$B$777,H$47)+'СЕТ СН'!$G$11+СВЦЭМ!$D$10+'СЕТ СН'!$G$5-'СЕТ СН'!$G$21</f>
        <v>4248.06595715</v>
      </c>
      <c r="I65" s="37">
        <f>SUMIFS(СВЦЭМ!$D$34:$D$777,СВЦЭМ!$A$34:$A$777,$A65,СВЦЭМ!$B$34:$B$777,I$47)+'СЕТ СН'!$G$11+СВЦЭМ!$D$10+'СЕТ СН'!$G$5-'СЕТ СН'!$G$21</f>
        <v>4180.9423302000005</v>
      </c>
      <c r="J65" s="37">
        <f>SUMIFS(СВЦЭМ!$D$34:$D$777,СВЦЭМ!$A$34:$A$777,$A65,СВЦЭМ!$B$34:$B$777,J$47)+'СЕТ СН'!$G$11+СВЦЭМ!$D$10+'СЕТ СН'!$G$5-'СЕТ СН'!$G$21</f>
        <v>4044.0956404099998</v>
      </c>
      <c r="K65" s="37">
        <f>SUMIFS(СВЦЭМ!$D$34:$D$777,СВЦЭМ!$A$34:$A$777,$A65,СВЦЭМ!$B$34:$B$777,K$47)+'СЕТ СН'!$G$11+СВЦЭМ!$D$10+'СЕТ СН'!$G$5-'СЕТ СН'!$G$21</f>
        <v>3947.2716226499997</v>
      </c>
      <c r="L65" s="37">
        <f>SUMIFS(СВЦЭМ!$D$34:$D$777,СВЦЭМ!$A$34:$A$777,$A65,СВЦЭМ!$B$34:$B$777,L$47)+'СЕТ СН'!$G$11+СВЦЭМ!$D$10+'СЕТ СН'!$G$5-'СЕТ СН'!$G$21</f>
        <v>3867.5211966199995</v>
      </c>
      <c r="M65" s="37">
        <f>SUMIFS(СВЦЭМ!$D$34:$D$777,СВЦЭМ!$A$34:$A$777,$A65,СВЦЭМ!$B$34:$B$777,M$47)+'СЕТ СН'!$G$11+СВЦЭМ!$D$10+'СЕТ СН'!$G$5-'СЕТ СН'!$G$21</f>
        <v>3828.2442248500001</v>
      </c>
      <c r="N65" s="37">
        <f>SUMIFS(СВЦЭМ!$D$34:$D$777,СВЦЭМ!$A$34:$A$777,$A65,СВЦЭМ!$B$34:$B$777,N$47)+'СЕТ СН'!$G$11+СВЦЭМ!$D$10+'СЕТ СН'!$G$5-'СЕТ СН'!$G$21</f>
        <v>3813.9992059200003</v>
      </c>
      <c r="O65" s="37">
        <f>SUMIFS(СВЦЭМ!$D$34:$D$777,СВЦЭМ!$A$34:$A$777,$A65,СВЦЭМ!$B$34:$B$777,O$47)+'СЕТ СН'!$G$11+СВЦЭМ!$D$10+'СЕТ СН'!$G$5-'СЕТ СН'!$G$21</f>
        <v>3815.3266562299996</v>
      </c>
      <c r="P65" s="37">
        <f>SUMIFS(СВЦЭМ!$D$34:$D$777,СВЦЭМ!$A$34:$A$777,$A65,СВЦЭМ!$B$34:$B$777,P$47)+'СЕТ СН'!$G$11+СВЦЭМ!$D$10+'СЕТ СН'!$G$5-'СЕТ СН'!$G$21</f>
        <v>3818.6901324099999</v>
      </c>
      <c r="Q65" s="37">
        <f>SUMIFS(СВЦЭМ!$D$34:$D$777,СВЦЭМ!$A$34:$A$777,$A65,СВЦЭМ!$B$34:$B$777,Q$47)+'СЕТ СН'!$G$11+СВЦЭМ!$D$10+'СЕТ СН'!$G$5-'СЕТ СН'!$G$21</f>
        <v>3823.3762324299996</v>
      </c>
      <c r="R65" s="37">
        <f>SUMIFS(СВЦЭМ!$D$34:$D$777,СВЦЭМ!$A$34:$A$777,$A65,СВЦЭМ!$B$34:$B$777,R$47)+'СЕТ СН'!$G$11+СВЦЭМ!$D$10+'СЕТ СН'!$G$5-'СЕТ СН'!$G$21</f>
        <v>3860.78926658</v>
      </c>
      <c r="S65" s="37">
        <f>SUMIFS(СВЦЭМ!$D$34:$D$777,СВЦЭМ!$A$34:$A$777,$A65,СВЦЭМ!$B$34:$B$777,S$47)+'СЕТ СН'!$G$11+СВЦЭМ!$D$10+'СЕТ СН'!$G$5-'СЕТ СН'!$G$21</f>
        <v>3907.8234725699995</v>
      </c>
      <c r="T65" s="37">
        <f>SUMIFS(СВЦЭМ!$D$34:$D$777,СВЦЭМ!$A$34:$A$777,$A65,СВЦЭМ!$B$34:$B$777,T$47)+'СЕТ СН'!$G$11+СВЦЭМ!$D$10+'СЕТ СН'!$G$5-'СЕТ СН'!$G$21</f>
        <v>3953.4376635899998</v>
      </c>
      <c r="U65" s="37">
        <f>SUMIFS(СВЦЭМ!$D$34:$D$777,СВЦЭМ!$A$34:$A$777,$A65,СВЦЭМ!$B$34:$B$777,U$47)+'СЕТ СН'!$G$11+СВЦЭМ!$D$10+'СЕТ СН'!$G$5-'СЕТ СН'!$G$21</f>
        <v>4004.34056349</v>
      </c>
      <c r="V65" s="37">
        <f>SUMIFS(СВЦЭМ!$D$34:$D$777,СВЦЭМ!$A$34:$A$777,$A65,СВЦЭМ!$B$34:$B$777,V$47)+'СЕТ СН'!$G$11+СВЦЭМ!$D$10+'СЕТ СН'!$G$5-'СЕТ СН'!$G$21</f>
        <v>4003.9053728700001</v>
      </c>
      <c r="W65" s="37">
        <f>SUMIFS(СВЦЭМ!$D$34:$D$777,СВЦЭМ!$A$34:$A$777,$A65,СВЦЭМ!$B$34:$B$777,W$47)+'СЕТ СН'!$G$11+СВЦЭМ!$D$10+'СЕТ СН'!$G$5-'СЕТ СН'!$G$21</f>
        <v>3991.0365388099999</v>
      </c>
      <c r="X65" s="37">
        <f>SUMIFS(СВЦЭМ!$D$34:$D$777,СВЦЭМ!$A$34:$A$777,$A65,СВЦЭМ!$B$34:$B$777,X$47)+'СЕТ СН'!$G$11+СВЦЭМ!$D$10+'СЕТ СН'!$G$5-'СЕТ СН'!$G$21</f>
        <v>4029.6349246600003</v>
      </c>
      <c r="Y65" s="37">
        <f>SUMIFS(СВЦЭМ!$D$34:$D$777,СВЦЭМ!$A$34:$A$777,$A65,СВЦЭМ!$B$34:$B$777,Y$47)+'СЕТ СН'!$G$11+СВЦЭМ!$D$10+'СЕТ СН'!$G$5-'СЕТ СН'!$G$21</f>
        <v>4087.0343665499995</v>
      </c>
    </row>
    <row r="66" spans="1:26" ht="15.75" x14ac:dyDescent="0.2">
      <c r="A66" s="36">
        <f t="shared" si="1"/>
        <v>43331</v>
      </c>
      <c r="B66" s="37">
        <f>SUMIFS(СВЦЭМ!$D$34:$D$777,СВЦЭМ!$A$34:$A$777,$A66,СВЦЭМ!$B$34:$B$777,B$47)+'СЕТ СН'!$G$11+СВЦЭМ!$D$10+'СЕТ СН'!$G$5-'СЕТ СН'!$G$21</f>
        <v>4184.81587958</v>
      </c>
      <c r="C66" s="37">
        <f>SUMIFS(СВЦЭМ!$D$34:$D$777,СВЦЭМ!$A$34:$A$777,$A66,СВЦЭМ!$B$34:$B$777,C$47)+'СЕТ СН'!$G$11+СВЦЭМ!$D$10+'СЕТ СН'!$G$5-'СЕТ СН'!$G$21</f>
        <v>4215.4152738599996</v>
      </c>
      <c r="D66" s="37">
        <f>SUMIFS(СВЦЭМ!$D$34:$D$777,СВЦЭМ!$A$34:$A$777,$A66,СВЦЭМ!$B$34:$B$777,D$47)+'СЕТ СН'!$G$11+СВЦЭМ!$D$10+'СЕТ СН'!$G$5-'СЕТ СН'!$G$21</f>
        <v>4261.53952665</v>
      </c>
      <c r="E66" s="37">
        <f>SUMIFS(СВЦЭМ!$D$34:$D$777,СВЦЭМ!$A$34:$A$777,$A66,СВЦЭМ!$B$34:$B$777,E$47)+'СЕТ СН'!$G$11+СВЦЭМ!$D$10+'СЕТ СН'!$G$5-'СЕТ СН'!$G$21</f>
        <v>4286.5842796299994</v>
      </c>
      <c r="F66" s="37">
        <f>SUMIFS(СВЦЭМ!$D$34:$D$777,СВЦЭМ!$A$34:$A$777,$A66,СВЦЭМ!$B$34:$B$777,F$47)+'СЕТ СН'!$G$11+СВЦЭМ!$D$10+'СЕТ СН'!$G$5-'СЕТ СН'!$G$21</f>
        <v>4247.7907891099994</v>
      </c>
      <c r="G66" s="37">
        <f>SUMIFS(СВЦЭМ!$D$34:$D$777,СВЦЭМ!$A$34:$A$777,$A66,СВЦЭМ!$B$34:$B$777,G$47)+'СЕТ СН'!$G$11+СВЦЭМ!$D$10+'СЕТ СН'!$G$5-'СЕТ СН'!$G$21</f>
        <v>4243.7552274700001</v>
      </c>
      <c r="H66" s="37">
        <f>SUMIFS(СВЦЭМ!$D$34:$D$777,СВЦЭМ!$A$34:$A$777,$A66,СВЦЭМ!$B$34:$B$777,H$47)+'СЕТ СН'!$G$11+СВЦЭМ!$D$10+'СЕТ СН'!$G$5-'СЕТ СН'!$G$21</f>
        <v>4246.0567370899998</v>
      </c>
      <c r="I66" s="37">
        <f>SUMIFS(СВЦЭМ!$D$34:$D$777,СВЦЭМ!$A$34:$A$777,$A66,СВЦЭМ!$B$34:$B$777,I$47)+'СЕТ СН'!$G$11+СВЦЭМ!$D$10+'СЕТ СН'!$G$5-'СЕТ СН'!$G$21</f>
        <v>4194.2151261400004</v>
      </c>
      <c r="J66" s="37">
        <f>SUMIFS(СВЦЭМ!$D$34:$D$777,СВЦЭМ!$A$34:$A$777,$A66,СВЦЭМ!$B$34:$B$777,J$47)+'СЕТ СН'!$G$11+СВЦЭМ!$D$10+'СЕТ СН'!$G$5-'СЕТ СН'!$G$21</f>
        <v>4076.5210831599998</v>
      </c>
      <c r="K66" s="37">
        <f>SUMIFS(СВЦЭМ!$D$34:$D$777,СВЦЭМ!$A$34:$A$777,$A66,СВЦЭМ!$B$34:$B$777,K$47)+'СЕТ СН'!$G$11+СВЦЭМ!$D$10+'СЕТ СН'!$G$5-'СЕТ СН'!$G$21</f>
        <v>4021.0318804500002</v>
      </c>
      <c r="L66" s="37">
        <f>SUMIFS(СВЦЭМ!$D$34:$D$777,СВЦЭМ!$A$34:$A$777,$A66,СВЦЭМ!$B$34:$B$777,L$47)+'СЕТ СН'!$G$11+СВЦЭМ!$D$10+'СЕТ СН'!$G$5-'СЕТ СН'!$G$21</f>
        <v>3990.9842570700002</v>
      </c>
      <c r="M66" s="37">
        <f>SUMIFS(СВЦЭМ!$D$34:$D$777,СВЦЭМ!$A$34:$A$777,$A66,СВЦЭМ!$B$34:$B$777,M$47)+'СЕТ СН'!$G$11+СВЦЭМ!$D$10+'СЕТ СН'!$G$5-'СЕТ СН'!$G$21</f>
        <v>3996.9222490499997</v>
      </c>
      <c r="N66" s="37">
        <f>SUMIFS(СВЦЭМ!$D$34:$D$777,СВЦЭМ!$A$34:$A$777,$A66,СВЦЭМ!$B$34:$B$777,N$47)+'СЕТ СН'!$G$11+СВЦЭМ!$D$10+'СЕТ СН'!$G$5-'СЕТ СН'!$G$21</f>
        <v>3954.4067745000002</v>
      </c>
      <c r="O66" s="37">
        <f>SUMIFS(СВЦЭМ!$D$34:$D$777,СВЦЭМ!$A$34:$A$777,$A66,СВЦЭМ!$B$34:$B$777,O$47)+'СЕТ СН'!$G$11+СВЦЭМ!$D$10+'СЕТ СН'!$G$5-'СЕТ СН'!$G$21</f>
        <v>3909.1409864099996</v>
      </c>
      <c r="P66" s="37">
        <f>SUMIFS(СВЦЭМ!$D$34:$D$777,СВЦЭМ!$A$34:$A$777,$A66,СВЦЭМ!$B$34:$B$777,P$47)+'СЕТ СН'!$G$11+СВЦЭМ!$D$10+'СЕТ СН'!$G$5-'СЕТ СН'!$G$21</f>
        <v>3873.4358563200003</v>
      </c>
      <c r="Q66" s="37">
        <f>SUMIFS(СВЦЭМ!$D$34:$D$777,СВЦЭМ!$A$34:$A$777,$A66,СВЦЭМ!$B$34:$B$777,Q$47)+'СЕТ СН'!$G$11+СВЦЭМ!$D$10+'СЕТ СН'!$G$5-'СЕТ СН'!$G$21</f>
        <v>3870.8842159200003</v>
      </c>
      <c r="R66" s="37">
        <f>SUMIFS(СВЦЭМ!$D$34:$D$777,СВЦЭМ!$A$34:$A$777,$A66,СВЦЭМ!$B$34:$B$777,R$47)+'СЕТ СН'!$G$11+СВЦЭМ!$D$10+'СЕТ СН'!$G$5-'СЕТ СН'!$G$21</f>
        <v>3897.7929456100001</v>
      </c>
      <c r="S66" s="37">
        <f>SUMIFS(СВЦЭМ!$D$34:$D$777,СВЦЭМ!$A$34:$A$777,$A66,СВЦЭМ!$B$34:$B$777,S$47)+'СЕТ СН'!$G$11+СВЦЭМ!$D$10+'СЕТ СН'!$G$5-'СЕТ СН'!$G$21</f>
        <v>3884.7235021500001</v>
      </c>
      <c r="T66" s="37">
        <f>SUMIFS(СВЦЭМ!$D$34:$D$777,СВЦЭМ!$A$34:$A$777,$A66,СВЦЭМ!$B$34:$B$777,T$47)+'СЕТ СН'!$G$11+СВЦЭМ!$D$10+'СЕТ СН'!$G$5-'СЕТ СН'!$G$21</f>
        <v>3890.4933500999996</v>
      </c>
      <c r="U66" s="37">
        <f>SUMIFS(СВЦЭМ!$D$34:$D$777,СВЦЭМ!$A$34:$A$777,$A66,СВЦЭМ!$B$34:$B$777,U$47)+'СЕТ СН'!$G$11+СВЦЭМ!$D$10+'СЕТ СН'!$G$5-'СЕТ СН'!$G$21</f>
        <v>3900.2041908800002</v>
      </c>
      <c r="V66" s="37">
        <f>SUMIFS(СВЦЭМ!$D$34:$D$777,СВЦЭМ!$A$34:$A$777,$A66,СВЦЭМ!$B$34:$B$777,V$47)+'СЕТ СН'!$G$11+СВЦЭМ!$D$10+'СЕТ СН'!$G$5-'СЕТ СН'!$G$21</f>
        <v>3892.3540976800005</v>
      </c>
      <c r="W66" s="37">
        <f>SUMIFS(СВЦЭМ!$D$34:$D$777,СВЦЭМ!$A$34:$A$777,$A66,СВЦЭМ!$B$34:$B$777,W$47)+'СЕТ СН'!$G$11+СВЦЭМ!$D$10+'СЕТ СН'!$G$5-'СЕТ СН'!$G$21</f>
        <v>3899.5082070600001</v>
      </c>
      <c r="X66" s="37">
        <f>SUMIFS(СВЦЭМ!$D$34:$D$777,СВЦЭМ!$A$34:$A$777,$A66,СВЦЭМ!$B$34:$B$777,X$47)+'СЕТ СН'!$G$11+СВЦЭМ!$D$10+'СЕТ СН'!$G$5-'СЕТ СН'!$G$21</f>
        <v>3916.3334093700005</v>
      </c>
      <c r="Y66" s="37">
        <f>SUMIFS(СВЦЭМ!$D$34:$D$777,СВЦЭМ!$A$34:$A$777,$A66,СВЦЭМ!$B$34:$B$777,Y$47)+'СЕТ СН'!$G$11+СВЦЭМ!$D$10+'СЕТ СН'!$G$5-'СЕТ СН'!$G$21</f>
        <v>3985.8650187900002</v>
      </c>
    </row>
    <row r="67" spans="1:26" ht="15.75" x14ac:dyDescent="0.2">
      <c r="A67" s="36">
        <f t="shared" si="1"/>
        <v>43332</v>
      </c>
      <c r="B67" s="37">
        <f>SUMIFS(СВЦЭМ!$D$34:$D$777,СВЦЭМ!$A$34:$A$777,$A67,СВЦЭМ!$B$34:$B$777,B$47)+'СЕТ СН'!$G$11+СВЦЭМ!$D$10+'СЕТ СН'!$G$5-'СЕТ СН'!$G$21</f>
        <v>4051.3683502899994</v>
      </c>
      <c r="C67" s="37">
        <f>SUMIFS(СВЦЭМ!$D$34:$D$777,СВЦЭМ!$A$34:$A$777,$A67,СВЦЭМ!$B$34:$B$777,C$47)+'СЕТ СН'!$G$11+СВЦЭМ!$D$10+'СЕТ СН'!$G$5-'СЕТ СН'!$G$21</f>
        <v>4179.0863111600002</v>
      </c>
      <c r="D67" s="37">
        <f>SUMIFS(СВЦЭМ!$D$34:$D$777,СВЦЭМ!$A$34:$A$777,$A67,СВЦЭМ!$B$34:$B$777,D$47)+'СЕТ СН'!$G$11+СВЦЭМ!$D$10+'СЕТ СН'!$G$5-'СЕТ СН'!$G$21</f>
        <v>4284.5335077400005</v>
      </c>
      <c r="E67" s="37">
        <f>SUMIFS(СВЦЭМ!$D$34:$D$777,СВЦЭМ!$A$34:$A$777,$A67,СВЦЭМ!$B$34:$B$777,E$47)+'СЕТ СН'!$G$11+СВЦЭМ!$D$10+'СЕТ СН'!$G$5-'СЕТ СН'!$G$21</f>
        <v>4385.8938648499998</v>
      </c>
      <c r="F67" s="37">
        <f>SUMIFS(СВЦЭМ!$D$34:$D$777,СВЦЭМ!$A$34:$A$777,$A67,СВЦЭМ!$B$34:$B$777,F$47)+'СЕТ СН'!$G$11+СВЦЭМ!$D$10+'СЕТ СН'!$G$5-'СЕТ СН'!$G$21</f>
        <v>4382.7405539500005</v>
      </c>
      <c r="G67" s="37">
        <f>SUMIFS(СВЦЭМ!$D$34:$D$777,СВЦЭМ!$A$34:$A$777,$A67,СВЦЭМ!$B$34:$B$777,G$47)+'СЕТ СН'!$G$11+СВЦЭМ!$D$10+'СЕТ СН'!$G$5-'СЕТ СН'!$G$21</f>
        <v>4353.2649171499997</v>
      </c>
      <c r="H67" s="37">
        <f>SUMIFS(СВЦЭМ!$D$34:$D$777,СВЦЭМ!$A$34:$A$777,$A67,СВЦЭМ!$B$34:$B$777,H$47)+'СЕТ СН'!$G$11+СВЦЭМ!$D$10+'СЕТ СН'!$G$5-'СЕТ СН'!$G$21</f>
        <v>4317.00224523</v>
      </c>
      <c r="I67" s="37">
        <f>SUMIFS(СВЦЭМ!$D$34:$D$777,СВЦЭМ!$A$34:$A$777,$A67,СВЦЭМ!$B$34:$B$777,I$47)+'СЕТ СН'!$G$11+СВЦЭМ!$D$10+'СЕТ СН'!$G$5-'СЕТ СН'!$G$21</f>
        <v>4228.03327773</v>
      </c>
      <c r="J67" s="37">
        <f>SUMIFS(СВЦЭМ!$D$34:$D$777,СВЦЭМ!$A$34:$A$777,$A67,СВЦЭМ!$B$34:$B$777,J$47)+'СЕТ СН'!$G$11+СВЦЭМ!$D$10+'СЕТ СН'!$G$5-'СЕТ СН'!$G$21</f>
        <v>4098.0142012699998</v>
      </c>
      <c r="K67" s="37">
        <f>SUMIFS(СВЦЭМ!$D$34:$D$777,СВЦЭМ!$A$34:$A$777,$A67,СВЦЭМ!$B$34:$B$777,K$47)+'СЕТ СН'!$G$11+СВЦЭМ!$D$10+'СЕТ СН'!$G$5-'СЕТ СН'!$G$21</f>
        <v>4016.5003559799998</v>
      </c>
      <c r="L67" s="37">
        <f>SUMIFS(СВЦЭМ!$D$34:$D$777,СВЦЭМ!$A$34:$A$777,$A67,СВЦЭМ!$B$34:$B$777,L$47)+'СЕТ СН'!$G$11+СВЦЭМ!$D$10+'СЕТ СН'!$G$5-'СЕТ СН'!$G$21</f>
        <v>3932.8152988299998</v>
      </c>
      <c r="M67" s="37">
        <f>SUMIFS(СВЦЭМ!$D$34:$D$777,СВЦЭМ!$A$34:$A$777,$A67,СВЦЭМ!$B$34:$B$777,M$47)+'СЕТ СН'!$G$11+СВЦЭМ!$D$10+'СЕТ СН'!$G$5-'СЕТ СН'!$G$21</f>
        <v>3907.3137425899995</v>
      </c>
      <c r="N67" s="37">
        <f>SUMIFS(СВЦЭМ!$D$34:$D$777,СВЦЭМ!$A$34:$A$777,$A67,СВЦЭМ!$B$34:$B$777,N$47)+'СЕТ СН'!$G$11+СВЦЭМ!$D$10+'СЕТ СН'!$G$5-'СЕТ СН'!$G$21</f>
        <v>3905.7779016499999</v>
      </c>
      <c r="O67" s="37">
        <f>SUMIFS(СВЦЭМ!$D$34:$D$777,СВЦЭМ!$A$34:$A$777,$A67,СВЦЭМ!$B$34:$B$777,O$47)+'СЕТ СН'!$G$11+СВЦЭМ!$D$10+'СЕТ СН'!$G$5-'СЕТ СН'!$G$21</f>
        <v>3904.8587328900003</v>
      </c>
      <c r="P67" s="37">
        <f>SUMIFS(СВЦЭМ!$D$34:$D$777,СВЦЭМ!$A$34:$A$777,$A67,СВЦЭМ!$B$34:$B$777,P$47)+'СЕТ СН'!$G$11+СВЦЭМ!$D$10+'СЕТ СН'!$G$5-'СЕТ СН'!$G$21</f>
        <v>3923.6238676499997</v>
      </c>
      <c r="Q67" s="37">
        <f>SUMIFS(СВЦЭМ!$D$34:$D$777,СВЦЭМ!$A$34:$A$777,$A67,СВЦЭМ!$B$34:$B$777,Q$47)+'СЕТ СН'!$G$11+СВЦЭМ!$D$10+'СЕТ СН'!$G$5-'СЕТ СН'!$G$21</f>
        <v>3920.8705403399999</v>
      </c>
      <c r="R67" s="37">
        <f>SUMIFS(СВЦЭМ!$D$34:$D$777,СВЦЭМ!$A$34:$A$777,$A67,СВЦЭМ!$B$34:$B$777,R$47)+'СЕТ СН'!$G$11+СВЦЭМ!$D$10+'СЕТ СН'!$G$5-'СЕТ СН'!$G$21</f>
        <v>3908.9526367500002</v>
      </c>
      <c r="S67" s="37">
        <f>SUMIFS(СВЦЭМ!$D$34:$D$777,СВЦЭМ!$A$34:$A$777,$A67,СВЦЭМ!$B$34:$B$777,S$47)+'СЕТ СН'!$G$11+СВЦЭМ!$D$10+'СЕТ СН'!$G$5-'СЕТ СН'!$G$21</f>
        <v>3924.0846153399998</v>
      </c>
      <c r="T67" s="37">
        <f>SUMIFS(СВЦЭМ!$D$34:$D$777,СВЦЭМ!$A$34:$A$777,$A67,СВЦЭМ!$B$34:$B$777,T$47)+'СЕТ СН'!$G$11+СВЦЭМ!$D$10+'СЕТ СН'!$G$5-'СЕТ СН'!$G$21</f>
        <v>3922.3164685599995</v>
      </c>
      <c r="U67" s="37">
        <f>SUMIFS(СВЦЭМ!$D$34:$D$777,СВЦЭМ!$A$34:$A$777,$A67,СВЦЭМ!$B$34:$B$777,U$47)+'СЕТ СН'!$G$11+СВЦЭМ!$D$10+'СЕТ СН'!$G$5-'СЕТ СН'!$G$21</f>
        <v>3928.0639480700002</v>
      </c>
      <c r="V67" s="37">
        <f>SUMIFS(СВЦЭМ!$D$34:$D$777,СВЦЭМ!$A$34:$A$777,$A67,СВЦЭМ!$B$34:$B$777,V$47)+'СЕТ СН'!$G$11+СВЦЭМ!$D$10+'СЕТ СН'!$G$5-'СЕТ СН'!$G$21</f>
        <v>3935.0768175200001</v>
      </c>
      <c r="W67" s="37">
        <f>SUMIFS(СВЦЭМ!$D$34:$D$777,СВЦЭМ!$A$34:$A$777,$A67,СВЦЭМ!$B$34:$B$777,W$47)+'СЕТ СН'!$G$11+СВЦЭМ!$D$10+'СЕТ СН'!$G$5-'СЕТ СН'!$G$21</f>
        <v>3948.4433348000002</v>
      </c>
      <c r="X67" s="37">
        <f>SUMIFS(СВЦЭМ!$D$34:$D$777,СВЦЭМ!$A$34:$A$777,$A67,СВЦЭМ!$B$34:$B$777,X$47)+'СЕТ СН'!$G$11+СВЦЭМ!$D$10+'СЕТ СН'!$G$5-'СЕТ СН'!$G$21</f>
        <v>3910.1195723299998</v>
      </c>
      <c r="Y67" s="37">
        <f>SUMIFS(СВЦЭМ!$D$34:$D$777,СВЦЭМ!$A$34:$A$777,$A67,СВЦЭМ!$B$34:$B$777,Y$47)+'СЕТ СН'!$G$11+СВЦЭМ!$D$10+'СЕТ СН'!$G$5-'СЕТ СН'!$G$21</f>
        <v>3955.6709616099997</v>
      </c>
    </row>
    <row r="68" spans="1:26" ht="15.75" x14ac:dyDescent="0.2">
      <c r="A68" s="36">
        <f t="shared" si="1"/>
        <v>43333</v>
      </c>
      <c r="B68" s="37">
        <f>SUMIFS(СВЦЭМ!$D$34:$D$777,СВЦЭМ!$A$34:$A$777,$A68,СВЦЭМ!$B$34:$B$777,B$47)+'СЕТ СН'!$G$11+СВЦЭМ!$D$10+'СЕТ СН'!$G$5-'СЕТ СН'!$G$21</f>
        <v>4051.5560384800001</v>
      </c>
      <c r="C68" s="37">
        <f>SUMIFS(СВЦЭМ!$D$34:$D$777,СВЦЭМ!$A$34:$A$777,$A68,СВЦЭМ!$B$34:$B$777,C$47)+'СЕТ СН'!$G$11+СВЦЭМ!$D$10+'СЕТ СН'!$G$5-'СЕТ СН'!$G$21</f>
        <v>4163.2349904800003</v>
      </c>
      <c r="D68" s="37">
        <f>SUMIFS(СВЦЭМ!$D$34:$D$777,СВЦЭМ!$A$34:$A$777,$A68,СВЦЭМ!$B$34:$B$777,D$47)+'СЕТ СН'!$G$11+СВЦЭМ!$D$10+'СЕТ СН'!$G$5-'СЕТ СН'!$G$21</f>
        <v>4269.2138662500001</v>
      </c>
      <c r="E68" s="37">
        <f>SUMIFS(СВЦЭМ!$D$34:$D$777,СВЦЭМ!$A$34:$A$777,$A68,СВЦЭМ!$B$34:$B$777,E$47)+'СЕТ СН'!$G$11+СВЦЭМ!$D$10+'СЕТ СН'!$G$5-'СЕТ СН'!$G$21</f>
        <v>4376.6358159800002</v>
      </c>
      <c r="F68" s="37">
        <f>SUMIFS(СВЦЭМ!$D$34:$D$777,СВЦЭМ!$A$34:$A$777,$A68,СВЦЭМ!$B$34:$B$777,F$47)+'СЕТ СН'!$G$11+СВЦЭМ!$D$10+'СЕТ СН'!$G$5-'СЕТ СН'!$G$21</f>
        <v>4386.57954711</v>
      </c>
      <c r="G68" s="37">
        <f>SUMIFS(СВЦЭМ!$D$34:$D$777,СВЦЭМ!$A$34:$A$777,$A68,СВЦЭМ!$B$34:$B$777,G$47)+'СЕТ СН'!$G$11+СВЦЭМ!$D$10+'СЕТ СН'!$G$5-'СЕТ СН'!$G$21</f>
        <v>4373.0661124099997</v>
      </c>
      <c r="H68" s="37">
        <f>SUMIFS(СВЦЭМ!$D$34:$D$777,СВЦЭМ!$A$34:$A$777,$A68,СВЦЭМ!$B$34:$B$777,H$47)+'СЕТ СН'!$G$11+СВЦЭМ!$D$10+'СЕТ СН'!$G$5-'СЕТ СН'!$G$21</f>
        <v>4380.6877711299994</v>
      </c>
      <c r="I68" s="37">
        <f>SUMIFS(СВЦЭМ!$D$34:$D$777,СВЦЭМ!$A$34:$A$777,$A68,СВЦЭМ!$B$34:$B$777,I$47)+'СЕТ СН'!$G$11+СВЦЭМ!$D$10+'СЕТ СН'!$G$5-'СЕТ СН'!$G$21</f>
        <v>4299.1951092199997</v>
      </c>
      <c r="J68" s="37">
        <f>SUMIFS(СВЦЭМ!$D$34:$D$777,СВЦЭМ!$A$34:$A$777,$A68,СВЦЭМ!$B$34:$B$777,J$47)+'СЕТ СН'!$G$11+СВЦЭМ!$D$10+'СЕТ СН'!$G$5-'СЕТ СН'!$G$21</f>
        <v>4185.7703107299994</v>
      </c>
      <c r="K68" s="37">
        <f>SUMIFS(СВЦЭМ!$D$34:$D$777,СВЦЭМ!$A$34:$A$777,$A68,СВЦЭМ!$B$34:$B$777,K$47)+'СЕТ СН'!$G$11+СВЦЭМ!$D$10+'СЕТ СН'!$G$5-'СЕТ СН'!$G$21</f>
        <v>4082.6727095199994</v>
      </c>
      <c r="L68" s="37">
        <f>SUMIFS(СВЦЭМ!$D$34:$D$777,СВЦЭМ!$A$34:$A$777,$A68,СВЦЭМ!$B$34:$B$777,L$47)+'СЕТ СН'!$G$11+СВЦЭМ!$D$10+'СЕТ СН'!$G$5-'СЕТ СН'!$G$21</f>
        <v>3992.6265121999995</v>
      </c>
      <c r="M68" s="37">
        <f>SUMIFS(СВЦЭМ!$D$34:$D$777,СВЦЭМ!$A$34:$A$777,$A68,СВЦЭМ!$B$34:$B$777,M$47)+'СЕТ СН'!$G$11+СВЦЭМ!$D$10+'СЕТ СН'!$G$5-'СЕТ СН'!$G$21</f>
        <v>3952.0410667400001</v>
      </c>
      <c r="N68" s="37">
        <f>SUMIFS(СВЦЭМ!$D$34:$D$777,СВЦЭМ!$A$34:$A$777,$A68,СВЦЭМ!$B$34:$B$777,N$47)+'СЕТ СН'!$G$11+СВЦЭМ!$D$10+'СЕТ СН'!$G$5-'СЕТ СН'!$G$21</f>
        <v>3951.9423244099999</v>
      </c>
      <c r="O68" s="37">
        <f>SUMIFS(СВЦЭМ!$D$34:$D$777,СВЦЭМ!$A$34:$A$777,$A68,СВЦЭМ!$B$34:$B$777,O$47)+'СЕТ СН'!$G$11+СВЦЭМ!$D$10+'СЕТ СН'!$G$5-'СЕТ СН'!$G$21</f>
        <v>3949.5198262900003</v>
      </c>
      <c r="P68" s="37">
        <f>SUMIFS(СВЦЭМ!$D$34:$D$777,СВЦЭМ!$A$34:$A$777,$A68,СВЦЭМ!$B$34:$B$777,P$47)+'СЕТ СН'!$G$11+СВЦЭМ!$D$10+'СЕТ СН'!$G$5-'СЕТ СН'!$G$21</f>
        <v>3957.3646448099998</v>
      </c>
      <c r="Q68" s="37">
        <f>SUMIFS(СВЦЭМ!$D$34:$D$777,СВЦЭМ!$A$34:$A$777,$A68,СВЦЭМ!$B$34:$B$777,Q$47)+'СЕТ СН'!$G$11+СВЦЭМ!$D$10+'СЕТ СН'!$G$5-'СЕТ СН'!$G$21</f>
        <v>3953.7459688299996</v>
      </c>
      <c r="R68" s="37">
        <f>SUMIFS(СВЦЭМ!$D$34:$D$777,СВЦЭМ!$A$34:$A$777,$A68,СВЦЭМ!$B$34:$B$777,R$47)+'СЕТ СН'!$G$11+СВЦЭМ!$D$10+'СЕТ СН'!$G$5-'СЕТ СН'!$G$21</f>
        <v>3946.2189629800005</v>
      </c>
      <c r="S68" s="37">
        <f>SUMIFS(СВЦЭМ!$D$34:$D$777,СВЦЭМ!$A$34:$A$777,$A68,СВЦЭМ!$B$34:$B$777,S$47)+'СЕТ СН'!$G$11+СВЦЭМ!$D$10+'СЕТ СН'!$G$5-'СЕТ СН'!$G$21</f>
        <v>3949.4452871900003</v>
      </c>
      <c r="T68" s="37">
        <f>SUMIFS(СВЦЭМ!$D$34:$D$777,СВЦЭМ!$A$34:$A$777,$A68,СВЦЭМ!$B$34:$B$777,T$47)+'СЕТ СН'!$G$11+СВЦЭМ!$D$10+'СЕТ СН'!$G$5-'СЕТ СН'!$G$21</f>
        <v>3947.39195982</v>
      </c>
      <c r="U68" s="37">
        <f>SUMIFS(СВЦЭМ!$D$34:$D$777,СВЦЭМ!$A$34:$A$777,$A68,СВЦЭМ!$B$34:$B$777,U$47)+'СЕТ СН'!$G$11+СВЦЭМ!$D$10+'СЕТ СН'!$G$5-'СЕТ СН'!$G$21</f>
        <v>3953.2794315700003</v>
      </c>
      <c r="V68" s="37">
        <f>SUMIFS(СВЦЭМ!$D$34:$D$777,СВЦЭМ!$A$34:$A$777,$A68,СВЦЭМ!$B$34:$B$777,V$47)+'СЕТ СН'!$G$11+СВЦЭМ!$D$10+'СЕТ СН'!$G$5-'СЕТ СН'!$G$21</f>
        <v>3953.3632227299995</v>
      </c>
      <c r="W68" s="37">
        <f>SUMIFS(СВЦЭМ!$D$34:$D$777,СВЦЭМ!$A$34:$A$777,$A68,СВЦЭМ!$B$34:$B$777,W$47)+'СЕТ СН'!$G$11+СВЦЭМ!$D$10+'СЕТ СН'!$G$5-'СЕТ СН'!$G$21</f>
        <v>3953.4683705400003</v>
      </c>
      <c r="X68" s="37">
        <f>SUMIFS(СВЦЭМ!$D$34:$D$777,СВЦЭМ!$A$34:$A$777,$A68,СВЦЭМ!$B$34:$B$777,X$47)+'СЕТ СН'!$G$11+СВЦЭМ!$D$10+'СЕТ СН'!$G$5-'СЕТ СН'!$G$21</f>
        <v>3944.7760817999997</v>
      </c>
      <c r="Y68" s="37">
        <f>SUMIFS(СВЦЭМ!$D$34:$D$777,СВЦЭМ!$A$34:$A$777,$A68,СВЦЭМ!$B$34:$B$777,Y$47)+'СЕТ СН'!$G$11+СВЦЭМ!$D$10+'СЕТ СН'!$G$5-'СЕТ СН'!$G$21</f>
        <v>3976.3903395999996</v>
      </c>
    </row>
    <row r="69" spans="1:26" ht="15.75" x14ac:dyDescent="0.2">
      <c r="A69" s="36">
        <f t="shared" si="1"/>
        <v>43334</v>
      </c>
      <c r="B69" s="37">
        <f>SUMIFS(СВЦЭМ!$D$34:$D$777,СВЦЭМ!$A$34:$A$777,$A69,СВЦЭМ!$B$34:$B$777,B$47)+'СЕТ СН'!$G$11+СВЦЭМ!$D$10+'СЕТ СН'!$G$5-'СЕТ СН'!$G$21</f>
        <v>4115.8808349199999</v>
      </c>
      <c r="C69" s="37">
        <f>SUMIFS(СВЦЭМ!$D$34:$D$777,СВЦЭМ!$A$34:$A$777,$A69,СВЦЭМ!$B$34:$B$777,C$47)+'СЕТ СН'!$G$11+СВЦЭМ!$D$10+'СЕТ СН'!$G$5-'СЕТ СН'!$G$21</f>
        <v>4248.9673262099996</v>
      </c>
      <c r="D69" s="37">
        <f>SUMIFS(СВЦЭМ!$D$34:$D$777,СВЦЭМ!$A$34:$A$777,$A69,СВЦЭМ!$B$34:$B$777,D$47)+'СЕТ СН'!$G$11+СВЦЭМ!$D$10+'СЕТ СН'!$G$5-'СЕТ СН'!$G$21</f>
        <v>4338.0001533900004</v>
      </c>
      <c r="E69" s="37">
        <f>SUMIFS(СВЦЭМ!$D$34:$D$777,СВЦЭМ!$A$34:$A$777,$A69,СВЦЭМ!$B$34:$B$777,E$47)+'СЕТ СН'!$G$11+СВЦЭМ!$D$10+'СЕТ СН'!$G$5-'СЕТ СН'!$G$21</f>
        <v>4431.6117821300004</v>
      </c>
      <c r="F69" s="37">
        <f>SUMIFS(СВЦЭМ!$D$34:$D$777,СВЦЭМ!$A$34:$A$777,$A69,СВЦЭМ!$B$34:$B$777,F$47)+'СЕТ СН'!$G$11+СВЦЭМ!$D$10+'СЕТ СН'!$G$5-'СЕТ СН'!$G$21</f>
        <v>4435.126792</v>
      </c>
      <c r="G69" s="37">
        <f>SUMIFS(СВЦЭМ!$D$34:$D$777,СВЦЭМ!$A$34:$A$777,$A69,СВЦЭМ!$B$34:$B$777,G$47)+'СЕТ СН'!$G$11+СВЦЭМ!$D$10+'СЕТ СН'!$G$5-'СЕТ СН'!$G$21</f>
        <v>4425.0128527299994</v>
      </c>
      <c r="H69" s="37">
        <f>SUMIFS(СВЦЭМ!$D$34:$D$777,СВЦЭМ!$A$34:$A$777,$A69,СВЦЭМ!$B$34:$B$777,H$47)+'СЕТ СН'!$G$11+СВЦЭМ!$D$10+'СЕТ СН'!$G$5-'СЕТ СН'!$G$21</f>
        <v>4359.7328815800001</v>
      </c>
      <c r="I69" s="37">
        <f>SUMIFS(СВЦЭМ!$D$34:$D$777,СВЦЭМ!$A$34:$A$777,$A69,СВЦЭМ!$B$34:$B$777,I$47)+'СЕТ СН'!$G$11+СВЦЭМ!$D$10+'СЕТ СН'!$G$5-'СЕТ СН'!$G$21</f>
        <v>4293.0321868700003</v>
      </c>
      <c r="J69" s="37">
        <f>SUMIFS(СВЦЭМ!$D$34:$D$777,СВЦЭМ!$A$34:$A$777,$A69,СВЦЭМ!$B$34:$B$777,J$47)+'СЕТ СН'!$G$11+СВЦЭМ!$D$10+'СЕТ СН'!$G$5-'СЕТ СН'!$G$21</f>
        <v>4195.1049385699998</v>
      </c>
      <c r="K69" s="37">
        <f>SUMIFS(СВЦЭМ!$D$34:$D$777,СВЦЭМ!$A$34:$A$777,$A69,СВЦЭМ!$B$34:$B$777,K$47)+'СЕТ СН'!$G$11+СВЦЭМ!$D$10+'СЕТ СН'!$G$5-'СЕТ СН'!$G$21</f>
        <v>4126.7266858699995</v>
      </c>
      <c r="L69" s="37">
        <f>SUMIFS(СВЦЭМ!$D$34:$D$777,СВЦЭМ!$A$34:$A$777,$A69,СВЦЭМ!$B$34:$B$777,L$47)+'СЕТ СН'!$G$11+СВЦЭМ!$D$10+'СЕТ СН'!$G$5-'СЕТ СН'!$G$21</f>
        <v>4057.02756718</v>
      </c>
      <c r="M69" s="37">
        <f>SUMIFS(СВЦЭМ!$D$34:$D$777,СВЦЭМ!$A$34:$A$777,$A69,СВЦЭМ!$B$34:$B$777,M$47)+'СЕТ СН'!$G$11+СВЦЭМ!$D$10+'СЕТ СН'!$G$5-'СЕТ СН'!$G$21</f>
        <v>3996.5561136400001</v>
      </c>
      <c r="N69" s="37">
        <f>SUMIFS(СВЦЭМ!$D$34:$D$777,СВЦЭМ!$A$34:$A$777,$A69,СВЦЭМ!$B$34:$B$777,N$47)+'СЕТ СН'!$G$11+СВЦЭМ!$D$10+'СЕТ СН'!$G$5-'СЕТ СН'!$G$21</f>
        <v>3974.4041602400002</v>
      </c>
      <c r="O69" s="37">
        <f>SUMIFS(СВЦЭМ!$D$34:$D$777,СВЦЭМ!$A$34:$A$777,$A69,СВЦЭМ!$B$34:$B$777,O$47)+'СЕТ СН'!$G$11+СВЦЭМ!$D$10+'СЕТ СН'!$G$5-'СЕТ СН'!$G$21</f>
        <v>3974.6432107600003</v>
      </c>
      <c r="P69" s="37">
        <f>SUMIFS(СВЦЭМ!$D$34:$D$777,СВЦЭМ!$A$34:$A$777,$A69,СВЦЭМ!$B$34:$B$777,P$47)+'СЕТ СН'!$G$11+СВЦЭМ!$D$10+'СЕТ СН'!$G$5-'СЕТ СН'!$G$21</f>
        <v>3977.7189519900003</v>
      </c>
      <c r="Q69" s="37">
        <f>SUMIFS(СВЦЭМ!$D$34:$D$777,СВЦЭМ!$A$34:$A$777,$A69,СВЦЭМ!$B$34:$B$777,Q$47)+'СЕТ СН'!$G$11+СВЦЭМ!$D$10+'СЕТ СН'!$G$5-'СЕТ СН'!$G$21</f>
        <v>3978.5252123599994</v>
      </c>
      <c r="R69" s="37">
        <f>SUMIFS(СВЦЭМ!$D$34:$D$777,СВЦЭМ!$A$34:$A$777,$A69,СВЦЭМ!$B$34:$B$777,R$47)+'СЕТ СН'!$G$11+СВЦЭМ!$D$10+'СЕТ СН'!$G$5-'СЕТ СН'!$G$21</f>
        <v>3974.5236280999998</v>
      </c>
      <c r="S69" s="37">
        <f>SUMIFS(СВЦЭМ!$D$34:$D$777,СВЦЭМ!$A$34:$A$777,$A69,СВЦЭМ!$B$34:$B$777,S$47)+'СЕТ СН'!$G$11+СВЦЭМ!$D$10+'СЕТ СН'!$G$5-'СЕТ СН'!$G$21</f>
        <v>3975.7086984699999</v>
      </c>
      <c r="T69" s="37">
        <f>SUMIFS(СВЦЭМ!$D$34:$D$777,СВЦЭМ!$A$34:$A$777,$A69,СВЦЭМ!$B$34:$B$777,T$47)+'СЕТ СН'!$G$11+СВЦЭМ!$D$10+'СЕТ СН'!$G$5-'СЕТ СН'!$G$21</f>
        <v>3977.8525268000003</v>
      </c>
      <c r="U69" s="37">
        <f>SUMIFS(СВЦЭМ!$D$34:$D$777,СВЦЭМ!$A$34:$A$777,$A69,СВЦЭМ!$B$34:$B$777,U$47)+'СЕТ СН'!$G$11+СВЦЭМ!$D$10+'СЕТ СН'!$G$5-'СЕТ СН'!$G$21</f>
        <v>3978.9856302300004</v>
      </c>
      <c r="V69" s="37">
        <f>SUMIFS(СВЦЭМ!$D$34:$D$777,СВЦЭМ!$A$34:$A$777,$A69,СВЦЭМ!$B$34:$B$777,V$47)+'СЕТ СН'!$G$11+СВЦЭМ!$D$10+'СЕТ СН'!$G$5-'СЕТ СН'!$G$21</f>
        <v>3978.3638042299999</v>
      </c>
      <c r="W69" s="37">
        <f>SUMIFS(СВЦЭМ!$D$34:$D$777,СВЦЭМ!$A$34:$A$777,$A69,СВЦЭМ!$B$34:$B$777,W$47)+'СЕТ СН'!$G$11+СВЦЭМ!$D$10+'СЕТ СН'!$G$5-'СЕТ СН'!$G$21</f>
        <v>3982.63232324</v>
      </c>
      <c r="X69" s="37">
        <f>SUMIFS(СВЦЭМ!$D$34:$D$777,СВЦЭМ!$A$34:$A$777,$A69,СВЦЭМ!$B$34:$B$777,X$47)+'СЕТ СН'!$G$11+СВЦЭМ!$D$10+'СЕТ СН'!$G$5-'СЕТ СН'!$G$21</f>
        <v>3967.67947336</v>
      </c>
      <c r="Y69" s="37">
        <f>SUMIFS(СВЦЭМ!$D$34:$D$777,СВЦЭМ!$A$34:$A$777,$A69,СВЦЭМ!$B$34:$B$777,Y$47)+'СЕТ СН'!$G$11+СВЦЭМ!$D$10+'СЕТ СН'!$G$5-'СЕТ СН'!$G$21</f>
        <v>4008.8453230300001</v>
      </c>
    </row>
    <row r="70" spans="1:26" ht="15.75" x14ac:dyDescent="0.2">
      <c r="A70" s="36">
        <f t="shared" si="1"/>
        <v>43335</v>
      </c>
      <c r="B70" s="37">
        <f>SUMIFS(СВЦЭМ!$D$34:$D$777,СВЦЭМ!$A$34:$A$777,$A70,СВЦЭМ!$B$34:$B$777,B$47)+'СЕТ СН'!$G$11+СВЦЭМ!$D$10+'СЕТ СН'!$G$5-'СЕТ СН'!$G$21</f>
        <v>4115.9113458499996</v>
      </c>
      <c r="C70" s="37">
        <f>SUMIFS(СВЦЭМ!$D$34:$D$777,СВЦЭМ!$A$34:$A$777,$A70,СВЦЭМ!$B$34:$B$777,C$47)+'СЕТ СН'!$G$11+СВЦЭМ!$D$10+'СЕТ СН'!$G$5-'СЕТ СН'!$G$21</f>
        <v>4244.4012816699997</v>
      </c>
      <c r="D70" s="37">
        <f>SUMIFS(СВЦЭМ!$D$34:$D$777,СВЦЭМ!$A$34:$A$777,$A70,СВЦЭМ!$B$34:$B$777,D$47)+'СЕТ СН'!$G$11+СВЦЭМ!$D$10+'СЕТ СН'!$G$5-'СЕТ СН'!$G$21</f>
        <v>4356.8975228400004</v>
      </c>
      <c r="E70" s="37">
        <f>SUMIFS(СВЦЭМ!$D$34:$D$777,СВЦЭМ!$A$34:$A$777,$A70,СВЦЭМ!$B$34:$B$777,E$47)+'СЕТ СН'!$G$11+СВЦЭМ!$D$10+'СЕТ СН'!$G$5-'СЕТ СН'!$G$21</f>
        <v>4423.6248304800001</v>
      </c>
      <c r="F70" s="37">
        <f>SUMIFS(СВЦЭМ!$D$34:$D$777,СВЦЭМ!$A$34:$A$777,$A70,СВЦЭМ!$B$34:$B$777,F$47)+'СЕТ СН'!$G$11+СВЦЭМ!$D$10+'СЕТ СН'!$G$5-'СЕТ СН'!$G$21</f>
        <v>4437.3205582000001</v>
      </c>
      <c r="G70" s="37">
        <f>SUMIFS(СВЦЭМ!$D$34:$D$777,СВЦЭМ!$A$34:$A$777,$A70,СВЦЭМ!$B$34:$B$777,G$47)+'СЕТ СН'!$G$11+СВЦЭМ!$D$10+'СЕТ СН'!$G$5-'СЕТ СН'!$G$21</f>
        <v>4436.8422614999999</v>
      </c>
      <c r="H70" s="37">
        <f>SUMIFS(СВЦЭМ!$D$34:$D$777,СВЦЭМ!$A$34:$A$777,$A70,СВЦЭМ!$B$34:$B$777,H$47)+'СЕТ СН'!$G$11+СВЦЭМ!$D$10+'СЕТ СН'!$G$5-'СЕТ СН'!$G$21</f>
        <v>4407.4250789500002</v>
      </c>
      <c r="I70" s="37">
        <f>SUMIFS(СВЦЭМ!$D$34:$D$777,СВЦЭМ!$A$34:$A$777,$A70,СВЦЭМ!$B$34:$B$777,I$47)+'СЕТ СН'!$G$11+СВЦЭМ!$D$10+'СЕТ СН'!$G$5-'СЕТ СН'!$G$21</f>
        <v>4316.3803781899996</v>
      </c>
      <c r="J70" s="37">
        <f>SUMIFS(СВЦЭМ!$D$34:$D$777,СВЦЭМ!$A$34:$A$777,$A70,СВЦЭМ!$B$34:$B$777,J$47)+'СЕТ СН'!$G$11+СВЦЭМ!$D$10+'СЕТ СН'!$G$5-'СЕТ СН'!$G$21</f>
        <v>4183.5898046499997</v>
      </c>
      <c r="K70" s="37">
        <f>SUMIFS(СВЦЭМ!$D$34:$D$777,СВЦЭМ!$A$34:$A$777,$A70,СВЦЭМ!$B$34:$B$777,K$47)+'СЕТ СН'!$G$11+СВЦЭМ!$D$10+'СЕТ СН'!$G$5-'СЕТ СН'!$G$21</f>
        <v>4125.1921764199997</v>
      </c>
      <c r="L70" s="37">
        <f>SUMIFS(СВЦЭМ!$D$34:$D$777,СВЦЭМ!$A$34:$A$777,$A70,СВЦЭМ!$B$34:$B$777,L$47)+'СЕТ СН'!$G$11+СВЦЭМ!$D$10+'СЕТ СН'!$G$5-'СЕТ СН'!$G$21</f>
        <v>4055.1129501999994</v>
      </c>
      <c r="M70" s="37">
        <f>SUMIFS(СВЦЭМ!$D$34:$D$777,СВЦЭМ!$A$34:$A$777,$A70,СВЦЭМ!$B$34:$B$777,M$47)+'СЕТ СН'!$G$11+СВЦЭМ!$D$10+'СЕТ СН'!$G$5-'СЕТ СН'!$G$21</f>
        <v>3988.7307776400003</v>
      </c>
      <c r="N70" s="37">
        <f>SUMIFS(СВЦЭМ!$D$34:$D$777,СВЦЭМ!$A$34:$A$777,$A70,СВЦЭМ!$B$34:$B$777,N$47)+'СЕТ СН'!$G$11+СВЦЭМ!$D$10+'СЕТ СН'!$G$5-'СЕТ СН'!$G$21</f>
        <v>3974.3387866399999</v>
      </c>
      <c r="O70" s="37">
        <f>SUMIFS(СВЦЭМ!$D$34:$D$777,СВЦЭМ!$A$34:$A$777,$A70,СВЦЭМ!$B$34:$B$777,O$47)+'СЕТ СН'!$G$11+СВЦЭМ!$D$10+'СЕТ СН'!$G$5-'СЕТ СН'!$G$21</f>
        <v>3977.8440507200003</v>
      </c>
      <c r="P70" s="37">
        <f>SUMIFS(СВЦЭМ!$D$34:$D$777,СВЦЭМ!$A$34:$A$777,$A70,СВЦЭМ!$B$34:$B$777,P$47)+'СЕТ СН'!$G$11+СВЦЭМ!$D$10+'СЕТ СН'!$G$5-'СЕТ СН'!$G$21</f>
        <v>3981.51752863</v>
      </c>
      <c r="Q70" s="37">
        <f>SUMIFS(СВЦЭМ!$D$34:$D$777,СВЦЭМ!$A$34:$A$777,$A70,СВЦЭМ!$B$34:$B$777,Q$47)+'СЕТ СН'!$G$11+СВЦЭМ!$D$10+'СЕТ СН'!$G$5-'СЕТ СН'!$G$21</f>
        <v>3979.4438851699997</v>
      </c>
      <c r="R70" s="37">
        <f>SUMIFS(СВЦЭМ!$D$34:$D$777,СВЦЭМ!$A$34:$A$777,$A70,СВЦЭМ!$B$34:$B$777,R$47)+'СЕТ СН'!$G$11+СВЦЭМ!$D$10+'СЕТ СН'!$G$5-'СЕТ СН'!$G$21</f>
        <v>3972.3869847199994</v>
      </c>
      <c r="S70" s="37">
        <f>SUMIFS(СВЦЭМ!$D$34:$D$777,СВЦЭМ!$A$34:$A$777,$A70,СВЦЭМ!$B$34:$B$777,S$47)+'СЕТ СН'!$G$11+СВЦЭМ!$D$10+'СЕТ СН'!$G$5-'СЕТ СН'!$G$21</f>
        <v>3975.4261566599998</v>
      </c>
      <c r="T70" s="37">
        <f>SUMIFS(СВЦЭМ!$D$34:$D$777,СВЦЭМ!$A$34:$A$777,$A70,СВЦЭМ!$B$34:$B$777,T$47)+'СЕТ СН'!$G$11+СВЦЭМ!$D$10+'СЕТ СН'!$G$5-'СЕТ СН'!$G$21</f>
        <v>3978.2230814699997</v>
      </c>
      <c r="U70" s="37">
        <f>SUMIFS(СВЦЭМ!$D$34:$D$777,СВЦЭМ!$A$34:$A$777,$A70,СВЦЭМ!$B$34:$B$777,U$47)+'СЕТ СН'!$G$11+СВЦЭМ!$D$10+'СЕТ СН'!$G$5-'СЕТ СН'!$G$21</f>
        <v>3981.0270472900002</v>
      </c>
      <c r="V70" s="37">
        <f>SUMIFS(СВЦЭМ!$D$34:$D$777,СВЦЭМ!$A$34:$A$777,$A70,СВЦЭМ!$B$34:$B$777,V$47)+'СЕТ СН'!$G$11+СВЦЭМ!$D$10+'СЕТ СН'!$G$5-'СЕТ СН'!$G$21</f>
        <v>3982.9046190500003</v>
      </c>
      <c r="W70" s="37">
        <f>SUMIFS(СВЦЭМ!$D$34:$D$777,СВЦЭМ!$A$34:$A$777,$A70,СВЦЭМ!$B$34:$B$777,W$47)+'СЕТ СН'!$G$11+СВЦЭМ!$D$10+'СЕТ СН'!$G$5-'СЕТ СН'!$G$21</f>
        <v>3984.5064563099995</v>
      </c>
      <c r="X70" s="37">
        <f>SUMIFS(СВЦЭМ!$D$34:$D$777,СВЦЭМ!$A$34:$A$777,$A70,СВЦЭМ!$B$34:$B$777,X$47)+'СЕТ СН'!$G$11+СВЦЭМ!$D$10+'СЕТ СН'!$G$5-'СЕТ СН'!$G$21</f>
        <v>3973.5878192700002</v>
      </c>
      <c r="Y70" s="37">
        <f>SUMIFS(СВЦЭМ!$D$34:$D$777,СВЦЭМ!$A$34:$A$777,$A70,СВЦЭМ!$B$34:$B$777,Y$47)+'СЕТ СН'!$G$11+СВЦЭМ!$D$10+'СЕТ СН'!$G$5-'СЕТ СН'!$G$21</f>
        <v>4025.0252202199999</v>
      </c>
    </row>
    <row r="71" spans="1:26" ht="15.75" x14ac:dyDescent="0.2">
      <c r="A71" s="36">
        <f t="shared" si="1"/>
        <v>43336</v>
      </c>
      <c r="B71" s="37">
        <f>SUMIFS(СВЦЭМ!$D$34:$D$777,СВЦЭМ!$A$34:$A$777,$A71,СВЦЭМ!$B$34:$B$777,B$47)+'СЕТ СН'!$G$11+СВЦЭМ!$D$10+'СЕТ СН'!$G$5-'СЕТ СН'!$G$21</f>
        <v>4081.1229031900002</v>
      </c>
      <c r="C71" s="37">
        <f>SUMIFS(СВЦЭМ!$D$34:$D$777,СВЦЭМ!$A$34:$A$777,$A71,СВЦЭМ!$B$34:$B$777,C$47)+'СЕТ СН'!$G$11+СВЦЭМ!$D$10+'СЕТ СН'!$G$5-'СЕТ СН'!$G$21</f>
        <v>4194.2909108100002</v>
      </c>
      <c r="D71" s="37">
        <f>SUMIFS(СВЦЭМ!$D$34:$D$777,СВЦЭМ!$A$34:$A$777,$A71,СВЦЭМ!$B$34:$B$777,D$47)+'СЕТ СН'!$G$11+СВЦЭМ!$D$10+'СЕТ СН'!$G$5-'СЕТ СН'!$G$21</f>
        <v>4298.3982000900005</v>
      </c>
      <c r="E71" s="37">
        <f>SUMIFS(СВЦЭМ!$D$34:$D$777,СВЦЭМ!$A$34:$A$777,$A71,СВЦЭМ!$B$34:$B$777,E$47)+'СЕТ СН'!$G$11+СВЦЭМ!$D$10+'СЕТ СН'!$G$5-'СЕТ СН'!$G$21</f>
        <v>4383.6407443999997</v>
      </c>
      <c r="F71" s="37">
        <f>SUMIFS(СВЦЭМ!$D$34:$D$777,СВЦЭМ!$A$34:$A$777,$A71,СВЦЭМ!$B$34:$B$777,F$47)+'СЕТ СН'!$G$11+СВЦЭМ!$D$10+'СЕТ СН'!$G$5-'СЕТ СН'!$G$21</f>
        <v>4384.8780565099996</v>
      </c>
      <c r="G71" s="37">
        <f>SUMIFS(СВЦЭМ!$D$34:$D$777,СВЦЭМ!$A$34:$A$777,$A71,СВЦЭМ!$B$34:$B$777,G$47)+'СЕТ СН'!$G$11+СВЦЭМ!$D$10+'СЕТ СН'!$G$5-'СЕТ СН'!$G$21</f>
        <v>4385.0277742799999</v>
      </c>
      <c r="H71" s="37">
        <f>SUMIFS(СВЦЭМ!$D$34:$D$777,СВЦЭМ!$A$34:$A$777,$A71,СВЦЭМ!$B$34:$B$777,H$47)+'СЕТ СН'!$G$11+СВЦЭМ!$D$10+'СЕТ СН'!$G$5-'СЕТ СН'!$G$21</f>
        <v>4332.5063918300002</v>
      </c>
      <c r="I71" s="37">
        <f>SUMIFS(СВЦЭМ!$D$34:$D$777,СВЦЭМ!$A$34:$A$777,$A71,СВЦЭМ!$B$34:$B$777,I$47)+'СЕТ СН'!$G$11+СВЦЭМ!$D$10+'СЕТ СН'!$G$5-'СЕТ СН'!$G$21</f>
        <v>4300.0042352</v>
      </c>
      <c r="J71" s="37">
        <f>SUMIFS(СВЦЭМ!$D$34:$D$777,СВЦЭМ!$A$34:$A$777,$A71,СВЦЭМ!$B$34:$B$777,J$47)+'СЕТ СН'!$G$11+СВЦЭМ!$D$10+'СЕТ СН'!$G$5-'СЕТ СН'!$G$21</f>
        <v>4191.6884323900003</v>
      </c>
      <c r="K71" s="37">
        <f>SUMIFS(СВЦЭМ!$D$34:$D$777,СВЦЭМ!$A$34:$A$777,$A71,СВЦЭМ!$B$34:$B$777,K$47)+'СЕТ СН'!$G$11+СВЦЭМ!$D$10+'СЕТ СН'!$G$5-'СЕТ СН'!$G$21</f>
        <v>4124.9691450199998</v>
      </c>
      <c r="L71" s="37">
        <f>SUMIFS(СВЦЭМ!$D$34:$D$777,СВЦЭМ!$A$34:$A$777,$A71,СВЦЭМ!$B$34:$B$777,L$47)+'СЕТ СН'!$G$11+СВЦЭМ!$D$10+'СЕТ СН'!$G$5-'СЕТ СН'!$G$21</f>
        <v>4043.8476276600004</v>
      </c>
      <c r="M71" s="37">
        <f>SUMIFS(СВЦЭМ!$D$34:$D$777,СВЦЭМ!$A$34:$A$777,$A71,СВЦЭМ!$B$34:$B$777,M$47)+'СЕТ СН'!$G$11+СВЦЭМ!$D$10+'СЕТ СН'!$G$5-'СЕТ СН'!$G$21</f>
        <v>3974.6902914000002</v>
      </c>
      <c r="N71" s="37">
        <f>SUMIFS(СВЦЭМ!$D$34:$D$777,СВЦЭМ!$A$34:$A$777,$A71,СВЦЭМ!$B$34:$B$777,N$47)+'СЕТ СН'!$G$11+СВЦЭМ!$D$10+'СЕТ СН'!$G$5-'СЕТ СН'!$G$21</f>
        <v>3948.8734185000003</v>
      </c>
      <c r="O71" s="37">
        <f>SUMIFS(СВЦЭМ!$D$34:$D$777,СВЦЭМ!$A$34:$A$777,$A71,СВЦЭМ!$B$34:$B$777,O$47)+'СЕТ СН'!$G$11+СВЦЭМ!$D$10+'СЕТ СН'!$G$5-'СЕТ СН'!$G$21</f>
        <v>3948.2266365099995</v>
      </c>
      <c r="P71" s="37">
        <f>SUMIFS(СВЦЭМ!$D$34:$D$777,СВЦЭМ!$A$34:$A$777,$A71,СВЦЭМ!$B$34:$B$777,P$47)+'СЕТ СН'!$G$11+СВЦЭМ!$D$10+'СЕТ СН'!$G$5-'СЕТ СН'!$G$21</f>
        <v>3947.6212260499997</v>
      </c>
      <c r="Q71" s="37">
        <f>SUMIFS(СВЦЭМ!$D$34:$D$777,СВЦЭМ!$A$34:$A$777,$A71,СВЦЭМ!$B$34:$B$777,Q$47)+'СЕТ СН'!$G$11+СВЦЭМ!$D$10+'СЕТ СН'!$G$5-'СЕТ СН'!$G$21</f>
        <v>3947.3509089700001</v>
      </c>
      <c r="R71" s="37">
        <f>SUMIFS(СВЦЭМ!$D$34:$D$777,СВЦЭМ!$A$34:$A$777,$A71,СВЦЭМ!$B$34:$B$777,R$47)+'СЕТ СН'!$G$11+СВЦЭМ!$D$10+'СЕТ СН'!$G$5-'СЕТ СН'!$G$21</f>
        <v>3941.3643569300002</v>
      </c>
      <c r="S71" s="37">
        <f>SUMIFS(СВЦЭМ!$D$34:$D$777,СВЦЭМ!$A$34:$A$777,$A71,СВЦЭМ!$B$34:$B$777,S$47)+'СЕТ СН'!$G$11+СВЦЭМ!$D$10+'СЕТ СН'!$G$5-'СЕТ СН'!$G$21</f>
        <v>3949.2506917700002</v>
      </c>
      <c r="T71" s="37">
        <f>SUMIFS(СВЦЭМ!$D$34:$D$777,СВЦЭМ!$A$34:$A$777,$A71,СВЦЭМ!$B$34:$B$777,T$47)+'СЕТ СН'!$G$11+СВЦЭМ!$D$10+'СЕТ СН'!$G$5-'СЕТ СН'!$G$21</f>
        <v>3951.2170557299996</v>
      </c>
      <c r="U71" s="37">
        <f>SUMIFS(СВЦЭМ!$D$34:$D$777,СВЦЭМ!$A$34:$A$777,$A71,СВЦЭМ!$B$34:$B$777,U$47)+'СЕТ СН'!$G$11+СВЦЭМ!$D$10+'СЕТ СН'!$G$5-'СЕТ СН'!$G$21</f>
        <v>3953.2489203200003</v>
      </c>
      <c r="V71" s="37">
        <f>SUMIFS(СВЦЭМ!$D$34:$D$777,СВЦЭМ!$A$34:$A$777,$A71,СВЦЭМ!$B$34:$B$777,V$47)+'СЕТ СН'!$G$11+СВЦЭМ!$D$10+'СЕТ СН'!$G$5-'СЕТ СН'!$G$21</f>
        <v>3961.9689523699999</v>
      </c>
      <c r="W71" s="37">
        <f>SUMIFS(СВЦЭМ!$D$34:$D$777,СВЦЭМ!$A$34:$A$777,$A71,СВЦЭМ!$B$34:$B$777,W$47)+'СЕТ СН'!$G$11+СВЦЭМ!$D$10+'СЕТ СН'!$G$5-'СЕТ СН'!$G$21</f>
        <v>3967.2384795099997</v>
      </c>
      <c r="X71" s="37">
        <f>SUMIFS(СВЦЭМ!$D$34:$D$777,СВЦЭМ!$A$34:$A$777,$A71,СВЦЭМ!$B$34:$B$777,X$47)+'СЕТ СН'!$G$11+СВЦЭМ!$D$10+'СЕТ СН'!$G$5-'СЕТ СН'!$G$21</f>
        <v>3950.9421056700003</v>
      </c>
      <c r="Y71" s="37">
        <f>SUMIFS(СВЦЭМ!$D$34:$D$777,СВЦЭМ!$A$34:$A$777,$A71,СВЦЭМ!$B$34:$B$777,Y$47)+'СЕТ СН'!$G$11+СВЦЭМ!$D$10+'СЕТ СН'!$G$5-'СЕТ СН'!$G$21</f>
        <v>3983.9099570600001</v>
      </c>
    </row>
    <row r="72" spans="1:26" ht="15.75" x14ac:dyDescent="0.2">
      <c r="A72" s="36">
        <f t="shared" si="1"/>
        <v>43337</v>
      </c>
      <c r="B72" s="37">
        <f>SUMIFS(СВЦЭМ!$D$34:$D$777,СВЦЭМ!$A$34:$A$777,$A72,СВЦЭМ!$B$34:$B$777,B$47)+'СЕТ СН'!$G$11+СВЦЭМ!$D$10+'СЕТ СН'!$G$5-'СЕТ СН'!$G$21</f>
        <v>4054.5589645099999</v>
      </c>
      <c r="C72" s="37">
        <f>SUMIFS(СВЦЭМ!$D$34:$D$777,СВЦЭМ!$A$34:$A$777,$A72,СВЦЭМ!$B$34:$B$777,C$47)+'СЕТ СН'!$G$11+СВЦЭМ!$D$10+'СЕТ СН'!$G$5-'СЕТ СН'!$G$21</f>
        <v>4176.4273252000003</v>
      </c>
      <c r="D72" s="37">
        <f>SUMIFS(СВЦЭМ!$D$34:$D$777,СВЦЭМ!$A$34:$A$777,$A72,СВЦЭМ!$B$34:$B$777,D$47)+'СЕТ СН'!$G$11+СВЦЭМ!$D$10+'СЕТ СН'!$G$5-'СЕТ СН'!$G$21</f>
        <v>4278.4674021800001</v>
      </c>
      <c r="E72" s="37">
        <f>SUMIFS(СВЦЭМ!$D$34:$D$777,СВЦЭМ!$A$34:$A$777,$A72,СВЦЭМ!$B$34:$B$777,E$47)+'СЕТ СН'!$G$11+СВЦЭМ!$D$10+'СЕТ СН'!$G$5-'СЕТ СН'!$G$21</f>
        <v>4382.2227694499998</v>
      </c>
      <c r="F72" s="37">
        <f>SUMIFS(СВЦЭМ!$D$34:$D$777,СВЦЭМ!$A$34:$A$777,$A72,СВЦЭМ!$B$34:$B$777,F$47)+'СЕТ СН'!$G$11+СВЦЭМ!$D$10+'СЕТ СН'!$G$5-'СЕТ СН'!$G$21</f>
        <v>4386.12817567</v>
      </c>
      <c r="G72" s="37">
        <f>SUMIFS(СВЦЭМ!$D$34:$D$777,СВЦЭМ!$A$34:$A$777,$A72,СВЦЭМ!$B$34:$B$777,G$47)+'СЕТ СН'!$G$11+СВЦЭМ!$D$10+'СЕТ СН'!$G$5-'СЕТ СН'!$G$21</f>
        <v>4385.8206688800001</v>
      </c>
      <c r="H72" s="37">
        <f>SUMIFS(СВЦЭМ!$D$34:$D$777,СВЦЭМ!$A$34:$A$777,$A72,СВЦЭМ!$B$34:$B$777,H$47)+'СЕТ СН'!$G$11+СВЦЭМ!$D$10+'СЕТ СН'!$G$5-'СЕТ СН'!$G$21</f>
        <v>4384.0172772100004</v>
      </c>
      <c r="I72" s="37">
        <f>SUMIFS(СВЦЭМ!$D$34:$D$777,СВЦЭМ!$A$34:$A$777,$A72,СВЦЭМ!$B$34:$B$777,I$47)+'СЕТ СН'!$G$11+СВЦЭМ!$D$10+'СЕТ СН'!$G$5-'СЕТ СН'!$G$21</f>
        <v>4353.5281420900001</v>
      </c>
      <c r="J72" s="37">
        <f>SUMIFS(СВЦЭМ!$D$34:$D$777,СВЦЭМ!$A$34:$A$777,$A72,СВЦЭМ!$B$34:$B$777,J$47)+'СЕТ СН'!$G$11+СВЦЭМ!$D$10+'СЕТ СН'!$G$5-'СЕТ СН'!$G$21</f>
        <v>4202.9059225600004</v>
      </c>
      <c r="K72" s="37">
        <f>SUMIFS(СВЦЭМ!$D$34:$D$777,СВЦЭМ!$A$34:$A$777,$A72,СВЦЭМ!$B$34:$B$777,K$47)+'СЕТ СН'!$G$11+СВЦЭМ!$D$10+'СЕТ СН'!$G$5-'СЕТ СН'!$G$21</f>
        <v>4073.4309994000005</v>
      </c>
      <c r="L72" s="37">
        <f>SUMIFS(СВЦЭМ!$D$34:$D$777,СВЦЭМ!$A$34:$A$777,$A72,СВЦЭМ!$B$34:$B$777,L$47)+'СЕТ СН'!$G$11+СВЦЭМ!$D$10+'СЕТ СН'!$G$5-'СЕТ СН'!$G$21</f>
        <v>3985.3620181699998</v>
      </c>
      <c r="M72" s="37">
        <f>SUMIFS(СВЦЭМ!$D$34:$D$777,СВЦЭМ!$A$34:$A$777,$A72,СВЦЭМ!$B$34:$B$777,M$47)+'СЕТ СН'!$G$11+СВЦЭМ!$D$10+'СЕТ СН'!$G$5-'СЕТ СН'!$G$21</f>
        <v>3946.7600757800001</v>
      </c>
      <c r="N72" s="37">
        <f>SUMIFS(СВЦЭМ!$D$34:$D$777,СВЦЭМ!$A$34:$A$777,$A72,СВЦЭМ!$B$34:$B$777,N$47)+'СЕТ СН'!$G$11+СВЦЭМ!$D$10+'СЕТ СН'!$G$5-'СЕТ СН'!$G$21</f>
        <v>3931.3904122499998</v>
      </c>
      <c r="O72" s="37">
        <f>SUMIFS(СВЦЭМ!$D$34:$D$777,СВЦЭМ!$A$34:$A$777,$A72,СВЦЭМ!$B$34:$B$777,O$47)+'СЕТ СН'!$G$11+СВЦЭМ!$D$10+'СЕТ СН'!$G$5-'СЕТ СН'!$G$21</f>
        <v>3932.6716729700001</v>
      </c>
      <c r="P72" s="37">
        <f>SUMIFS(СВЦЭМ!$D$34:$D$777,СВЦЭМ!$A$34:$A$777,$A72,СВЦЭМ!$B$34:$B$777,P$47)+'СЕТ СН'!$G$11+СВЦЭМ!$D$10+'СЕТ СН'!$G$5-'СЕТ СН'!$G$21</f>
        <v>3932.78377069</v>
      </c>
      <c r="Q72" s="37">
        <f>SUMIFS(СВЦЭМ!$D$34:$D$777,СВЦЭМ!$A$34:$A$777,$A72,СВЦЭМ!$B$34:$B$777,Q$47)+'СЕТ СН'!$G$11+СВЦЭМ!$D$10+'СЕТ СН'!$G$5-'СЕТ СН'!$G$21</f>
        <v>3935.2730201200002</v>
      </c>
      <c r="R72" s="37">
        <f>SUMIFS(СВЦЭМ!$D$34:$D$777,СВЦЭМ!$A$34:$A$777,$A72,СВЦЭМ!$B$34:$B$777,R$47)+'СЕТ СН'!$G$11+СВЦЭМ!$D$10+'СЕТ СН'!$G$5-'СЕТ СН'!$G$21</f>
        <v>3932.0198561099996</v>
      </c>
      <c r="S72" s="37">
        <f>SUMIFS(СВЦЭМ!$D$34:$D$777,СВЦЭМ!$A$34:$A$777,$A72,СВЦЭМ!$B$34:$B$777,S$47)+'СЕТ СН'!$G$11+СВЦЭМ!$D$10+'СЕТ СН'!$G$5-'СЕТ СН'!$G$21</f>
        <v>3935.1518796499995</v>
      </c>
      <c r="T72" s="37">
        <f>SUMIFS(СВЦЭМ!$D$34:$D$777,СВЦЭМ!$A$34:$A$777,$A72,СВЦЭМ!$B$34:$B$777,T$47)+'СЕТ СН'!$G$11+СВЦЭМ!$D$10+'СЕТ СН'!$G$5-'СЕТ СН'!$G$21</f>
        <v>3934.2864815200001</v>
      </c>
      <c r="U72" s="37">
        <f>SUMIFS(СВЦЭМ!$D$34:$D$777,СВЦЭМ!$A$34:$A$777,$A72,СВЦЭМ!$B$34:$B$777,U$47)+'СЕТ СН'!$G$11+СВЦЭМ!$D$10+'СЕТ СН'!$G$5-'СЕТ СН'!$G$21</f>
        <v>3933.7292285399999</v>
      </c>
      <c r="V72" s="37">
        <f>SUMIFS(СВЦЭМ!$D$34:$D$777,СВЦЭМ!$A$34:$A$777,$A72,СВЦЭМ!$B$34:$B$777,V$47)+'СЕТ СН'!$G$11+СВЦЭМ!$D$10+'СЕТ СН'!$G$5-'СЕТ СН'!$G$21</f>
        <v>3930.9380488500001</v>
      </c>
      <c r="W72" s="37">
        <f>SUMIFS(СВЦЭМ!$D$34:$D$777,СВЦЭМ!$A$34:$A$777,$A72,СВЦЭМ!$B$34:$B$777,W$47)+'СЕТ СН'!$G$11+СВЦЭМ!$D$10+'СЕТ СН'!$G$5-'СЕТ СН'!$G$21</f>
        <v>3935.3742660099997</v>
      </c>
      <c r="X72" s="37">
        <f>SUMIFS(СВЦЭМ!$D$34:$D$777,СВЦЭМ!$A$34:$A$777,$A72,СВЦЭМ!$B$34:$B$777,X$47)+'СЕТ СН'!$G$11+СВЦЭМ!$D$10+'СЕТ СН'!$G$5-'СЕТ СН'!$G$21</f>
        <v>3937.5302261799998</v>
      </c>
      <c r="Y72" s="37">
        <f>SUMIFS(СВЦЭМ!$D$34:$D$777,СВЦЭМ!$A$34:$A$777,$A72,СВЦЭМ!$B$34:$B$777,Y$47)+'СЕТ СН'!$G$11+СВЦЭМ!$D$10+'СЕТ СН'!$G$5-'СЕТ СН'!$G$21</f>
        <v>3981.1405537800001</v>
      </c>
    </row>
    <row r="73" spans="1:26" ht="15.75" x14ac:dyDescent="0.2">
      <c r="A73" s="36">
        <f t="shared" si="1"/>
        <v>43338</v>
      </c>
      <c r="B73" s="37">
        <f>SUMIFS(СВЦЭМ!$D$34:$D$777,СВЦЭМ!$A$34:$A$777,$A73,СВЦЭМ!$B$34:$B$777,B$47)+'СЕТ СН'!$G$11+СВЦЭМ!$D$10+'СЕТ СН'!$G$5-'СЕТ СН'!$G$21</f>
        <v>4090.0393088399996</v>
      </c>
      <c r="C73" s="37">
        <f>SUMIFS(СВЦЭМ!$D$34:$D$777,СВЦЭМ!$A$34:$A$777,$A73,СВЦЭМ!$B$34:$B$777,C$47)+'СЕТ СН'!$G$11+СВЦЭМ!$D$10+'СЕТ СН'!$G$5-'СЕТ СН'!$G$21</f>
        <v>4220.4837644099998</v>
      </c>
      <c r="D73" s="37">
        <f>SUMIFS(СВЦЭМ!$D$34:$D$777,СВЦЭМ!$A$34:$A$777,$A73,СВЦЭМ!$B$34:$B$777,D$47)+'СЕТ СН'!$G$11+СВЦЭМ!$D$10+'СЕТ СН'!$G$5-'СЕТ СН'!$G$21</f>
        <v>4339.6659495100002</v>
      </c>
      <c r="E73" s="37">
        <f>SUMIFS(СВЦЭМ!$D$34:$D$777,СВЦЭМ!$A$34:$A$777,$A73,СВЦЭМ!$B$34:$B$777,E$47)+'СЕТ СН'!$G$11+СВЦЭМ!$D$10+'СЕТ СН'!$G$5-'СЕТ СН'!$G$21</f>
        <v>4468.1868670800004</v>
      </c>
      <c r="F73" s="37">
        <f>SUMIFS(СВЦЭМ!$D$34:$D$777,СВЦЭМ!$A$34:$A$777,$A73,СВЦЭМ!$B$34:$B$777,F$47)+'СЕТ СН'!$G$11+СВЦЭМ!$D$10+'СЕТ СН'!$G$5-'СЕТ СН'!$G$21</f>
        <v>4478.1495365999999</v>
      </c>
      <c r="G73" s="37">
        <f>SUMIFS(СВЦЭМ!$D$34:$D$777,СВЦЭМ!$A$34:$A$777,$A73,СВЦЭМ!$B$34:$B$777,G$47)+'СЕТ СН'!$G$11+СВЦЭМ!$D$10+'СЕТ СН'!$G$5-'СЕТ СН'!$G$21</f>
        <v>4446.9922592000003</v>
      </c>
      <c r="H73" s="37">
        <f>SUMIFS(СВЦЭМ!$D$34:$D$777,СВЦЭМ!$A$34:$A$777,$A73,СВЦЭМ!$B$34:$B$777,H$47)+'СЕТ СН'!$G$11+СВЦЭМ!$D$10+'СЕТ СН'!$G$5-'СЕТ СН'!$G$21</f>
        <v>4420.5390878099997</v>
      </c>
      <c r="I73" s="37">
        <f>SUMIFS(СВЦЭМ!$D$34:$D$777,СВЦЭМ!$A$34:$A$777,$A73,СВЦЭМ!$B$34:$B$777,I$47)+'СЕТ СН'!$G$11+СВЦЭМ!$D$10+'СЕТ СН'!$G$5-'СЕТ СН'!$G$21</f>
        <v>4374.9990909300004</v>
      </c>
      <c r="J73" s="37">
        <f>SUMIFS(СВЦЭМ!$D$34:$D$777,СВЦЭМ!$A$34:$A$777,$A73,СВЦЭМ!$B$34:$B$777,J$47)+'СЕТ СН'!$G$11+СВЦЭМ!$D$10+'СЕТ СН'!$G$5-'СЕТ СН'!$G$21</f>
        <v>4196.6480827099995</v>
      </c>
      <c r="K73" s="37">
        <f>SUMIFS(СВЦЭМ!$D$34:$D$777,СВЦЭМ!$A$34:$A$777,$A73,СВЦЭМ!$B$34:$B$777,K$47)+'СЕТ СН'!$G$11+СВЦЭМ!$D$10+'СЕТ СН'!$G$5-'СЕТ СН'!$G$21</f>
        <v>4073.7439184099994</v>
      </c>
      <c r="L73" s="37">
        <f>SUMIFS(СВЦЭМ!$D$34:$D$777,СВЦЭМ!$A$34:$A$777,$A73,СВЦЭМ!$B$34:$B$777,L$47)+'СЕТ СН'!$G$11+СВЦЭМ!$D$10+'СЕТ СН'!$G$5-'СЕТ СН'!$G$21</f>
        <v>3978.5700644300005</v>
      </c>
      <c r="M73" s="37">
        <f>SUMIFS(СВЦЭМ!$D$34:$D$777,СВЦЭМ!$A$34:$A$777,$A73,СВЦЭМ!$B$34:$B$777,M$47)+'СЕТ СН'!$G$11+СВЦЭМ!$D$10+'СЕТ СН'!$G$5-'СЕТ СН'!$G$21</f>
        <v>3920.4489717200004</v>
      </c>
      <c r="N73" s="37">
        <f>SUMIFS(СВЦЭМ!$D$34:$D$777,СВЦЭМ!$A$34:$A$777,$A73,СВЦЭМ!$B$34:$B$777,N$47)+'СЕТ СН'!$G$11+СВЦЭМ!$D$10+'СЕТ СН'!$G$5-'СЕТ СН'!$G$21</f>
        <v>3904.7350601099997</v>
      </c>
      <c r="O73" s="37">
        <f>SUMIFS(СВЦЭМ!$D$34:$D$777,СВЦЭМ!$A$34:$A$777,$A73,СВЦЭМ!$B$34:$B$777,O$47)+'СЕТ СН'!$G$11+СВЦЭМ!$D$10+'СЕТ СН'!$G$5-'СЕТ СН'!$G$21</f>
        <v>3912.38048101</v>
      </c>
      <c r="P73" s="37">
        <f>SUMIFS(СВЦЭМ!$D$34:$D$777,СВЦЭМ!$A$34:$A$777,$A73,СВЦЭМ!$B$34:$B$777,P$47)+'СЕТ СН'!$G$11+СВЦЭМ!$D$10+'СЕТ СН'!$G$5-'СЕТ СН'!$G$21</f>
        <v>3912.6172088800004</v>
      </c>
      <c r="Q73" s="37">
        <f>SUMIFS(СВЦЭМ!$D$34:$D$777,СВЦЭМ!$A$34:$A$777,$A73,СВЦЭМ!$B$34:$B$777,Q$47)+'СЕТ СН'!$G$11+СВЦЭМ!$D$10+'СЕТ СН'!$G$5-'СЕТ СН'!$G$21</f>
        <v>3915.5222221800004</v>
      </c>
      <c r="R73" s="37">
        <f>SUMIFS(СВЦЭМ!$D$34:$D$777,СВЦЭМ!$A$34:$A$777,$A73,СВЦЭМ!$B$34:$B$777,R$47)+'СЕТ СН'!$G$11+СВЦЭМ!$D$10+'СЕТ СН'!$G$5-'СЕТ СН'!$G$21</f>
        <v>3917.1753435199998</v>
      </c>
      <c r="S73" s="37">
        <f>SUMIFS(СВЦЭМ!$D$34:$D$777,СВЦЭМ!$A$34:$A$777,$A73,СВЦЭМ!$B$34:$B$777,S$47)+'СЕТ СН'!$G$11+СВЦЭМ!$D$10+'СЕТ СН'!$G$5-'СЕТ СН'!$G$21</f>
        <v>3916.29188858</v>
      </c>
      <c r="T73" s="37">
        <f>SUMIFS(СВЦЭМ!$D$34:$D$777,СВЦЭМ!$A$34:$A$777,$A73,СВЦЭМ!$B$34:$B$777,T$47)+'СЕТ СН'!$G$11+СВЦЭМ!$D$10+'СЕТ СН'!$G$5-'СЕТ СН'!$G$21</f>
        <v>3915.9671544399998</v>
      </c>
      <c r="U73" s="37">
        <f>SUMIFS(СВЦЭМ!$D$34:$D$777,СВЦЭМ!$A$34:$A$777,$A73,СВЦЭМ!$B$34:$B$777,U$47)+'СЕТ СН'!$G$11+СВЦЭМ!$D$10+'СЕТ СН'!$G$5-'СЕТ СН'!$G$21</f>
        <v>3920.5967564299999</v>
      </c>
      <c r="V73" s="37">
        <f>SUMIFS(СВЦЭМ!$D$34:$D$777,СВЦЭМ!$A$34:$A$777,$A73,СВЦЭМ!$B$34:$B$777,V$47)+'СЕТ СН'!$G$11+СВЦЭМ!$D$10+'СЕТ СН'!$G$5-'СЕТ СН'!$G$21</f>
        <v>3927.8324951699997</v>
      </c>
      <c r="W73" s="37">
        <f>SUMIFS(СВЦЭМ!$D$34:$D$777,СВЦЭМ!$A$34:$A$777,$A73,СВЦЭМ!$B$34:$B$777,W$47)+'СЕТ СН'!$G$11+СВЦЭМ!$D$10+'СЕТ СН'!$G$5-'СЕТ СН'!$G$21</f>
        <v>3936.6079373900002</v>
      </c>
      <c r="X73" s="37">
        <f>SUMIFS(СВЦЭМ!$D$34:$D$777,СВЦЭМ!$A$34:$A$777,$A73,СВЦЭМ!$B$34:$B$777,X$47)+'СЕТ СН'!$G$11+СВЦЭМ!$D$10+'СЕТ СН'!$G$5-'СЕТ СН'!$G$21</f>
        <v>3913.4594175499997</v>
      </c>
      <c r="Y73" s="37">
        <f>SUMIFS(СВЦЭМ!$D$34:$D$777,СВЦЭМ!$A$34:$A$777,$A73,СВЦЭМ!$B$34:$B$777,Y$47)+'СЕТ СН'!$G$11+СВЦЭМ!$D$10+'СЕТ СН'!$G$5-'СЕТ СН'!$G$21</f>
        <v>3971.76030851</v>
      </c>
    </row>
    <row r="74" spans="1:26" ht="15.75" x14ac:dyDescent="0.2">
      <c r="A74" s="36">
        <f t="shared" si="1"/>
        <v>43339</v>
      </c>
      <c r="B74" s="37">
        <f>SUMIFS(СВЦЭМ!$D$34:$D$777,СВЦЭМ!$A$34:$A$777,$A74,СВЦЭМ!$B$34:$B$777,B$47)+'СЕТ СН'!$G$11+СВЦЭМ!$D$10+'СЕТ СН'!$G$5-'СЕТ СН'!$G$21</f>
        <v>4090.5011913899998</v>
      </c>
      <c r="C74" s="37">
        <f>SUMIFS(СВЦЭМ!$D$34:$D$777,СВЦЭМ!$A$34:$A$777,$A74,СВЦЭМ!$B$34:$B$777,C$47)+'СЕТ СН'!$G$11+СВЦЭМ!$D$10+'СЕТ СН'!$G$5-'СЕТ СН'!$G$21</f>
        <v>4223.0155917599996</v>
      </c>
      <c r="D74" s="37">
        <f>SUMIFS(СВЦЭМ!$D$34:$D$777,СВЦЭМ!$A$34:$A$777,$A74,СВЦЭМ!$B$34:$B$777,D$47)+'СЕТ СН'!$G$11+СВЦЭМ!$D$10+'СЕТ СН'!$G$5-'СЕТ СН'!$G$21</f>
        <v>4332.6783642199998</v>
      </c>
      <c r="E74" s="37">
        <f>SUMIFS(СВЦЭМ!$D$34:$D$777,СВЦЭМ!$A$34:$A$777,$A74,СВЦЭМ!$B$34:$B$777,E$47)+'СЕТ СН'!$G$11+СВЦЭМ!$D$10+'СЕТ СН'!$G$5-'СЕТ СН'!$G$21</f>
        <v>4441.6768785499999</v>
      </c>
      <c r="F74" s="37">
        <f>SUMIFS(СВЦЭМ!$D$34:$D$777,СВЦЭМ!$A$34:$A$777,$A74,СВЦЭМ!$B$34:$B$777,F$47)+'СЕТ СН'!$G$11+СВЦЭМ!$D$10+'СЕТ СН'!$G$5-'СЕТ СН'!$G$21</f>
        <v>4439.2232967400005</v>
      </c>
      <c r="G74" s="37">
        <f>SUMIFS(СВЦЭМ!$D$34:$D$777,СВЦЭМ!$A$34:$A$777,$A74,СВЦЭМ!$B$34:$B$777,G$47)+'СЕТ СН'!$G$11+СВЦЭМ!$D$10+'СЕТ СН'!$G$5-'СЕТ СН'!$G$21</f>
        <v>4424.8043520199999</v>
      </c>
      <c r="H74" s="37">
        <f>SUMIFS(СВЦЭМ!$D$34:$D$777,СВЦЭМ!$A$34:$A$777,$A74,СВЦЭМ!$B$34:$B$777,H$47)+'СЕТ СН'!$G$11+СВЦЭМ!$D$10+'СЕТ СН'!$G$5-'СЕТ СН'!$G$21</f>
        <v>4381.4407016499999</v>
      </c>
      <c r="I74" s="37">
        <f>SUMIFS(СВЦЭМ!$D$34:$D$777,СВЦЭМ!$A$34:$A$777,$A74,СВЦЭМ!$B$34:$B$777,I$47)+'СЕТ СН'!$G$11+СВЦЭМ!$D$10+'СЕТ СН'!$G$5-'СЕТ СН'!$G$21</f>
        <v>4334.5949199100005</v>
      </c>
      <c r="J74" s="37">
        <f>SUMIFS(СВЦЭМ!$D$34:$D$777,СВЦЭМ!$A$34:$A$777,$A74,СВЦЭМ!$B$34:$B$777,J$47)+'СЕТ СН'!$G$11+СВЦЭМ!$D$10+'СЕТ СН'!$G$5-'СЕТ СН'!$G$21</f>
        <v>4213.6483488499998</v>
      </c>
      <c r="K74" s="37">
        <f>SUMIFS(СВЦЭМ!$D$34:$D$777,СВЦЭМ!$A$34:$A$777,$A74,СВЦЭМ!$B$34:$B$777,K$47)+'СЕТ СН'!$G$11+СВЦЭМ!$D$10+'СЕТ СН'!$G$5-'СЕТ СН'!$G$21</f>
        <v>4124.71500844</v>
      </c>
      <c r="L74" s="37">
        <f>SUMIFS(СВЦЭМ!$D$34:$D$777,СВЦЭМ!$A$34:$A$777,$A74,СВЦЭМ!$B$34:$B$777,L$47)+'СЕТ СН'!$G$11+СВЦЭМ!$D$10+'СЕТ СН'!$G$5-'СЕТ СН'!$G$21</f>
        <v>4052.1264559900001</v>
      </c>
      <c r="M74" s="37">
        <f>SUMIFS(СВЦЭМ!$D$34:$D$777,СВЦЭМ!$A$34:$A$777,$A74,СВЦЭМ!$B$34:$B$777,M$47)+'СЕТ СН'!$G$11+СВЦЭМ!$D$10+'СЕТ СН'!$G$5-'СЕТ СН'!$G$21</f>
        <v>3989.9213720500002</v>
      </c>
      <c r="N74" s="37">
        <f>SUMIFS(СВЦЭМ!$D$34:$D$777,СВЦЭМ!$A$34:$A$777,$A74,СВЦЭМ!$B$34:$B$777,N$47)+'СЕТ СН'!$G$11+СВЦЭМ!$D$10+'СЕТ СН'!$G$5-'СЕТ СН'!$G$21</f>
        <v>3962.8376398099999</v>
      </c>
      <c r="O74" s="37">
        <f>SUMIFS(СВЦЭМ!$D$34:$D$777,СВЦЭМ!$A$34:$A$777,$A74,СВЦЭМ!$B$34:$B$777,O$47)+'СЕТ СН'!$G$11+СВЦЭМ!$D$10+'СЕТ СН'!$G$5-'СЕТ СН'!$G$21</f>
        <v>3965.1573424400003</v>
      </c>
      <c r="P74" s="37">
        <f>SUMIFS(СВЦЭМ!$D$34:$D$777,СВЦЭМ!$A$34:$A$777,$A74,СВЦЭМ!$B$34:$B$777,P$47)+'СЕТ СН'!$G$11+СВЦЭМ!$D$10+'СЕТ СН'!$G$5-'СЕТ СН'!$G$21</f>
        <v>3971.0072380000001</v>
      </c>
      <c r="Q74" s="37">
        <f>SUMIFS(СВЦЭМ!$D$34:$D$777,СВЦЭМ!$A$34:$A$777,$A74,СВЦЭМ!$B$34:$B$777,Q$47)+'СЕТ СН'!$G$11+СВЦЭМ!$D$10+'СЕТ СН'!$G$5-'СЕТ СН'!$G$21</f>
        <v>3964.8602354699997</v>
      </c>
      <c r="R74" s="37">
        <f>SUMIFS(СВЦЭМ!$D$34:$D$777,СВЦЭМ!$A$34:$A$777,$A74,СВЦЭМ!$B$34:$B$777,R$47)+'СЕТ СН'!$G$11+СВЦЭМ!$D$10+'СЕТ СН'!$G$5-'СЕТ СН'!$G$21</f>
        <v>3963.9698808700005</v>
      </c>
      <c r="S74" s="37">
        <f>SUMIFS(СВЦЭМ!$D$34:$D$777,СВЦЭМ!$A$34:$A$777,$A74,СВЦЭМ!$B$34:$B$777,S$47)+'СЕТ СН'!$G$11+СВЦЭМ!$D$10+'СЕТ СН'!$G$5-'СЕТ СН'!$G$21</f>
        <v>3964.5622203100002</v>
      </c>
      <c r="T74" s="37">
        <f>SUMIFS(СВЦЭМ!$D$34:$D$777,СВЦЭМ!$A$34:$A$777,$A74,СВЦЭМ!$B$34:$B$777,T$47)+'СЕТ СН'!$G$11+СВЦЭМ!$D$10+'СЕТ СН'!$G$5-'СЕТ СН'!$G$21</f>
        <v>3970.3213531600004</v>
      </c>
      <c r="U74" s="37">
        <f>SUMIFS(СВЦЭМ!$D$34:$D$777,СВЦЭМ!$A$34:$A$777,$A74,СВЦЭМ!$B$34:$B$777,U$47)+'СЕТ СН'!$G$11+СВЦЭМ!$D$10+'СЕТ СН'!$G$5-'СЕТ СН'!$G$21</f>
        <v>3972.0929674600002</v>
      </c>
      <c r="V74" s="37">
        <f>SUMIFS(СВЦЭМ!$D$34:$D$777,СВЦЭМ!$A$34:$A$777,$A74,СВЦЭМ!$B$34:$B$777,V$47)+'СЕТ СН'!$G$11+СВЦЭМ!$D$10+'СЕТ СН'!$G$5-'СЕТ СН'!$G$21</f>
        <v>3983.35431668</v>
      </c>
      <c r="W74" s="37">
        <f>SUMIFS(СВЦЭМ!$D$34:$D$777,СВЦЭМ!$A$34:$A$777,$A74,СВЦЭМ!$B$34:$B$777,W$47)+'СЕТ СН'!$G$11+СВЦЭМ!$D$10+'СЕТ СН'!$G$5-'СЕТ СН'!$G$21</f>
        <v>3983.4199244399997</v>
      </c>
      <c r="X74" s="37">
        <f>SUMIFS(СВЦЭМ!$D$34:$D$777,СВЦЭМ!$A$34:$A$777,$A74,СВЦЭМ!$B$34:$B$777,X$47)+'СЕТ СН'!$G$11+СВЦЭМ!$D$10+'СЕТ СН'!$G$5-'СЕТ СН'!$G$21</f>
        <v>3962.3444457699998</v>
      </c>
      <c r="Y74" s="37">
        <f>SUMIFS(СВЦЭМ!$D$34:$D$777,СВЦЭМ!$A$34:$A$777,$A74,СВЦЭМ!$B$34:$B$777,Y$47)+'СЕТ СН'!$G$11+СВЦЭМ!$D$10+'СЕТ СН'!$G$5-'СЕТ СН'!$G$21</f>
        <v>3997.1210286199994</v>
      </c>
    </row>
    <row r="75" spans="1:26" ht="15.75" x14ac:dyDescent="0.2">
      <c r="A75" s="36">
        <f t="shared" si="1"/>
        <v>43340</v>
      </c>
      <c r="B75" s="37">
        <f>SUMIFS(СВЦЭМ!$D$34:$D$777,СВЦЭМ!$A$34:$A$777,$A75,СВЦЭМ!$B$34:$B$777,B$47)+'СЕТ СН'!$G$11+СВЦЭМ!$D$10+'СЕТ СН'!$G$5-'СЕТ СН'!$G$21</f>
        <v>4106.7503694699999</v>
      </c>
      <c r="C75" s="37">
        <f>SUMIFS(СВЦЭМ!$D$34:$D$777,СВЦЭМ!$A$34:$A$777,$A75,СВЦЭМ!$B$34:$B$777,C$47)+'СЕТ СН'!$G$11+СВЦЭМ!$D$10+'СЕТ СН'!$G$5-'СЕТ СН'!$G$21</f>
        <v>4238.5030542200002</v>
      </c>
      <c r="D75" s="37">
        <f>SUMIFS(СВЦЭМ!$D$34:$D$777,СВЦЭМ!$A$34:$A$777,$A75,СВЦЭМ!$B$34:$B$777,D$47)+'СЕТ СН'!$G$11+СВЦЭМ!$D$10+'СЕТ СН'!$G$5-'СЕТ СН'!$G$21</f>
        <v>4366.6917295900003</v>
      </c>
      <c r="E75" s="37">
        <f>SUMIFS(СВЦЭМ!$D$34:$D$777,СВЦЭМ!$A$34:$A$777,$A75,СВЦЭМ!$B$34:$B$777,E$47)+'СЕТ СН'!$G$11+СВЦЭМ!$D$10+'СЕТ СН'!$G$5-'СЕТ СН'!$G$21</f>
        <v>4454.7119720399996</v>
      </c>
      <c r="F75" s="37">
        <f>SUMIFS(СВЦЭМ!$D$34:$D$777,СВЦЭМ!$A$34:$A$777,$A75,СВЦЭМ!$B$34:$B$777,F$47)+'СЕТ СН'!$G$11+СВЦЭМ!$D$10+'СЕТ СН'!$G$5-'СЕТ СН'!$G$21</f>
        <v>4461.8867452300001</v>
      </c>
      <c r="G75" s="37">
        <f>SUMIFS(СВЦЭМ!$D$34:$D$777,СВЦЭМ!$A$34:$A$777,$A75,СВЦЭМ!$B$34:$B$777,G$47)+'СЕТ СН'!$G$11+СВЦЭМ!$D$10+'СЕТ СН'!$G$5-'СЕТ СН'!$G$21</f>
        <v>4425.25601585</v>
      </c>
      <c r="H75" s="37">
        <f>SUMIFS(СВЦЭМ!$D$34:$D$777,СВЦЭМ!$A$34:$A$777,$A75,СВЦЭМ!$B$34:$B$777,H$47)+'СЕТ СН'!$G$11+СВЦЭМ!$D$10+'СЕТ СН'!$G$5-'СЕТ СН'!$G$21</f>
        <v>4403.6212284599997</v>
      </c>
      <c r="I75" s="37">
        <f>SUMIFS(СВЦЭМ!$D$34:$D$777,СВЦЭМ!$A$34:$A$777,$A75,СВЦЭМ!$B$34:$B$777,I$47)+'СЕТ СН'!$G$11+СВЦЭМ!$D$10+'СЕТ СН'!$G$5-'СЕТ СН'!$G$21</f>
        <v>4330.0680014600002</v>
      </c>
      <c r="J75" s="37">
        <f>SUMIFS(СВЦЭМ!$D$34:$D$777,СВЦЭМ!$A$34:$A$777,$A75,СВЦЭМ!$B$34:$B$777,J$47)+'СЕТ СН'!$G$11+СВЦЭМ!$D$10+'СЕТ СН'!$G$5-'СЕТ СН'!$G$21</f>
        <v>4197.6354778100003</v>
      </c>
      <c r="K75" s="37">
        <f>SUMIFS(СВЦЭМ!$D$34:$D$777,СВЦЭМ!$A$34:$A$777,$A75,СВЦЭМ!$B$34:$B$777,K$47)+'СЕТ СН'!$G$11+СВЦЭМ!$D$10+'СЕТ СН'!$G$5-'СЕТ СН'!$G$21</f>
        <v>4120.4124752400003</v>
      </c>
      <c r="L75" s="37">
        <f>SUMIFS(СВЦЭМ!$D$34:$D$777,СВЦЭМ!$A$34:$A$777,$A75,СВЦЭМ!$B$34:$B$777,L$47)+'СЕТ СН'!$G$11+СВЦЭМ!$D$10+'СЕТ СН'!$G$5-'СЕТ СН'!$G$21</f>
        <v>4064.8329548000002</v>
      </c>
      <c r="M75" s="37">
        <f>SUMIFS(СВЦЭМ!$D$34:$D$777,СВЦЭМ!$A$34:$A$777,$A75,СВЦЭМ!$B$34:$B$777,M$47)+'СЕТ СН'!$G$11+СВЦЭМ!$D$10+'СЕТ СН'!$G$5-'СЕТ СН'!$G$21</f>
        <v>3992.7128963499999</v>
      </c>
      <c r="N75" s="37">
        <f>SUMIFS(СВЦЭМ!$D$34:$D$777,СВЦЭМ!$A$34:$A$777,$A75,СВЦЭМ!$B$34:$B$777,N$47)+'СЕТ СН'!$G$11+СВЦЭМ!$D$10+'СЕТ СН'!$G$5-'СЕТ СН'!$G$21</f>
        <v>3980.6700952800002</v>
      </c>
      <c r="O75" s="37">
        <f>SUMIFS(СВЦЭМ!$D$34:$D$777,СВЦЭМ!$A$34:$A$777,$A75,СВЦЭМ!$B$34:$B$777,O$47)+'СЕТ СН'!$G$11+СВЦЭМ!$D$10+'СЕТ СН'!$G$5-'СЕТ СН'!$G$21</f>
        <v>3983.9681085900002</v>
      </c>
      <c r="P75" s="37">
        <f>SUMIFS(СВЦЭМ!$D$34:$D$777,СВЦЭМ!$A$34:$A$777,$A75,СВЦЭМ!$B$34:$B$777,P$47)+'СЕТ СН'!$G$11+СВЦЭМ!$D$10+'СЕТ СН'!$G$5-'СЕТ СН'!$G$21</f>
        <v>3980.0412854300002</v>
      </c>
      <c r="Q75" s="37">
        <f>SUMIFS(СВЦЭМ!$D$34:$D$777,СВЦЭМ!$A$34:$A$777,$A75,СВЦЭМ!$B$34:$B$777,Q$47)+'СЕТ СН'!$G$11+СВЦЭМ!$D$10+'СЕТ СН'!$G$5-'СЕТ СН'!$G$21</f>
        <v>3979.5489278499999</v>
      </c>
      <c r="R75" s="37">
        <f>SUMIFS(СВЦЭМ!$D$34:$D$777,СВЦЭМ!$A$34:$A$777,$A75,СВЦЭМ!$B$34:$B$777,R$47)+'СЕТ СН'!$G$11+СВЦЭМ!$D$10+'СЕТ СН'!$G$5-'СЕТ СН'!$G$21</f>
        <v>3978.09977127</v>
      </c>
      <c r="S75" s="37">
        <f>SUMIFS(СВЦЭМ!$D$34:$D$777,СВЦЭМ!$A$34:$A$777,$A75,СВЦЭМ!$B$34:$B$777,S$47)+'СЕТ СН'!$G$11+СВЦЭМ!$D$10+'СЕТ СН'!$G$5-'СЕТ СН'!$G$21</f>
        <v>3970.9345582599999</v>
      </c>
      <c r="T75" s="37">
        <f>SUMIFS(СВЦЭМ!$D$34:$D$777,СВЦЭМ!$A$34:$A$777,$A75,СВЦЭМ!$B$34:$B$777,T$47)+'СЕТ СН'!$G$11+СВЦЭМ!$D$10+'СЕТ СН'!$G$5-'СЕТ СН'!$G$21</f>
        <v>3965.3023722400003</v>
      </c>
      <c r="U75" s="37">
        <f>SUMIFS(СВЦЭМ!$D$34:$D$777,СВЦЭМ!$A$34:$A$777,$A75,СВЦЭМ!$B$34:$B$777,U$47)+'СЕТ СН'!$G$11+СВЦЭМ!$D$10+'СЕТ СН'!$G$5-'СЕТ СН'!$G$21</f>
        <v>3961.5936913899995</v>
      </c>
      <c r="V75" s="37">
        <f>SUMIFS(СВЦЭМ!$D$34:$D$777,СВЦЭМ!$A$34:$A$777,$A75,СВЦЭМ!$B$34:$B$777,V$47)+'СЕТ СН'!$G$11+СВЦЭМ!$D$10+'СЕТ СН'!$G$5-'СЕТ СН'!$G$21</f>
        <v>3981.4411984299995</v>
      </c>
      <c r="W75" s="37">
        <f>SUMIFS(СВЦЭМ!$D$34:$D$777,СВЦЭМ!$A$34:$A$777,$A75,СВЦЭМ!$B$34:$B$777,W$47)+'СЕТ СН'!$G$11+СВЦЭМ!$D$10+'СЕТ СН'!$G$5-'СЕТ СН'!$G$21</f>
        <v>3979.9406757500001</v>
      </c>
      <c r="X75" s="37">
        <f>SUMIFS(СВЦЭМ!$D$34:$D$777,СВЦЭМ!$A$34:$A$777,$A75,СВЦЭМ!$B$34:$B$777,X$47)+'СЕТ СН'!$G$11+СВЦЭМ!$D$10+'СЕТ СН'!$G$5-'СЕТ СН'!$G$21</f>
        <v>3966.4013983899995</v>
      </c>
      <c r="Y75" s="37">
        <f>SUMIFS(СВЦЭМ!$D$34:$D$777,СВЦЭМ!$A$34:$A$777,$A75,СВЦЭМ!$B$34:$B$777,Y$47)+'СЕТ СН'!$G$11+СВЦЭМ!$D$10+'СЕТ СН'!$G$5-'СЕТ СН'!$G$21</f>
        <v>4017.8752145099998</v>
      </c>
    </row>
    <row r="76" spans="1:26" ht="15.75" x14ac:dyDescent="0.2">
      <c r="A76" s="36">
        <f t="shared" si="1"/>
        <v>43341</v>
      </c>
      <c r="B76" s="37">
        <f>SUMIFS(СВЦЭМ!$D$34:$D$777,СВЦЭМ!$A$34:$A$777,$A76,СВЦЭМ!$B$34:$B$777,B$47)+'СЕТ СН'!$G$11+СВЦЭМ!$D$10+'СЕТ СН'!$G$5-'СЕТ СН'!$G$21</f>
        <v>4183.6183333300005</v>
      </c>
      <c r="C76" s="37">
        <f>SUMIFS(СВЦЭМ!$D$34:$D$777,СВЦЭМ!$A$34:$A$777,$A76,СВЦЭМ!$B$34:$B$777,C$47)+'СЕТ СН'!$G$11+СВЦЭМ!$D$10+'СЕТ СН'!$G$5-'СЕТ СН'!$G$21</f>
        <v>4327.7902004600001</v>
      </c>
      <c r="D76" s="37">
        <f>SUMIFS(СВЦЭМ!$D$34:$D$777,СВЦЭМ!$A$34:$A$777,$A76,СВЦЭМ!$B$34:$B$777,D$47)+'СЕТ СН'!$G$11+СВЦЭМ!$D$10+'СЕТ СН'!$G$5-'СЕТ СН'!$G$21</f>
        <v>4422.8664533700003</v>
      </c>
      <c r="E76" s="37">
        <f>SUMIFS(СВЦЭМ!$D$34:$D$777,СВЦЭМ!$A$34:$A$777,$A76,СВЦЭМ!$B$34:$B$777,E$47)+'СЕТ СН'!$G$11+СВЦЭМ!$D$10+'СЕТ СН'!$G$5-'СЕТ СН'!$G$21</f>
        <v>4542.4235804999998</v>
      </c>
      <c r="F76" s="37">
        <f>SUMIFS(СВЦЭМ!$D$34:$D$777,СВЦЭМ!$A$34:$A$777,$A76,СВЦЭМ!$B$34:$B$777,F$47)+'СЕТ СН'!$G$11+СВЦЭМ!$D$10+'СЕТ СН'!$G$5-'СЕТ СН'!$G$21</f>
        <v>4536.8344045399999</v>
      </c>
      <c r="G76" s="37">
        <f>SUMIFS(СВЦЭМ!$D$34:$D$777,СВЦЭМ!$A$34:$A$777,$A76,СВЦЭМ!$B$34:$B$777,G$47)+'СЕТ СН'!$G$11+СВЦЭМ!$D$10+'СЕТ СН'!$G$5-'СЕТ СН'!$G$21</f>
        <v>4544.7892938699997</v>
      </c>
      <c r="H76" s="37">
        <f>SUMIFS(СВЦЭМ!$D$34:$D$777,СВЦЭМ!$A$34:$A$777,$A76,СВЦЭМ!$B$34:$B$777,H$47)+'СЕТ СН'!$G$11+СВЦЭМ!$D$10+'СЕТ СН'!$G$5-'СЕТ СН'!$G$21</f>
        <v>4568.9695507300003</v>
      </c>
      <c r="I76" s="37">
        <f>SUMIFS(СВЦЭМ!$D$34:$D$777,СВЦЭМ!$A$34:$A$777,$A76,СВЦЭМ!$B$34:$B$777,I$47)+'СЕТ СН'!$G$11+СВЦЭМ!$D$10+'СЕТ СН'!$G$5-'СЕТ СН'!$G$21</f>
        <v>4552.2310155499999</v>
      </c>
      <c r="J76" s="37">
        <f>SUMIFS(СВЦЭМ!$D$34:$D$777,СВЦЭМ!$A$34:$A$777,$A76,СВЦЭМ!$B$34:$B$777,J$47)+'СЕТ СН'!$G$11+СВЦЭМ!$D$10+'СЕТ СН'!$G$5-'СЕТ СН'!$G$21</f>
        <v>4388.1610989600003</v>
      </c>
      <c r="K76" s="37">
        <f>SUMIFS(СВЦЭМ!$D$34:$D$777,СВЦЭМ!$A$34:$A$777,$A76,СВЦЭМ!$B$34:$B$777,K$47)+'СЕТ СН'!$G$11+СВЦЭМ!$D$10+'СЕТ СН'!$G$5-'СЕТ СН'!$G$21</f>
        <v>4293.4738540199996</v>
      </c>
      <c r="L76" s="37">
        <f>SUMIFS(СВЦЭМ!$D$34:$D$777,СВЦЭМ!$A$34:$A$777,$A76,СВЦЭМ!$B$34:$B$777,L$47)+'СЕТ СН'!$G$11+СВЦЭМ!$D$10+'СЕТ СН'!$G$5-'СЕТ СН'!$G$21</f>
        <v>4206.3563799100002</v>
      </c>
      <c r="M76" s="37">
        <f>SUMIFS(СВЦЭМ!$D$34:$D$777,СВЦЭМ!$A$34:$A$777,$A76,СВЦЭМ!$B$34:$B$777,M$47)+'СЕТ СН'!$G$11+СВЦЭМ!$D$10+'СЕТ СН'!$G$5-'СЕТ СН'!$G$21</f>
        <v>4132.7986398700004</v>
      </c>
      <c r="N76" s="37">
        <f>SUMIFS(СВЦЭМ!$D$34:$D$777,СВЦЭМ!$A$34:$A$777,$A76,СВЦЭМ!$B$34:$B$777,N$47)+'СЕТ СН'!$G$11+СВЦЭМ!$D$10+'СЕТ СН'!$G$5-'СЕТ СН'!$G$21</f>
        <v>4104.3724248999997</v>
      </c>
      <c r="O76" s="37">
        <f>SUMIFS(СВЦЭМ!$D$34:$D$777,СВЦЭМ!$A$34:$A$777,$A76,СВЦЭМ!$B$34:$B$777,O$47)+'СЕТ СН'!$G$11+СВЦЭМ!$D$10+'СЕТ СН'!$G$5-'СЕТ СН'!$G$21</f>
        <v>4107.21946097</v>
      </c>
      <c r="P76" s="37">
        <f>SUMIFS(СВЦЭМ!$D$34:$D$777,СВЦЭМ!$A$34:$A$777,$A76,СВЦЭМ!$B$34:$B$777,P$47)+'СЕТ СН'!$G$11+СВЦЭМ!$D$10+'СЕТ СН'!$G$5-'СЕТ СН'!$G$21</f>
        <v>4101.1039334500001</v>
      </c>
      <c r="Q76" s="37">
        <f>SUMIFS(СВЦЭМ!$D$34:$D$777,СВЦЭМ!$A$34:$A$777,$A76,СВЦЭМ!$B$34:$B$777,Q$47)+'СЕТ СН'!$G$11+СВЦЭМ!$D$10+'СЕТ СН'!$G$5-'СЕТ СН'!$G$21</f>
        <v>4099.6298359499997</v>
      </c>
      <c r="R76" s="37">
        <f>SUMIFS(СВЦЭМ!$D$34:$D$777,СВЦЭМ!$A$34:$A$777,$A76,СВЦЭМ!$B$34:$B$777,R$47)+'СЕТ СН'!$G$11+СВЦЭМ!$D$10+'СЕТ СН'!$G$5-'СЕТ СН'!$G$21</f>
        <v>4103.5970386399995</v>
      </c>
      <c r="S76" s="37">
        <f>SUMIFS(СВЦЭМ!$D$34:$D$777,СВЦЭМ!$A$34:$A$777,$A76,СВЦЭМ!$B$34:$B$777,S$47)+'СЕТ СН'!$G$11+СВЦЭМ!$D$10+'СЕТ СН'!$G$5-'СЕТ СН'!$G$21</f>
        <v>4119.7207402499998</v>
      </c>
      <c r="T76" s="37">
        <f>SUMIFS(СВЦЭМ!$D$34:$D$777,СВЦЭМ!$A$34:$A$777,$A76,СВЦЭМ!$B$34:$B$777,T$47)+'СЕТ СН'!$G$11+СВЦЭМ!$D$10+'СЕТ СН'!$G$5-'СЕТ СН'!$G$21</f>
        <v>4123.4314550299996</v>
      </c>
      <c r="U76" s="37">
        <f>SUMIFS(СВЦЭМ!$D$34:$D$777,СВЦЭМ!$A$34:$A$777,$A76,СВЦЭМ!$B$34:$B$777,U$47)+'СЕТ СН'!$G$11+СВЦЭМ!$D$10+'СЕТ СН'!$G$5-'СЕТ СН'!$G$21</f>
        <v>4121.5783023599997</v>
      </c>
      <c r="V76" s="37">
        <f>SUMIFS(СВЦЭМ!$D$34:$D$777,СВЦЭМ!$A$34:$A$777,$A76,СВЦЭМ!$B$34:$B$777,V$47)+'СЕТ СН'!$G$11+СВЦЭМ!$D$10+'СЕТ СН'!$G$5-'СЕТ СН'!$G$21</f>
        <v>4105.3137030099997</v>
      </c>
      <c r="W76" s="37">
        <f>SUMIFS(СВЦЭМ!$D$34:$D$777,СВЦЭМ!$A$34:$A$777,$A76,СВЦЭМ!$B$34:$B$777,W$47)+'СЕТ СН'!$G$11+СВЦЭМ!$D$10+'СЕТ СН'!$G$5-'СЕТ СН'!$G$21</f>
        <v>4106.2910029900004</v>
      </c>
      <c r="X76" s="37">
        <f>SUMIFS(СВЦЭМ!$D$34:$D$777,СВЦЭМ!$A$34:$A$777,$A76,СВЦЭМ!$B$34:$B$777,X$47)+'СЕТ СН'!$G$11+СВЦЭМ!$D$10+'СЕТ СН'!$G$5-'СЕТ СН'!$G$21</f>
        <v>4126.3891507500002</v>
      </c>
      <c r="Y76" s="37">
        <f>SUMIFS(СВЦЭМ!$D$34:$D$777,СВЦЭМ!$A$34:$A$777,$A76,СВЦЭМ!$B$34:$B$777,Y$47)+'СЕТ СН'!$G$11+СВЦЭМ!$D$10+'СЕТ СН'!$G$5-'СЕТ СН'!$G$21</f>
        <v>4210.6448562599999</v>
      </c>
    </row>
    <row r="77" spans="1:26" ht="15.75" x14ac:dyDescent="0.2">
      <c r="A77" s="36">
        <f t="shared" si="1"/>
        <v>43342</v>
      </c>
      <c r="B77" s="37">
        <f>SUMIFS(СВЦЭМ!$D$34:$D$777,СВЦЭМ!$A$34:$A$777,$A77,СВЦЭМ!$B$34:$B$777,B$47)+'СЕТ СН'!$G$11+СВЦЭМ!$D$10+'СЕТ СН'!$G$5-'СЕТ СН'!$G$21</f>
        <v>4287.5971596299996</v>
      </c>
      <c r="C77" s="37">
        <f>SUMIFS(СВЦЭМ!$D$34:$D$777,СВЦЭМ!$A$34:$A$777,$A77,СВЦЭМ!$B$34:$B$777,C$47)+'СЕТ СН'!$G$11+СВЦЭМ!$D$10+'СЕТ СН'!$G$5-'СЕТ СН'!$G$21</f>
        <v>4415.7941553999999</v>
      </c>
      <c r="D77" s="37">
        <f>SUMIFS(СВЦЭМ!$D$34:$D$777,СВЦЭМ!$A$34:$A$777,$A77,СВЦЭМ!$B$34:$B$777,D$47)+'СЕТ СН'!$G$11+СВЦЭМ!$D$10+'СЕТ СН'!$G$5-'СЕТ СН'!$G$21</f>
        <v>4524.6619296899999</v>
      </c>
      <c r="E77" s="37">
        <f>SUMIFS(СВЦЭМ!$D$34:$D$777,СВЦЭМ!$A$34:$A$777,$A77,СВЦЭМ!$B$34:$B$777,E$47)+'СЕТ СН'!$G$11+СВЦЭМ!$D$10+'СЕТ СН'!$G$5-'СЕТ СН'!$G$21</f>
        <v>4549.4707237800003</v>
      </c>
      <c r="F77" s="37">
        <f>SUMIFS(СВЦЭМ!$D$34:$D$777,СВЦЭМ!$A$34:$A$777,$A77,СВЦЭМ!$B$34:$B$777,F$47)+'СЕТ СН'!$G$11+СВЦЭМ!$D$10+'СЕТ СН'!$G$5-'СЕТ СН'!$G$21</f>
        <v>4545.24347485</v>
      </c>
      <c r="G77" s="37">
        <f>SUMIFS(СВЦЭМ!$D$34:$D$777,СВЦЭМ!$A$34:$A$777,$A77,СВЦЭМ!$B$34:$B$777,G$47)+'СЕТ СН'!$G$11+СВЦЭМ!$D$10+'СЕТ СН'!$G$5-'СЕТ СН'!$G$21</f>
        <v>4554.8636447399995</v>
      </c>
      <c r="H77" s="37">
        <f>SUMIFS(СВЦЭМ!$D$34:$D$777,СВЦЭМ!$A$34:$A$777,$A77,СВЦЭМ!$B$34:$B$777,H$47)+'СЕТ СН'!$G$11+СВЦЭМ!$D$10+'СЕТ СН'!$G$5-'СЕТ СН'!$G$21</f>
        <v>4579.5732348499996</v>
      </c>
      <c r="I77" s="37">
        <f>SUMIFS(СВЦЭМ!$D$34:$D$777,СВЦЭМ!$A$34:$A$777,$A77,СВЦЭМ!$B$34:$B$777,I$47)+'СЕТ СН'!$G$11+СВЦЭМ!$D$10+'СЕТ СН'!$G$5-'СЕТ СН'!$G$21</f>
        <v>4556.1478238600002</v>
      </c>
      <c r="J77" s="37">
        <f>SUMIFS(СВЦЭМ!$D$34:$D$777,СВЦЭМ!$A$34:$A$777,$A77,СВЦЭМ!$B$34:$B$777,J$47)+'СЕТ СН'!$G$11+СВЦЭМ!$D$10+'СЕТ СН'!$G$5-'СЕТ СН'!$G$21</f>
        <v>4390.2440072299996</v>
      </c>
      <c r="K77" s="37">
        <f>SUMIFS(СВЦЭМ!$D$34:$D$777,СВЦЭМ!$A$34:$A$777,$A77,СВЦЭМ!$B$34:$B$777,K$47)+'СЕТ СН'!$G$11+СВЦЭМ!$D$10+'СЕТ СН'!$G$5-'СЕТ СН'!$G$21</f>
        <v>4268.8485137899997</v>
      </c>
      <c r="L77" s="37">
        <f>SUMIFS(СВЦЭМ!$D$34:$D$777,СВЦЭМ!$A$34:$A$777,$A77,СВЦЭМ!$B$34:$B$777,L$47)+'СЕТ СН'!$G$11+СВЦЭМ!$D$10+'СЕТ СН'!$G$5-'СЕТ СН'!$G$21</f>
        <v>4174.8558885499997</v>
      </c>
      <c r="M77" s="37">
        <f>SUMIFS(СВЦЭМ!$D$34:$D$777,СВЦЭМ!$A$34:$A$777,$A77,СВЦЭМ!$B$34:$B$777,M$47)+'СЕТ СН'!$G$11+СВЦЭМ!$D$10+'СЕТ СН'!$G$5-'СЕТ СН'!$G$21</f>
        <v>4104.9482403299999</v>
      </c>
      <c r="N77" s="37">
        <f>SUMIFS(СВЦЭМ!$D$34:$D$777,СВЦЭМ!$A$34:$A$777,$A77,СВЦЭМ!$B$34:$B$777,N$47)+'СЕТ СН'!$G$11+СВЦЭМ!$D$10+'СЕТ СН'!$G$5-'СЕТ СН'!$G$21</f>
        <v>4085.8676276199994</v>
      </c>
      <c r="O77" s="37">
        <f>SUMIFS(СВЦЭМ!$D$34:$D$777,СВЦЭМ!$A$34:$A$777,$A77,СВЦЭМ!$B$34:$B$777,O$47)+'СЕТ СН'!$G$11+СВЦЭМ!$D$10+'СЕТ СН'!$G$5-'СЕТ СН'!$G$21</f>
        <v>4087.8116261900004</v>
      </c>
      <c r="P77" s="37">
        <f>SUMIFS(СВЦЭМ!$D$34:$D$777,СВЦЭМ!$A$34:$A$777,$A77,СВЦЭМ!$B$34:$B$777,P$47)+'СЕТ СН'!$G$11+СВЦЭМ!$D$10+'СЕТ СН'!$G$5-'СЕТ СН'!$G$21</f>
        <v>4087.8968768300001</v>
      </c>
      <c r="Q77" s="37">
        <f>SUMIFS(СВЦЭМ!$D$34:$D$777,СВЦЭМ!$A$34:$A$777,$A77,СВЦЭМ!$B$34:$B$777,Q$47)+'СЕТ СН'!$G$11+СВЦЭМ!$D$10+'СЕТ СН'!$G$5-'СЕТ СН'!$G$21</f>
        <v>4086.5315146700004</v>
      </c>
      <c r="R77" s="37">
        <f>SUMIFS(СВЦЭМ!$D$34:$D$777,СВЦЭМ!$A$34:$A$777,$A77,СВЦЭМ!$B$34:$B$777,R$47)+'СЕТ СН'!$G$11+СВЦЭМ!$D$10+'СЕТ СН'!$G$5-'СЕТ СН'!$G$21</f>
        <v>4095.8039056099997</v>
      </c>
      <c r="S77" s="37">
        <f>SUMIFS(СВЦЭМ!$D$34:$D$777,СВЦЭМ!$A$34:$A$777,$A77,СВЦЭМ!$B$34:$B$777,S$47)+'СЕТ СН'!$G$11+СВЦЭМ!$D$10+'СЕТ СН'!$G$5-'СЕТ СН'!$G$21</f>
        <v>4079.91334886</v>
      </c>
      <c r="T77" s="37">
        <f>SUMIFS(СВЦЭМ!$D$34:$D$777,СВЦЭМ!$A$34:$A$777,$A77,СВЦЭМ!$B$34:$B$777,T$47)+'СЕТ СН'!$G$11+СВЦЭМ!$D$10+'СЕТ СН'!$G$5-'СЕТ СН'!$G$21</f>
        <v>4080.0971567999995</v>
      </c>
      <c r="U77" s="37">
        <f>SUMIFS(СВЦЭМ!$D$34:$D$777,СВЦЭМ!$A$34:$A$777,$A77,СВЦЭМ!$B$34:$B$777,U$47)+'СЕТ СН'!$G$11+СВЦЭМ!$D$10+'СЕТ СН'!$G$5-'СЕТ СН'!$G$21</f>
        <v>4086.9977689899997</v>
      </c>
      <c r="V77" s="37">
        <f>SUMIFS(СВЦЭМ!$D$34:$D$777,СВЦЭМ!$A$34:$A$777,$A77,СВЦЭМ!$B$34:$B$777,V$47)+'СЕТ СН'!$G$11+СВЦЭМ!$D$10+'СЕТ СН'!$G$5-'СЕТ СН'!$G$21</f>
        <v>4078.2717205099998</v>
      </c>
      <c r="W77" s="37">
        <f>SUMIFS(СВЦЭМ!$D$34:$D$777,СВЦЭМ!$A$34:$A$777,$A77,СВЦЭМ!$B$34:$B$777,W$47)+'СЕТ СН'!$G$11+СВЦЭМ!$D$10+'СЕТ СН'!$G$5-'СЕТ СН'!$G$21</f>
        <v>4079.9930809200005</v>
      </c>
      <c r="X77" s="37">
        <f>SUMIFS(СВЦЭМ!$D$34:$D$777,СВЦЭМ!$A$34:$A$777,$A77,СВЦЭМ!$B$34:$B$777,X$47)+'СЕТ СН'!$G$11+СВЦЭМ!$D$10+'СЕТ СН'!$G$5-'СЕТ СН'!$G$21</f>
        <v>4107.4338685299999</v>
      </c>
      <c r="Y77" s="37">
        <f>SUMIFS(СВЦЭМ!$D$34:$D$777,СВЦЭМ!$A$34:$A$777,$A77,СВЦЭМ!$B$34:$B$777,Y$47)+'СЕТ СН'!$G$11+СВЦЭМ!$D$10+'СЕТ СН'!$G$5-'СЕТ СН'!$G$21</f>
        <v>4181.1884283400004</v>
      </c>
    </row>
    <row r="78" spans="1:26" ht="15.75" x14ac:dyDescent="0.2">
      <c r="A78" s="36">
        <f t="shared" si="1"/>
        <v>43343</v>
      </c>
      <c r="B78" s="37">
        <f>SUMIFS(СВЦЭМ!$D$34:$D$777,СВЦЭМ!$A$34:$A$777,$A78,СВЦЭМ!$B$34:$B$777,B$47)+'СЕТ СН'!$G$11+СВЦЭМ!$D$10+'СЕТ СН'!$G$5-'СЕТ СН'!$G$21</f>
        <v>4271.5658084500001</v>
      </c>
      <c r="C78" s="37">
        <f>SUMIFS(СВЦЭМ!$D$34:$D$777,СВЦЭМ!$A$34:$A$777,$A78,СВЦЭМ!$B$34:$B$777,C$47)+'СЕТ СН'!$G$11+СВЦЭМ!$D$10+'СЕТ СН'!$G$5-'СЕТ СН'!$G$21</f>
        <v>4420.4309285700001</v>
      </c>
      <c r="D78" s="37">
        <f>SUMIFS(СВЦЭМ!$D$34:$D$777,СВЦЭМ!$A$34:$A$777,$A78,СВЦЭМ!$B$34:$B$777,D$47)+'СЕТ СН'!$G$11+СВЦЭМ!$D$10+'СЕТ СН'!$G$5-'СЕТ СН'!$G$21</f>
        <v>4516.6334688899997</v>
      </c>
      <c r="E78" s="37">
        <f>SUMIFS(СВЦЭМ!$D$34:$D$777,СВЦЭМ!$A$34:$A$777,$A78,СВЦЭМ!$B$34:$B$777,E$47)+'СЕТ СН'!$G$11+СВЦЭМ!$D$10+'СЕТ СН'!$G$5-'СЕТ СН'!$G$21</f>
        <v>4555.1680664400001</v>
      </c>
      <c r="F78" s="37">
        <f>SUMIFS(СВЦЭМ!$D$34:$D$777,СВЦЭМ!$A$34:$A$777,$A78,СВЦЭМ!$B$34:$B$777,F$47)+'СЕТ СН'!$G$11+СВЦЭМ!$D$10+'СЕТ СН'!$G$5-'СЕТ СН'!$G$21</f>
        <v>4552.0640841300001</v>
      </c>
      <c r="G78" s="37">
        <f>SUMIFS(СВЦЭМ!$D$34:$D$777,СВЦЭМ!$A$34:$A$777,$A78,СВЦЭМ!$B$34:$B$777,G$47)+'СЕТ СН'!$G$11+СВЦЭМ!$D$10+'СЕТ СН'!$G$5-'СЕТ СН'!$G$21</f>
        <v>4559.1801463800002</v>
      </c>
      <c r="H78" s="37">
        <f>SUMIFS(СВЦЭМ!$D$34:$D$777,СВЦЭМ!$A$34:$A$777,$A78,СВЦЭМ!$B$34:$B$777,H$47)+'СЕТ СН'!$G$11+СВЦЭМ!$D$10+'СЕТ СН'!$G$5-'СЕТ СН'!$G$21</f>
        <v>4578.5092122799997</v>
      </c>
      <c r="I78" s="37">
        <f>SUMIFS(СВЦЭМ!$D$34:$D$777,СВЦЭМ!$A$34:$A$777,$A78,СВЦЭМ!$B$34:$B$777,I$47)+'СЕТ СН'!$G$11+СВЦЭМ!$D$10+'СЕТ СН'!$G$5-'СЕТ СН'!$G$21</f>
        <v>4518.8481304899997</v>
      </c>
      <c r="J78" s="37">
        <f>SUMIFS(СВЦЭМ!$D$34:$D$777,СВЦЭМ!$A$34:$A$777,$A78,СВЦЭМ!$B$34:$B$777,J$47)+'СЕТ СН'!$G$11+СВЦЭМ!$D$10+'СЕТ СН'!$G$5-'СЕТ СН'!$G$21</f>
        <v>4351.67633424</v>
      </c>
      <c r="K78" s="37">
        <f>SUMIFS(СВЦЭМ!$D$34:$D$777,СВЦЭМ!$A$34:$A$777,$A78,СВЦЭМ!$B$34:$B$777,K$47)+'СЕТ СН'!$G$11+СВЦЭМ!$D$10+'СЕТ СН'!$G$5-'СЕТ СН'!$G$21</f>
        <v>4249.4309845400003</v>
      </c>
      <c r="L78" s="37">
        <f>SUMIFS(СВЦЭМ!$D$34:$D$777,СВЦЭМ!$A$34:$A$777,$A78,СВЦЭМ!$B$34:$B$777,L$47)+'СЕТ СН'!$G$11+СВЦЭМ!$D$10+'СЕТ СН'!$G$5-'СЕТ СН'!$G$21</f>
        <v>4163.1851497500002</v>
      </c>
      <c r="M78" s="37">
        <f>SUMIFS(СВЦЭМ!$D$34:$D$777,СВЦЭМ!$A$34:$A$777,$A78,СВЦЭМ!$B$34:$B$777,M$47)+'СЕТ СН'!$G$11+СВЦЭМ!$D$10+'СЕТ СН'!$G$5-'СЕТ СН'!$G$21</f>
        <v>4090.1997991799999</v>
      </c>
      <c r="N78" s="37">
        <f>SUMIFS(СВЦЭМ!$D$34:$D$777,СВЦЭМ!$A$34:$A$777,$A78,СВЦЭМ!$B$34:$B$777,N$47)+'СЕТ СН'!$G$11+СВЦЭМ!$D$10+'СЕТ СН'!$G$5-'СЕТ СН'!$G$21</f>
        <v>4069.8307305400003</v>
      </c>
      <c r="O78" s="37">
        <f>SUMIFS(СВЦЭМ!$D$34:$D$777,СВЦЭМ!$A$34:$A$777,$A78,СВЦЭМ!$B$34:$B$777,O$47)+'СЕТ СН'!$G$11+СВЦЭМ!$D$10+'СЕТ СН'!$G$5-'СЕТ СН'!$G$21</f>
        <v>4066.4326764400003</v>
      </c>
      <c r="P78" s="37">
        <f>SUMIFS(СВЦЭМ!$D$34:$D$777,СВЦЭМ!$A$34:$A$777,$A78,СВЦЭМ!$B$34:$B$777,P$47)+'СЕТ СН'!$G$11+СВЦЭМ!$D$10+'СЕТ СН'!$G$5-'СЕТ СН'!$G$21</f>
        <v>4062.1577045499998</v>
      </c>
      <c r="Q78" s="37">
        <f>SUMIFS(СВЦЭМ!$D$34:$D$777,СВЦЭМ!$A$34:$A$777,$A78,СВЦЭМ!$B$34:$B$777,Q$47)+'СЕТ СН'!$G$11+СВЦЭМ!$D$10+'СЕТ СН'!$G$5-'СЕТ СН'!$G$21</f>
        <v>4070.7377483800001</v>
      </c>
      <c r="R78" s="37">
        <f>SUMIFS(СВЦЭМ!$D$34:$D$777,СВЦЭМ!$A$34:$A$777,$A78,СВЦЭМ!$B$34:$B$777,R$47)+'СЕТ СН'!$G$11+СВЦЭМ!$D$10+'СЕТ СН'!$G$5-'СЕТ СН'!$G$21</f>
        <v>4067.7896232100002</v>
      </c>
      <c r="S78" s="37">
        <f>SUMIFS(СВЦЭМ!$D$34:$D$777,СВЦЭМ!$A$34:$A$777,$A78,СВЦЭМ!$B$34:$B$777,S$47)+'СЕТ СН'!$G$11+СВЦЭМ!$D$10+'СЕТ СН'!$G$5-'СЕТ СН'!$G$21</f>
        <v>4066.1036820099998</v>
      </c>
      <c r="T78" s="37">
        <f>SUMIFS(СВЦЭМ!$D$34:$D$777,СВЦЭМ!$A$34:$A$777,$A78,СВЦЭМ!$B$34:$B$777,T$47)+'СЕТ СН'!$G$11+СВЦЭМ!$D$10+'СЕТ СН'!$G$5-'СЕТ СН'!$G$21</f>
        <v>4063.8077683000001</v>
      </c>
      <c r="U78" s="37">
        <f>SUMIFS(СВЦЭМ!$D$34:$D$777,СВЦЭМ!$A$34:$A$777,$A78,СВЦЭМ!$B$34:$B$777,U$47)+'СЕТ СН'!$G$11+СВЦЭМ!$D$10+'СЕТ СН'!$G$5-'СЕТ СН'!$G$21</f>
        <v>4059.8616637599998</v>
      </c>
      <c r="V78" s="37">
        <f>SUMIFS(СВЦЭМ!$D$34:$D$777,СВЦЭМ!$A$34:$A$777,$A78,СВЦЭМ!$B$34:$B$777,V$47)+'СЕТ СН'!$G$11+СВЦЭМ!$D$10+'СЕТ СН'!$G$5-'СЕТ СН'!$G$21</f>
        <v>4040.0598439100004</v>
      </c>
      <c r="W78" s="37">
        <f>SUMIFS(СВЦЭМ!$D$34:$D$777,СВЦЭМ!$A$34:$A$777,$A78,СВЦЭМ!$B$34:$B$777,W$47)+'СЕТ СН'!$G$11+СВЦЭМ!$D$10+'СЕТ СН'!$G$5-'СЕТ СН'!$G$21</f>
        <v>4028.9670716999999</v>
      </c>
      <c r="X78" s="37">
        <f>SUMIFS(СВЦЭМ!$D$34:$D$777,СВЦЭМ!$A$34:$A$777,$A78,СВЦЭМ!$B$34:$B$777,X$47)+'СЕТ СН'!$G$11+СВЦЭМ!$D$10+'СЕТ СН'!$G$5-'СЕТ СН'!$G$21</f>
        <v>4063.6943752199995</v>
      </c>
      <c r="Y78" s="37">
        <f>SUMIFS(СВЦЭМ!$D$34:$D$777,СВЦЭМ!$A$34:$A$777,$A78,СВЦЭМ!$B$34:$B$777,Y$47)+'СЕТ СН'!$G$11+СВЦЭМ!$D$10+'СЕТ СН'!$G$5-'СЕТ СН'!$G$21</f>
        <v>4139.9642104599998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01.08.2018</v>
      </c>
      <c r="B84" s="37">
        <f>SUMIFS(СВЦЭМ!$D$34:$D$777,СВЦЭМ!$A$34:$A$777,$A84,СВЦЭМ!$B$34:$B$777,B$83)+'СЕТ СН'!$H$11+СВЦЭМ!$D$10+'СЕТ СН'!$H$5-'СЕТ СН'!$H$21</f>
        <v>4519.9768897499998</v>
      </c>
      <c r="C84" s="37">
        <f>SUMIFS(СВЦЭМ!$D$34:$D$777,СВЦЭМ!$A$34:$A$777,$A84,СВЦЭМ!$B$34:$B$777,C$83)+'СЕТ СН'!$H$11+СВЦЭМ!$D$10+'СЕТ СН'!$H$5-'СЕТ СН'!$H$21</f>
        <v>4569.1128710100002</v>
      </c>
      <c r="D84" s="37">
        <f>SUMIFS(СВЦЭМ!$D$34:$D$777,СВЦЭМ!$A$34:$A$777,$A84,СВЦЭМ!$B$34:$B$777,D$83)+'СЕТ СН'!$H$11+СВЦЭМ!$D$10+'СЕТ СН'!$H$5-'СЕТ СН'!$H$21</f>
        <v>4683.4452594200002</v>
      </c>
      <c r="E84" s="37">
        <f>SUMIFS(СВЦЭМ!$D$34:$D$777,СВЦЭМ!$A$34:$A$777,$A84,СВЦЭМ!$B$34:$B$777,E$83)+'СЕТ СН'!$H$11+СВЦЭМ!$D$10+'СЕТ СН'!$H$5-'СЕТ СН'!$H$21</f>
        <v>4831.52866971</v>
      </c>
      <c r="F84" s="37">
        <f>SUMIFS(СВЦЭМ!$D$34:$D$777,СВЦЭМ!$A$34:$A$777,$A84,СВЦЭМ!$B$34:$B$777,F$83)+'СЕТ СН'!$H$11+СВЦЭМ!$D$10+'СЕТ СН'!$H$5-'СЕТ СН'!$H$21</f>
        <v>4912.2423755899999</v>
      </c>
      <c r="G84" s="37">
        <f>SUMIFS(СВЦЭМ!$D$34:$D$777,СВЦЭМ!$A$34:$A$777,$A84,СВЦЭМ!$B$34:$B$777,G$83)+'СЕТ СН'!$H$11+СВЦЭМ!$D$10+'СЕТ СН'!$H$5-'СЕТ СН'!$H$21</f>
        <v>4908.0559095899998</v>
      </c>
      <c r="H84" s="37">
        <f>SUMIFS(СВЦЭМ!$D$34:$D$777,СВЦЭМ!$A$34:$A$777,$A84,СВЦЭМ!$B$34:$B$777,H$83)+'СЕТ СН'!$H$11+СВЦЭМ!$D$10+'СЕТ СН'!$H$5-'СЕТ СН'!$H$21</f>
        <v>4808.0906219099998</v>
      </c>
      <c r="I84" s="37">
        <f>SUMIFS(СВЦЭМ!$D$34:$D$777,СВЦЭМ!$A$34:$A$777,$A84,СВЦЭМ!$B$34:$B$777,I$83)+'СЕТ СН'!$H$11+СВЦЭМ!$D$10+'СЕТ СН'!$H$5-'СЕТ СН'!$H$21</f>
        <v>4759.6433777800003</v>
      </c>
      <c r="J84" s="37">
        <f>SUMIFS(СВЦЭМ!$D$34:$D$777,СВЦЭМ!$A$34:$A$777,$A84,СВЦЭМ!$B$34:$B$777,J$83)+'СЕТ СН'!$H$11+СВЦЭМ!$D$10+'СЕТ СН'!$H$5-'СЕТ СН'!$H$21</f>
        <v>4598.3080744400004</v>
      </c>
      <c r="K84" s="37">
        <f>SUMIFS(СВЦЭМ!$D$34:$D$777,СВЦЭМ!$A$34:$A$777,$A84,СВЦЭМ!$B$34:$B$777,K$83)+'СЕТ СН'!$H$11+СВЦЭМ!$D$10+'СЕТ СН'!$H$5-'СЕТ СН'!$H$21</f>
        <v>4503.9777570699998</v>
      </c>
      <c r="L84" s="37">
        <f>SUMIFS(СВЦЭМ!$D$34:$D$777,СВЦЭМ!$A$34:$A$777,$A84,СВЦЭМ!$B$34:$B$777,L$83)+'СЕТ СН'!$H$11+СВЦЭМ!$D$10+'СЕТ СН'!$H$5-'СЕТ СН'!$H$21</f>
        <v>4422.4673777999997</v>
      </c>
      <c r="M84" s="37">
        <f>SUMIFS(СВЦЭМ!$D$34:$D$777,СВЦЭМ!$A$34:$A$777,$A84,СВЦЭМ!$B$34:$B$777,M$83)+'СЕТ СН'!$H$11+СВЦЭМ!$D$10+'СЕТ СН'!$H$5-'СЕТ СН'!$H$21</f>
        <v>4367.5861434899998</v>
      </c>
      <c r="N84" s="37">
        <f>SUMIFS(СВЦЭМ!$D$34:$D$777,СВЦЭМ!$A$34:$A$777,$A84,СВЦЭМ!$B$34:$B$777,N$83)+'СЕТ СН'!$H$11+СВЦЭМ!$D$10+'СЕТ СН'!$H$5-'СЕТ СН'!$H$21</f>
        <v>4360.5799707199994</v>
      </c>
      <c r="O84" s="37">
        <f>SUMIFS(СВЦЭМ!$D$34:$D$777,СВЦЭМ!$A$34:$A$777,$A84,СВЦЭМ!$B$34:$B$777,O$83)+'СЕТ СН'!$H$11+СВЦЭМ!$D$10+'СЕТ СН'!$H$5-'СЕТ СН'!$H$21</f>
        <v>4360.1707737899997</v>
      </c>
      <c r="P84" s="37">
        <f>SUMIFS(СВЦЭМ!$D$34:$D$777,СВЦЭМ!$A$34:$A$777,$A84,СВЦЭМ!$B$34:$B$777,P$83)+'СЕТ СН'!$H$11+СВЦЭМ!$D$10+'СЕТ СН'!$H$5-'СЕТ СН'!$H$21</f>
        <v>4361.6033188499996</v>
      </c>
      <c r="Q84" s="37">
        <f>SUMIFS(СВЦЭМ!$D$34:$D$777,СВЦЭМ!$A$34:$A$777,$A84,СВЦЭМ!$B$34:$B$777,Q$83)+'СЕТ СН'!$H$11+СВЦЭМ!$D$10+'СЕТ СН'!$H$5-'СЕТ СН'!$H$21</f>
        <v>4364.2371422599999</v>
      </c>
      <c r="R84" s="37">
        <f>SUMIFS(СВЦЭМ!$D$34:$D$777,СВЦЭМ!$A$34:$A$777,$A84,СВЦЭМ!$B$34:$B$777,R$83)+'СЕТ СН'!$H$11+СВЦЭМ!$D$10+'СЕТ СН'!$H$5-'СЕТ СН'!$H$21</f>
        <v>4365.4580993199997</v>
      </c>
      <c r="S84" s="37">
        <f>SUMIFS(СВЦЭМ!$D$34:$D$777,СВЦЭМ!$A$34:$A$777,$A84,СВЦЭМ!$B$34:$B$777,S$83)+'СЕТ СН'!$H$11+СВЦЭМ!$D$10+'СЕТ СН'!$H$5-'СЕТ СН'!$H$21</f>
        <v>4363.0612201799995</v>
      </c>
      <c r="T84" s="37">
        <f>SUMIFS(СВЦЭМ!$D$34:$D$777,СВЦЭМ!$A$34:$A$777,$A84,СВЦЭМ!$B$34:$B$777,T$83)+'СЕТ СН'!$H$11+СВЦЭМ!$D$10+'СЕТ СН'!$H$5-'СЕТ СН'!$H$21</f>
        <v>4358.6080922000001</v>
      </c>
      <c r="U84" s="37">
        <f>SUMIFS(СВЦЭМ!$D$34:$D$777,СВЦЭМ!$A$34:$A$777,$A84,СВЦЭМ!$B$34:$B$777,U$83)+'СЕТ СН'!$H$11+СВЦЭМ!$D$10+'СЕТ СН'!$H$5-'СЕТ СН'!$H$21</f>
        <v>4352.1298125699996</v>
      </c>
      <c r="V84" s="37">
        <f>SUMIFS(СВЦЭМ!$D$34:$D$777,СВЦЭМ!$A$34:$A$777,$A84,СВЦЭМ!$B$34:$B$777,V$83)+'СЕТ СН'!$H$11+СВЦЭМ!$D$10+'СЕТ СН'!$H$5-'СЕТ СН'!$H$21</f>
        <v>4345.1093821599998</v>
      </c>
      <c r="W84" s="37">
        <f>SUMIFS(СВЦЭМ!$D$34:$D$777,СВЦЭМ!$A$34:$A$777,$A84,СВЦЭМ!$B$34:$B$777,W$83)+'СЕТ СН'!$H$11+СВЦЭМ!$D$10+'СЕТ СН'!$H$5-'СЕТ СН'!$H$21</f>
        <v>4391.6139896100003</v>
      </c>
      <c r="X84" s="37">
        <f>SUMIFS(СВЦЭМ!$D$34:$D$777,СВЦЭМ!$A$34:$A$777,$A84,СВЦЭМ!$B$34:$B$777,X$83)+'СЕТ СН'!$H$11+СВЦЭМ!$D$10+'СЕТ СН'!$H$5-'СЕТ СН'!$H$21</f>
        <v>4405.2276436100001</v>
      </c>
      <c r="Y84" s="37">
        <f>SUMIFS(СВЦЭМ!$D$34:$D$777,СВЦЭМ!$A$34:$A$777,$A84,СВЦЭМ!$B$34:$B$777,Y$83)+'СЕТ СН'!$H$11+СВЦЭМ!$D$10+'СЕТ СН'!$H$5-'СЕТ СН'!$H$21</f>
        <v>4448.2825503799995</v>
      </c>
      <c r="AA84" s="46"/>
    </row>
    <row r="85" spans="1:27" ht="15.75" x14ac:dyDescent="0.2">
      <c r="A85" s="36">
        <f>A84+1</f>
        <v>43314</v>
      </c>
      <c r="B85" s="37">
        <f>SUMIFS(СВЦЭМ!$D$34:$D$777,СВЦЭМ!$A$34:$A$777,$A85,СВЦЭМ!$B$34:$B$777,B$83)+'СЕТ СН'!$H$11+СВЦЭМ!$D$10+'СЕТ СН'!$H$5-'СЕТ СН'!$H$21</f>
        <v>4583.37288438</v>
      </c>
      <c r="C85" s="37">
        <f>SUMIFS(СВЦЭМ!$D$34:$D$777,СВЦЭМ!$A$34:$A$777,$A85,СВЦЭМ!$B$34:$B$777,C$83)+'СЕТ СН'!$H$11+СВЦЭМ!$D$10+'СЕТ СН'!$H$5-'СЕТ СН'!$H$21</f>
        <v>4735.6761902799999</v>
      </c>
      <c r="D85" s="37">
        <f>SUMIFS(СВЦЭМ!$D$34:$D$777,СВЦЭМ!$A$34:$A$777,$A85,СВЦЭМ!$B$34:$B$777,D$83)+'СЕТ СН'!$H$11+СВЦЭМ!$D$10+'СЕТ СН'!$H$5-'СЕТ СН'!$H$21</f>
        <v>4853.3226515799997</v>
      </c>
      <c r="E85" s="37">
        <f>SUMIFS(СВЦЭМ!$D$34:$D$777,СВЦЭМ!$A$34:$A$777,$A85,СВЦЭМ!$B$34:$B$777,E$83)+'СЕТ СН'!$H$11+СВЦЭМ!$D$10+'СЕТ СН'!$H$5-'СЕТ СН'!$H$21</f>
        <v>4962.98496772</v>
      </c>
      <c r="F85" s="37">
        <f>SUMIFS(СВЦЭМ!$D$34:$D$777,СВЦЭМ!$A$34:$A$777,$A85,СВЦЭМ!$B$34:$B$777,F$83)+'СЕТ СН'!$H$11+СВЦЭМ!$D$10+'СЕТ СН'!$H$5-'СЕТ СН'!$H$21</f>
        <v>4961.1061855199996</v>
      </c>
      <c r="G85" s="37">
        <f>SUMIFS(СВЦЭМ!$D$34:$D$777,СВЦЭМ!$A$34:$A$777,$A85,СВЦЭМ!$B$34:$B$777,G$83)+'СЕТ СН'!$H$11+СВЦЭМ!$D$10+'СЕТ СН'!$H$5-'СЕТ СН'!$H$21</f>
        <v>4948.2352724799994</v>
      </c>
      <c r="H85" s="37">
        <f>SUMIFS(СВЦЭМ!$D$34:$D$777,СВЦЭМ!$A$34:$A$777,$A85,СВЦЭМ!$B$34:$B$777,H$83)+'СЕТ СН'!$H$11+СВЦЭМ!$D$10+'СЕТ СН'!$H$5-'СЕТ СН'!$H$21</f>
        <v>4904.0034498599998</v>
      </c>
      <c r="I85" s="37">
        <f>SUMIFS(СВЦЭМ!$D$34:$D$777,СВЦЭМ!$A$34:$A$777,$A85,СВЦЭМ!$B$34:$B$777,I$83)+'СЕТ СН'!$H$11+СВЦЭМ!$D$10+'СЕТ СН'!$H$5-'СЕТ СН'!$H$21</f>
        <v>4792.2828289099998</v>
      </c>
      <c r="J85" s="37">
        <f>SUMIFS(СВЦЭМ!$D$34:$D$777,СВЦЭМ!$A$34:$A$777,$A85,СВЦЭМ!$B$34:$B$777,J$83)+'СЕТ СН'!$H$11+СВЦЭМ!$D$10+'СЕТ СН'!$H$5-'СЕТ СН'!$H$21</f>
        <v>4628.0905506299996</v>
      </c>
      <c r="K85" s="37">
        <f>SUMIFS(СВЦЭМ!$D$34:$D$777,СВЦЭМ!$A$34:$A$777,$A85,СВЦЭМ!$B$34:$B$777,K$83)+'СЕТ СН'!$H$11+СВЦЭМ!$D$10+'СЕТ СН'!$H$5-'СЕТ СН'!$H$21</f>
        <v>4496.89581688</v>
      </c>
      <c r="L85" s="37">
        <f>SUMIFS(СВЦЭМ!$D$34:$D$777,СВЦЭМ!$A$34:$A$777,$A85,СВЦЭМ!$B$34:$B$777,L$83)+'СЕТ СН'!$H$11+СВЦЭМ!$D$10+'СЕТ СН'!$H$5-'СЕТ СН'!$H$21</f>
        <v>4419.2994815699994</v>
      </c>
      <c r="M85" s="37">
        <f>SUMIFS(СВЦЭМ!$D$34:$D$777,СВЦЭМ!$A$34:$A$777,$A85,СВЦЭМ!$B$34:$B$777,M$83)+'СЕТ СН'!$H$11+СВЦЭМ!$D$10+'СЕТ СН'!$H$5-'СЕТ СН'!$H$21</f>
        <v>4373.2509179500003</v>
      </c>
      <c r="N85" s="37">
        <f>SUMIFS(СВЦЭМ!$D$34:$D$777,СВЦЭМ!$A$34:$A$777,$A85,СВЦЭМ!$B$34:$B$777,N$83)+'СЕТ СН'!$H$11+СВЦЭМ!$D$10+'СЕТ СН'!$H$5-'СЕТ СН'!$H$21</f>
        <v>4362.0679482599999</v>
      </c>
      <c r="O85" s="37">
        <f>SUMIFS(СВЦЭМ!$D$34:$D$777,СВЦЭМ!$A$34:$A$777,$A85,СВЦЭМ!$B$34:$B$777,O$83)+'СЕТ СН'!$H$11+СВЦЭМ!$D$10+'СЕТ СН'!$H$5-'СЕТ СН'!$H$21</f>
        <v>4377.6063384500003</v>
      </c>
      <c r="P85" s="37">
        <f>SUMIFS(СВЦЭМ!$D$34:$D$777,СВЦЭМ!$A$34:$A$777,$A85,СВЦЭМ!$B$34:$B$777,P$83)+'СЕТ СН'!$H$11+СВЦЭМ!$D$10+'СЕТ СН'!$H$5-'СЕТ СН'!$H$21</f>
        <v>4364.6982532399998</v>
      </c>
      <c r="Q85" s="37">
        <f>SUMIFS(СВЦЭМ!$D$34:$D$777,СВЦЭМ!$A$34:$A$777,$A85,СВЦЭМ!$B$34:$B$777,Q$83)+'СЕТ СН'!$H$11+СВЦЭМ!$D$10+'СЕТ СН'!$H$5-'СЕТ СН'!$H$21</f>
        <v>4363.8603722399994</v>
      </c>
      <c r="R85" s="37">
        <f>SUMIFS(СВЦЭМ!$D$34:$D$777,СВЦЭМ!$A$34:$A$777,$A85,СВЦЭМ!$B$34:$B$777,R$83)+'СЕТ СН'!$H$11+СВЦЭМ!$D$10+'СЕТ СН'!$H$5-'СЕТ СН'!$H$21</f>
        <v>4367.0803083000001</v>
      </c>
      <c r="S85" s="37">
        <f>SUMIFS(СВЦЭМ!$D$34:$D$777,СВЦЭМ!$A$34:$A$777,$A85,СВЦЭМ!$B$34:$B$777,S$83)+'СЕТ СН'!$H$11+СВЦЭМ!$D$10+'СЕТ СН'!$H$5-'СЕТ СН'!$H$21</f>
        <v>4361.8688297299996</v>
      </c>
      <c r="T85" s="37">
        <f>SUMIFS(СВЦЭМ!$D$34:$D$777,СВЦЭМ!$A$34:$A$777,$A85,СВЦЭМ!$B$34:$B$777,T$83)+'СЕТ СН'!$H$11+СВЦЭМ!$D$10+'СЕТ СН'!$H$5-'СЕТ СН'!$H$21</f>
        <v>4349.3143522399996</v>
      </c>
      <c r="U85" s="37">
        <f>SUMIFS(СВЦЭМ!$D$34:$D$777,СВЦЭМ!$A$34:$A$777,$A85,СВЦЭМ!$B$34:$B$777,U$83)+'СЕТ СН'!$H$11+СВЦЭМ!$D$10+'СЕТ СН'!$H$5-'СЕТ СН'!$H$21</f>
        <v>4355.5986996299998</v>
      </c>
      <c r="V85" s="37">
        <f>SUMIFS(СВЦЭМ!$D$34:$D$777,СВЦЭМ!$A$34:$A$777,$A85,СВЦЭМ!$B$34:$B$777,V$83)+'СЕТ СН'!$H$11+СВЦЭМ!$D$10+'СЕТ СН'!$H$5-'СЕТ СН'!$H$21</f>
        <v>4348.2825658800002</v>
      </c>
      <c r="W85" s="37">
        <f>SUMIFS(СВЦЭМ!$D$34:$D$777,СВЦЭМ!$A$34:$A$777,$A85,СВЦЭМ!$B$34:$B$777,W$83)+'СЕТ СН'!$H$11+СВЦЭМ!$D$10+'СЕТ СН'!$H$5-'СЕТ СН'!$H$21</f>
        <v>4351.7390281899998</v>
      </c>
      <c r="X85" s="37">
        <f>SUMIFS(СВЦЭМ!$D$34:$D$777,СВЦЭМ!$A$34:$A$777,$A85,СВЦЭМ!$B$34:$B$777,X$83)+'СЕТ СН'!$H$11+СВЦЭМ!$D$10+'СЕТ СН'!$H$5-'СЕТ СН'!$H$21</f>
        <v>4370.2879912199996</v>
      </c>
      <c r="Y85" s="37">
        <f>SUMIFS(СВЦЭМ!$D$34:$D$777,СВЦЭМ!$A$34:$A$777,$A85,СВЦЭМ!$B$34:$B$777,Y$83)+'СЕТ СН'!$H$11+СВЦЭМ!$D$10+'СЕТ СН'!$H$5-'СЕТ СН'!$H$21</f>
        <v>4445.5585312699995</v>
      </c>
    </row>
    <row r="86" spans="1:27" ht="15.75" x14ac:dyDescent="0.2">
      <c r="A86" s="36">
        <f t="shared" ref="A86:A114" si="2">A85+1</f>
        <v>43315</v>
      </c>
      <c r="B86" s="37">
        <f>SUMIFS(СВЦЭМ!$D$34:$D$777,СВЦЭМ!$A$34:$A$777,$A86,СВЦЭМ!$B$34:$B$777,B$83)+'СЕТ СН'!$H$11+СВЦЭМ!$D$10+'СЕТ СН'!$H$5-'СЕТ СН'!$H$21</f>
        <v>4539.5472023399998</v>
      </c>
      <c r="C86" s="37">
        <f>SUMIFS(СВЦЭМ!$D$34:$D$777,СВЦЭМ!$A$34:$A$777,$A86,СВЦЭМ!$B$34:$B$777,C$83)+'СЕТ СН'!$H$11+СВЦЭМ!$D$10+'СЕТ СН'!$H$5-'СЕТ СН'!$H$21</f>
        <v>4678.4441508499995</v>
      </c>
      <c r="D86" s="37">
        <f>SUMIFS(СВЦЭМ!$D$34:$D$777,СВЦЭМ!$A$34:$A$777,$A86,СВЦЭМ!$B$34:$B$777,D$83)+'СЕТ СН'!$H$11+СВЦЭМ!$D$10+'СЕТ СН'!$H$5-'СЕТ СН'!$H$21</f>
        <v>4792.5993582199999</v>
      </c>
      <c r="E86" s="37">
        <f>SUMIFS(СВЦЭМ!$D$34:$D$777,СВЦЭМ!$A$34:$A$777,$A86,СВЦЭМ!$B$34:$B$777,E$83)+'СЕТ СН'!$H$11+СВЦЭМ!$D$10+'СЕТ СН'!$H$5-'СЕТ СН'!$H$21</f>
        <v>4898.8073958200002</v>
      </c>
      <c r="F86" s="37">
        <f>SUMIFS(СВЦЭМ!$D$34:$D$777,СВЦЭМ!$A$34:$A$777,$A86,СВЦЭМ!$B$34:$B$777,F$83)+'СЕТ СН'!$H$11+СВЦЭМ!$D$10+'СЕТ СН'!$H$5-'СЕТ СН'!$H$21</f>
        <v>4899.4532547499994</v>
      </c>
      <c r="G86" s="37">
        <f>SUMIFS(СВЦЭМ!$D$34:$D$777,СВЦЭМ!$A$34:$A$777,$A86,СВЦЭМ!$B$34:$B$777,G$83)+'СЕТ СН'!$H$11+СВЦЭМ!$D$10+'СЕТ СН'!$H$5-'СЕТ СН'!$H$21</f>
        <v>4865.7733082599998</v>
      </c>
      <c r="H86" s="37">
        <f>SUMIFS(СВЦЭМ!$D$34:$D$777,СВЦЭМ!$A$34:$A$777,$A86,СВЦЭМ!$B$34:$B$777,H$83)+'СЕТ СН'!$H$11+СВЦЭМ!$D$10+'СЕТ СН'!$H$5-'СЕТ СН'!$H$21</f>
        <v>4827.5364470100003</v>
      </c>
      <c r="I86" s="37">
        <f>SUMIFS(СВЦЭМ!$D$34:$D$777,СВЦЭМ!$A$34:$A$777,$A86,СВЦЭМ!$B$34:$B$777,I$83)+'СЕТ СН'!$H$11+СВЦЭМ!$D$10+'СЕТ СН'!$H$5-'СЕТ СН'!$H$21</f>
        <v>4711.0223018099996</v>
      </c>
      <c r="J86" s="37">
        <f>SUMIFS(СВЦЭМ!$D$34:$D$777,СВЦЭМ!$A$34:$A$777,$A86,СВЦЭМ!$B$34:$B$777,J$83)+'СЕТ СН'!$H$11+СВЦЭМ!$D$10+'СЕТ СН'!$H$5-'СЕТ СН'!$H$21</f>
        <v>4626.5986362599997</v>
      </c>
      <c r="K86" s="37">
        <f>SUMIFS(СВЦЭМ!$D$34:$D$777,СВЦЭМ!$A$34:$A$777,$A86,СВЦЭМ!$B$34:$B$777,K$83)+'СЕТ СН'!$H$11+СВЦЭМ!$D$10+'СЕТ СН'!$H$5-'СЕТ СН'!$H$21</f>
        <v>4542.1911846699995</v>
      </c>
      <c r="L86" s="37">
        <f>SUMIFS(СВЦЭМ!$D$34:$D$777,СВЦЭМ!$A$34:$A$777,$A86,СВЦЭМ!$B$34:$B$777,L$83)+'СЕТ СН'!$H$11+СВЦЭМ!$D$10+'СЕТ СН'!$H$5-'СЕТ СН'!$H$21</f>
        <v>4453.3785645999997</v>
      </c>
      <c r="M86" s="37">
        <f>SUMIFS(СВЦЭМ!$D$34:$D$777,СВЦЭМ!$A$34:$A$777,$A86,СВЦЭМ!$B$34:$B$777,M$83)+'СЕТ СН'!$H$11+СВЦЭМ!$D$10+'СЕТ СН'!$H$5-'СЕТ СН'!$H$21</f>
        <v>4401.8367828700002</v>
      </c>
      <c r="N86" s="37">
        <f>SUMIFS(СВЦЭМ!$D$34:$D$777,СВЦЭМ!$A$34:$A$777,$A86,СВЦЭМ!$B$34:$B$777,N$83)+'СЕТ СН'!$H$11+СВЦЭМ!$D$10+'СЕТ СН'!$H$5-'СЕТ СН'!$H$21</f>
        <v>4389.6157518800001</v>
      </c>
      <c r="O86" s="37">
        <f>SUMIFS(СВЦЭМ!$D$34:$D$777,СВЦЭМ!$A$34:$A$777,$A86,СВЦЭМ!$B$34:$B$777,O$83)+'СЕТ СН'!$H$11+СВЦЭМ!$D$10+'СЕТ СН'!$H$5-'СЕТ СН'!$H$21</f>
        <v>4398.4416216599993</v>
      </c>
      <c r="P86" s="37">
        <f>SUMIFS(СВЦЭМ!$D$34:$D$777,СВЦЭМ!$A$34:$A$777,$A86,СВЦЭМ!$B$34:$B$777,P$83)+'СЕТ СН'!$H$11+СВЦЭМ!$D$10+'СЕТ СН'!$H$5-'СЕТ СН'!$H$21</f>
        <v>4394.86644488</v>
      </c>
      <c r="Q86" s="37">
        <f>SUMIFS(СВЦЭМ!$D$34:$D$777,СВЦЭМ!$A$34:$A$777,$A86,СВЦЭМ!$B$34:$B$777,Q$83)+'СЕТ СН'!$H$11+СВЦЭМ!$D$10+'СЕТ СН'!$H$5-'СЕТ СН'!$H$21</f>
        <v>4388.8072501999995</v>
      </c>
      <c r="R86" s="37">
        <f>SUMIFS(СВЦЭМ!$D$34:$D$777,СВЦЭМ!$A$34:$A$777,$A86,СВЦЭМ!$B$34:$B$777,R$83)+'СЕТ СН'!$H$11+СВЦЭМ!$D$10+'СЕТ СН'!$H$5-'СЕТ СН'!$H$21</f>
        <v>4380.3493432799996</v>
      </c>
      <c r="S86" s="37">
        <f>SUMIFS(СВЦЭМ!$D$34:$D$777,СВЦЭМ!$A$34:$A$777,$A86,СВЦЭМ!$B$34:$B$777,S$83)+'СЕТ СН'!$H$11+СВЦЭМ!$D$10+'СЕТ СН'!$H$5-'СЕТ СН'!$H$21</f>
        <v>4386.4549066499994</v>
      </c>
      <c r="T86" s="37">
        <f>SUMIFS(СВЦЭМ!$D$34:$D$777,СВЦЭМ!$A$34:$A$777,$A86,СВЦЭМ!$B$34:$B$777,T$83)+'СЕТ СН'!$H$11+СВЦЭМ!$D$10+'СЕТ СН'!$H$5-'СЕТ СН'!$H$21</f>
        <v>4386.181372</v>
      </c>
      <c r="U86" s="37">
        <f>SUMIFS(СВЦЭМ!$D$34:$D$777,СВЦЭМ!$A$34:$A$777,$A86,СВЦЭМ!$B$34:$B$777,U$83)+'СЕТ СН'!$H$11+СВЦЭМ!$D$10+'СЕТ СН'!$H$5-'СЕТ СН'!$H$21</f>
        <v>4382.3142794099995</v>
      </c>
      <c r="V86" s="37">
        <f>SUMIFS(СВЦЭМ!$D$34:$D$777,СВЦЭМ!$A$34:$A$777,$A86,СВЦЭМ!$B$34:$B$777,V$83)+'СЕТ СН'!$H$11+СВЦЭМ!$D$10+'СЕТ СН'!$H$5-'СЕТ СН'!$H$21</f>
        <v>4371.3487871799998</v>
      </c>
      <c r="W86" s="37">
        <f>SUMIFS(СВЦЭМ!$D$34:$D$777,СВЦЭМ!$A$34:$A$777,$A86,СВЦЭМ!$B$34:$B$777,W$83)+'СЕТ СН'!$H$11+СВЦЭМ!$D$10+'СЕТ СН'!$H$5-'СЕТ СН'!$H$21</f>
        <v>4361.79655207</v>
      </c>
      <c r="X86" s="37">
        <f>SUMIFS(СВЦЭМ!$D$34:$D$777,СВЦЭМ!$A$34:$A$777,$A86,СВЦЭМ!$B$34:$B$777,X$83)+'СЕТ СН'!$H$11+СВЦЭМ!$D$10+'СЕТ СН'!$H$5-'СЕТ СН'!$H$21</f>
        <v>4380.0758497199995</v>
      </c>
      <c r="Y86" s="37">
        <f>SUMIFS(СВЦЭМ!$D$34:$D$777,СВЦЭМ!$A$34:$A$777,$A86,СВЦЭМ!$B$34:$B$777,Y$83)+'СЕТ СН'!$H$11+СВЦЭМ!$D$10+'СЕТ СН'!$H$5-'СЕТ СН'!$H$21</f>
        <v>4443.5177191399998</v>
      </c>
    </row>
    <row r="87" spans="1:27" ht="15.75" x14ac:dyDescent="0.2">
      <c r="A87" s="36">
        <f t="shared" si="2"/>
        <v>43316</v>
      </c>
      <c r="B87" s="37">
        <f>SUMIFS(СВЦЭМ!$D$34:$D$777,СВЦЭМ!$A$34:$A$777,$A87,СВЦЭМ!$B$34:$B$777,B$83)+'СЕТ СН'!$H$11+СВЦЭМ!$D$10+'СЕТ СН'!$H$5-'СЕТ СН'!$H$21</f>
        <v>4574.8152025399995</v>
      </c>
      <c r="C87" s="37">
        <f>SUMIFS(СВЦЭМ!$D$34:$D$777,СВЦЭМ!$A$34:$A$777,$A87,СВЦЭМ!$B$34:$B$777,C$83)+'СЕТ СН'!$H$11+СВЦЭМ!$D$10+'СЕТ СН'!$H$5-'СЕТ СН'!$H$21</f>
        <v>4671.2612675800001</v>
      </c>
      <c r="D87" s="37">
        <f>SUMIFS(СВЦЭМ!$D$34:$D$777,СВЦЭМ!$A$34:$A$777,$A87,СВЦЭМ!$B$34:$B$777,D$83)+'СЕТ СН'!$H$11+СВЦЭМ!$D$10+'СЕТ СН'!$H$5-'СЕТ СН'!$H$21</f>
        <v>4756.48525548</v>
      </c>
      <c r="E87" s="37">
        <f>SUMIFS(СВЦЭМ!$D$34:$D$777,СВЦЭМ!$A$34:$A$777,$A87,СВЦЭМ!$B$34:$B$777,E$83)+'СЕТ СН'!$H$11+СВЦЭМ!$D$10+'СЕТ СН'!$H$5-'СЕТ СН'!$H$21</f>
        <v>4870.9207783699994</v>
      </c>
      <c r="F87" s="37">
        <f>SUMIFS(СВЦЭМ!$D$34:$D$777,СВЦЭМ!$A$34:$A$777,$A87,СВЦЭМ!$B$34:$B$777,F$83)+'СЕТ СН'!$H$11+СВЦЭМ!$D$10+'СЕТ СН'!$H$5-'СЕТ СН'!$H$21</f>
        <v>4872.8733249899997</v>
      </c>
      <c r="G87" s="37">
        <f>SUMIFS(СВЦЭМ!$D$34:$D$777,СВЦЭМ!$A$34:$A$777,$A87,СВЦЭМ!$B$34:$B$777,G$83)+'СЕТ СН'!$H$11+СВЦЭМ!$D$10+'СЕТ СН'!$H$5-'СЕТ СН'!$H$21</f>
        <v>4852.6103167499996</v>
      </c>
      <c r="H87" s="37">
        <f>SUMIFS(СВЦЭМ!$D$34:$D$777,СВЦЭМ!$A$34:$A$777,$A87,СВЦЭМ!$B$34:$B$777,H$83)+'СЕТ СН'!$H$11+СВЦЭМ!$D$10+'СЕТ СН'!$H$5-'СЕТ СН'!$H$21</f>
        <v>4811.00259826</v>
      </c>
      <c r="I87" s="37">
        <f>SUMIFS(СВЦЭМ!$D$34:$D$777,СВЦЭМ!$A$34:$A$777,$A87,СВЦЭМ!$B$34:$B$777,I$83)+'СЕТ СН'!$H$11+СВЦЭМ!$D$10+'СЕТ СН'!$H$5-'СЕТ СН'!$H$21</f>
        <v>4782.9436284399999</v>
      </c>
      <c r="J87" s="37">
        <f>SUMIFS(СВЦЭМ!$D$34:$D$777,СВЦЭМ!$A$34:$A$777,$A87,СВЦЭМ!$B$34:$B$777,J$83)+'СЕТ СН'!$H$11+СВЦЭМ!$D$10+'СЕТ СН'!$H$5-'СЕТ СН'!$H$21</f>
        <v>4625.7238309899994</v>
      </c>
      <c r="K87" s="37">
        <f>SUMIFS(СВЦЭМ!$D$34:$D$777,СВЦЭМ!$A$34:$A$777,$A87,СВЦЭМ!$B$34:$B$777,K$83)+'СЕТ СН'!$H$11+СВЦЭМ!$D$10+'СЕТ СН'!$H$5-'СЕТ СН'!$H$21</f>
        <v>4513.9066535399998</v>
      </c>
      <c r="L87" s="37">
        <f>SUMIFS(СВЦЭМ!$D$34:$D$777,СВЦЭМ!$A$34:$A$777,$A87,СВЦЭМ!$B$34:$B$777,L$83)+'СЕТ СН'!$H$11+СВЦЭМ!$D$10+'СЕТ СН'!$H$5-'СЕТ СН'!$H$21</f>
        <v>4396.0517485800001</v>
      </c>
      <c r="M87" s="37">
        <f>SUMIFS(СВЦЭМ!$D$34:$D$777,СВЦЭМ!$A$34:$A$777,$A87,СВЦЭМ!$B$34:$B$777,M$83)+'СЕТ СН'!$H$11+СВЦЭМ!$D$10+'СЕТ СН'!$H$5-'СЕТ СН'!$H$21</f>
        <v>4346.15631441</v>
      </c>
      <c r="N87" s="37">
        <f>SUMIFS(СВЦЭМ!$D$34:$D$777,СВЦЭМ!$A$34:$A$777,$A87,СВЦЭМ!$B$34:$B$777,N$83)+'СЕТ СН'!$H$11+СВЦЭМ!$D$10+'СЕТ СН'!$H$5-'СЕТ СН'!$H$21</f>
        <v>4347.3868967799999</v>
      </c>
      <c r="O87" s="37">
        <f>SUMIFS(СВЦЭМ!$D$34:$D$777,СВЦЭМ!$A$34:$A$777,$A87,СВЦЭМ!$B$34:$B$777,O$83)+'СЕТ СН'!$H$11+СВЦЭМ!$D$10+'СЕТ СН'!$H$5-'СЕТ СН'!$H$21</f>
        <v>4350.6063564999995</v>
      </c>
      <c r="P87" s="37">
        <f>SUMIFS(СВЦЭМ!$D$34:$D$777,СВЦЭМ!$A$34:$A$777,$A87,СВЦЭМ!$B$34:$B$777,P$83)+'СЕТ СН'!$H$11+СВЦЭМ!$D$10+'СЕТ СН'!$H$5-'СЕТ СН'!$H$21</f>
        <v>4358.0008881399999</v>
      </c>
      <c r="Q87" s="37">
        <f>SUMIFS(СВЦЭМ!$D$34:$D$777,СВЦЭМ!$A$34:$A$777,$A87,СВЦЭМ!$B$34:$B$777,Q$83)+'СЕТ СН'!$H$11+СВЦЭМ!$D$10+'СЕТ СН'!$H$5-'СЕТ СН'!$H$21</f>
        <v>4356.3309092899999</v>
      </c>
      <c r="R87" s="37">
        <f>SUMIFS(СВЦЭМ!$D$34:$D$777,СВЦЭМ!$A$34:$A$777,$A87,СВЦЭМ!$B$34:$B$777,R$83)+'СЕТ СН'!$H$11+СВЦЭМ!$D$10+'СЕТ СН'!$H$5-'СЕТ СН'!$H$21</f>
        <v>4350.9327641099999</v>
      </c>
      <c r="S87" s="37">
        <f>SUMIFS(СВЦЭМ!$D$34:$D$777,СВЦЭМ!$A$34:$A$777,$A87,СВЦЭМ!$B$34:$B$777,S$83)+'СЕТ СН'!$H$11+СВЦЭМ!$D$10+'СЕТ СН'!$H$5-'СЕТ СН'!$H$21</f>
        <v>4347.6973253799997</v>
      </c>
      <c r="T87" s="37">
        <f>SUMIFS(СВЦЭМ!$D$34:$D$777,СВЦЭМ!$A$34:$A$777,$A87,СВЦЭМ!$B$34:$B$777,T$83)+'СЕТ СН'!$H$11+СВЦЭМ!$D$10+'СЕТ СН'!$H$5-'СЕТ СН'!$H$21</f>
        <v>4344.1639543399997</v>
      </c>
      <c r="U87" s="37">
        <f>SUMIFS(СВЦЭМ!$D$34:$D$777,СВЦЭМ!$A$34:$A$777,$A87,СВЦЭМ!$B$34:$B$777,U$83)+'СЕТ СН'!$H$11+СВЦЭМ!$D$10+'СЕТ СН'!$H$5-'СЕТ СН'!$H$21</f>
        <v>4353.5423991500002</v>
      </c>
      <c r="V87" s="37">
        <f>SUMIFS(СВЦЭМ!$D$34:$D$777,СВЦЭМ!$A$34:$A$777,$A87,СВЦЭМ!$B$34:$B$777,V$83)+'СЕТ СН'!$H$11+СВЦЭМ!$D$10+'СЕТ СН'!$H$5-'СЕТ СН'!$H$21</f>
        <v>4345.4609426199995</v>
      </c>
      <c r="W87" s="37">
        <f>SUMIFS(СВЦЭМ!$D$34:$D$777,СВЦЭМ!$A$34:$A$777,$A87,СВЦЭМ!$B$34:$B$777,W$83)+'СЕТ СН'!$H$11+СВЦЭМ!$D$10+'СЕТ СН'!$H$5-'СЕТ СН'!$H$21</f>
        <v>4342.7736600299995</v>
      </c>
      <c r="X87" s="37">
        <f>SUMIFS(СВЦЭМ!$D$34:$D$777,СВЦЭМ!$A$34:$A$777,$A87,СВЦЭМ!$B$34:$B$777,X$83)+'СЕТ СН'!$H$11+СВЦЭМ!$D$10+'СЕТ СН'!$H$5-'СЕТ СН'!$H$21</f>
        <v>4352.3352475499996</v>
      </c>
      <c r="Y87" s="37">
        <f>SUMIFS(СВЦЭМ!$D$34:$D$777,СВЦЭМ!$A$34:$A$777,$A87,СВЦЭМ!$B$34:$B$777,Y$83)+'СЕТ СН'!$H$11+СВЦЭМ!$D$10+'СЕТ СН'!$H$5-'СЕТ СН'!$H$21</f>
        <v>4396.1804739199997</v>
      </c>
    </row>
    <row r="88" spans="1:27" ht="15.75" x14ac:dyDescent="0.2">
      <c r="A88" s="36">
        <f t="shared" si="2"/>
        <v>43317</v>
      </c>
      <c r="B88" s="37">
        <f>SUMIFS(СВЦЭМ!$D$34:$D$777,СВЦЭМ!$A$34:$A$777,$A88,СВЦЭМ!$B$34:$B$777,B$83)+'СЕТ СН'!$H$11+СВЦЭМ!$D$10+'СЕТ СН'!$H$5-'СЕТ СН'!$H$21</f>
        <v>4468.8454655199994</v>
      </c>
      <c r="C88" s="37">
        <f>SUMIFS(СВЦЭМ!$D$34:$D$777,СВЦЭМ!$A$34:$A$777,$A88,СВЦЭМ!$B$34:$B$777,C$83)+'СЕТ СН'!$H$11+СВЦЭМ!$D$10+'СЕТ СН'!$H$5-'СЕТ СН'!$H$21</f>
        <v>4588.2825817699995</v>
      </c>
      <c r="D88" s="37">
        <f>SUMIFS(СВЦЭМ!$D$34:$D$777,СВЦЭМ!$A$34:$A$777,$A88,СВЦЭМ!$B$34:$B$777,D$83)+'СЕТ СН'!$H$11+СВЦЭМ!$D$10+'СЕТ СН'!$H$5-'СЕТ СН'!$H$21</f>
        <v>4693.7895787400003</v>
      </c>
      <c r="E88" s="37">
        <f>SUMIFS(СВЦЭМ!$D$34:$D$777,СВЦЭМ!$A$34:$A$777,$A88,СВЦЭМ!$B$34:$B$777,E$83)+'СЕТ СН'!$H$11+СВЦЭМ!$D$10+'СЕТ СН'!$H$5-'СЕТ СН'!$H$21</f>
        <v>4777.8049571900001</v>
      </c>
      <c r="F88" s="37">
        <f>SUMIFS(СВЦЭМ!$D$34:$D$777,СВЦЭМ!$A$34:$A$777,$A88,СВЦЭМ!$B$34:$B$777,F$83)+'СЕТ СН'!$H$11+СВЦЭМ!$D$10+'СЕТ СН'!$H$5-'СЕТ СН'!$H$21</f>
        <v>4776.2519355100003</v>
      </c>
      <c r="G88" s="37">
        <f>SUMIFS(СВЦЭМ!$D$34:$D$777,СВЦЭМ!$A$34:$A$777,$A88,СВЦЭМ!$B$34:$B$777,G$83)+'СЕТ СН'!$H$11+СВЦЭМ!$D$10+'СЕТ СН'!$H$5-'СЕТ СН'!$H$21</f>
        <v>4800.6917139699999</v>
      </c>
      <c r="H88" s="37">
        <f>SUMIFS(СВЦЭМ!$D$34:$D$777,СВЦЭМ!$A$34:$A$777,$A88,СВЦЭМ!$B$34:$B$777,H$83)+'СЕТ СН'!$H$11+СВЦЭМ!$D$10+'СЕТ СН'!$H$5-'СЕТ СН'!$H$21</f>
        <v>4810.7546278700001</v>
      </c>
      <c r="I88" s="37">
        <f>SUMIFS(СВЦЭМ!$D$34:$D$777,СВЦЭМ!$A$34:$A$777,$A88,СВЦЭМ!$B$34:$B$777,I$83)+'СЕТ СН'!$H$11+СВЦЭМ!$D$10+'СЕТ СН'!$H$5-'СЕТ СН'!$H$21</f>
        <v>4774.5429825800002</v>
      </c>
      <c r="J88" s="37">
        <f>SUMIFS(СВЦЭМ!$D$34:$D$777,СВЦЭМ!$A$34:$A$777,$A88,СВЦЭМ!$B$34:$B$777,J$83)+'СЕТ СН'!$H$11+СВЦЭМ!$D$10+'СЕТ СН'!$H$5-'СЕТ СН'!$H$21</f>
        <v>4631.0152145000002</v>
      </c>
      <c r="K88" s="37">
        <f>SUMIFS(СВЦЭМ!$D$34:$D$777,СВЦЭМ!$A$34:$A$777,$A88,СВЦЭМ!$B$34:$B$777,K$83)+'СЕТ СН'!$H$11+СВЦЭМ!$D$10+'СЕТ СН'!$H$5-'СЕТ СН'!$H$21</f>
        <v>4511.3113449000002</v>
      </c>
      <c r="L88" s="37">
        <f>SUMIFS(СВЦЭМ!$D$34:$D$777,СВЦЭМ!$A$34:$A$777,$A88,СВЦЭМ!$B$34:$B$777,L$83)+'СЕТ СН'!$H$11+СВЦЭМ!$D$10+'СЕТ СН'!$H$5-'СЕТ СН'!$H$21</f>
        <v>4457.4435870799998</v>
      </c>
      <c r="M88" s="37">
        <f>SUMIFS(СВЦЭМ!$D$34:$D$777,СВЦЭМ!$A$34:$A$777,$A88,СВЦЭМ!$B$34:$B$777,M$83)+'СЕТ СН'!$H$11+СВЦЭМ!$D$10+'СЕТ СН'!$H$5-'СЕТ СН'!$H$21</f>
        <v>4425.4794979600001</v>
      </c>
      <c r="N88" s="37">
        <f>SUMIFS(СВЦЭМ!$D$34:$D$777,СВЦЭМ!$A$34:$A$777,$A88,СВЦЭМ!$B$34:$B$777,N$83)+'СЕТ СН'!$H$11+СВЦЭМ!$D$10+'СЕТ СН'!$H$5-'СЕТ СН'!$H$21</f>
        <v>4419.9167011500003</v>
      </c>
      <c r="O88" s="37">
        <f>SUMIFS(СВЦЭМ!$D$34:$D$777,СВЦЭМ!$A$34:$A$777,$A88,СВЦЭМ!$B$34:$B$777,O$83)+'СЕТ СН'!$H$11+СВЦЭМ!$D$10+'СЕТ СН'!$H$5-'СЕТ СН'!$H$21</f>
        <v>4396.0644298999996</v>
      </c>
      <c r="P88" s="37">
        <f>SUMIFS(СВЦЭМ!$D$34:$D$777,СВЦЭМ!$A$34:$A$777,$A88,СВЦЭМ!$B$34:$B$777,P$83)+'СЕТ СН'!$H$11+СВЦЭМ!$D$10+'СЕТ СН'!$H$5-'СЕТ СН'!$H$21</f>
        <v>4356.0428680899995</v>
      </c>
      <c r="Q88" s="37">
        <f>SUMIFS(СВЦЭМ!$D$34:$D$777,СВЦЭМ!$A$34:$A$777,$A88,СВЦЭМ!$B$34:$B$777,Q$83)+'СЕТ СН'!$H$11+СВЦЭМ!$D$10+'СЕТ СН'!$H$5-'СЕТ СН'!$H$21</f>
        <v>4369.2909310099994</v>
      </c>
      <c r="R88" s="37">
        <f>SUMIFS(СВЦЭМ!$D$34:$D$777,СВЦЭМ!$A$34:$A$777,$A88,СВЦЭМ!$B$34:$B$777,R$83)+'СЕТ СН'!$H$11+СВЦЭМ!$D$10+'СЕТ СН'!$H$5-'СЕТ СН'!$H$21</f>
        <v>4365.6220610199998</v>
      </c>
      <c r="S88" s="37">
        <f>SUMIFS(СВЦЭМ!$D$34:$D$777,СВЦЭМ!$A$34:$A$777,$A88,СВЦЭМ!$B$34:$B$777,S$83)+'СЕТ СН'!$H$11+СВЦЭМ!$D$10+'СЕТ СН'!$H$5-'СЕТ СН'!$H$21</f>
        <v>4361.5873966899999</v>
      </c>
      <c r="T88" s="37">
        <f>SUMIFS(СВЦЭМ!$D$34:$D$777,СВЦЭМ!$A$34:$A$777,$A88,СВЦЭМ!$B$34:$B$777,T$83)+'СЕТ СН'!$H$11+СВЦЭМ!$D$10+'СЕТ СН'!$H$5-'СЕТ СН'!$H$21</f>
        <v>4351.0623225899999</v>
      </c>
      <c r="U88" s="37">
        <f>SUMIFS(СВЦЭМ!$D$34:$D$777,СВЦЭМ!$A$34:$A$777,$A88,СВЦЭМ!$B$34:$B$777,U$83)+'СЕТ СН'!$H$11+СВЦЭМ!$D$10+'СЕТ СН'!$H$5-'СЕТ СН'!$H$21</f>
        <v>4353.4580586900001</v>
      </c>
      <c r="V88" s="37">
        <f>SUMIFS(СВЦЭМ!$D$34:$D$777,СВЦЭМ!$A$34:$A$777,$A88,СВЦЭМ!$B$34:$B$777,V$83)+'СЕТ СН'!$H$11+СВЦЭМ!$D$10+'СЕТ СН'!$H$5-'СЕТ СН'!$H$21</f>
        <v>4340.0532870400002</v>
      </c>
      <c r="W88" s="37">
        <f>SUMIFS(СВЦЭМ!$D$34:$D$777,СВЦЭМ!$A$34:$A$777,$A88,СВЦЭМ!$B$34:$B$777,W$83)+'СЕТ СН'!$H$11+СВЦЭМ!$D$10+'СЕТ СН'!$H$5-'СЕТ СН'!$H$21</f>
        <v>4332.8491478099995</v>
      </c>
      <c r="X88" s="37">
        <f>SUMIFS(СВЦЭМ!$D$34:$D$777,СВЦЭМ!$A$34:$A$777,$A88,СВЦЭМ!$B$34:$B$777,X$83)+'СЕТ СН'!$H$11+СВЦЭМ!$D$10+'СЕТ СН'!$H$5-'СЕТ СН'!$H$21</f>
        <v>4347.2730349699996</v>
      </c>
      <c r="Y88" s="37">
        <f>SUMIFS(СВЦЭМ!$D$34:$D$777,СВЦЭМ!$A$34:$A$777,$A88,СВЦЭМ!$B$34:$B$777,Y$83)+'СЕТ СН'!$H$11+СВЦЭМ!$D$10+'СЕТ СН'!$H$5-'СЕТ СН'!$H$21</f>
        <v>4383.1217007400001</v>
      </c>
    </row>
    <row r="89" spans="1:27" ht="15.75" x14ac:dyDescent="0.2">
      <c r="A89" s="36">
        <f t="shared" si="2"/>
        <v>43318</v>
      </c>
      <c r="B89" s="37">
        <f>SUMIFS(СВЦЭМ!$D$34:$D$777,СВЦЭМ!$A$34:$A$777,$A89,СВЦЭМ!$B$34:$B$777,B$83)+'СЕТ СН'!$H$11+СВЦЭМ!$D$10+'СЕТ СН'!$H$5-'СЕТ СН'!$H$21</f>
        <v>4471.7939672799994</v>
      </c>
      <c r="C89" s="37">
        <f>SUMIFS(СВЦЭМ!$D$34:$D$777,СВЦЭМ!$A$34:$A$777,$A89,СВЦЭМ!$B$34:$B$777,C$83)+'СЕТ СН'!$H$11+СВЦЭМ!$D$10+'СЕТ СН'!$H$5-'СЕТ СН'!$H$21</f>
        <v>4570.6886513700001</v>
      </c>
      <c r="D89" s="37">
        <f>SUMIFS(СВЦЭМ!$D$34:$D$777,СВЦЭМ!$A$34:$A$777,$A89,СВЦЭМ!$B$34:$B$777,D$83)+'СЕТ СН'!$H$11+СВЦЭМ!$D$10+'СЕТ СН'!$H$5-'СЕТ СН'!$H$21</f>
        <v>4678.8243319599997</v>
      </c>
      <c r="E89" s="37">
        <f>SUMIFS(СВЦЭМ!$D$34:$D$777,СВЦЭМ!$A$34:$A$777,$A89,СВЦЭМ!$B$34:$B$777,E$83)+'СЕТ СН'!$H$11+СВЦЭМ!$D$10+'СЕТ СН'!$H$5-'СЕТ СН'!$H$21</f>
        <v>4787.4978972600002</v>
      </c>
      <c r="F89" s="37">
        <f>SUMIFS(СВЦЭМ!$D$34:$D$777,СВЦЭМ!$A$34:$A$777,$A89,СВЦЭМ!$B$34:$B$777,F$83)+'СЕТ СН'!$H$11+СВЦЭМ!$D$10+'СЕТ СН'!$H$5-'СЕТ СН'!$H$21</f>
        <v>4779.0445909099999</v>
      </c>
      <c r="G89" s="37">
        <f>SUMIFS(СВЦЭМ!$D$34:$D$777,СВЦЭМ!$A$34:$A$777,$A89,СВЦЭМ!$B$34:$B$777,G$83)+'СЕТ СН'!$H$11+СВЦЭМ!$D$10+'СЕТ СН'!$H$5-'СЕТ СН'!$H$21</f>
        <v>4791.0468046199994</v>
      </c>
      <c r="H89" s="37">
        <f>SUMIFS(СВЦЭМ!$D$34:$D$777,СВЦЭМ!$A$34:$A$777,$A89,СВЦЭМ!$B$34:$B$777,H$83)+'СЕТ СН'!$H$11+СВЦЭМ!$D$10+'СЕТ СН'!$H$5-'СЕТ СН'!$H$21</f>
        <v>4803.5246914199997</v>
      </c>
      <c r="I89" s="37">
        <f>SUMIFS(СВЦЭМ!$D$34:$D$777,СВЦЭМ!$A$34:$A$777,$A89,СВЦЭМ!$B$34:$B$777,I$83)+'СЕТ СН'!$H$11+СВЦЭМ!$D$10+'СЕТ СН'!$H$5-'СЕТ СН'!$H$21</f>
        <v>4784.39950718</v>
      </c>
      <c r="J89" s="37">
        <f>SUMIFS(СВЦЭМ!$D$34:$D$777,СВЦЭМ!$A$34:$A$777,$A89,СВЦЭМ!$B$34:$B$777,J$83)+'СЕТ СН'!$H$11+СВЦЭМ!$D$10+'СЕТ СН'!$H$5-'СЕТ СН'!$H$21</f>
        <v>4645.1145500599996</v>
      </c>
      <c r="K89" s="37">
        <f>SUMIFS(СВЦЭМ!$D$34:$D$777,СВЦЭМ!$A$34:$A$777,$A89,СВЦЭМ!$B$34:$B$777,K$83)+'СЕТ СН'!$H$11+СВЦЭМ!$D$10+'СЕТ СН'!$H$5-'СЕТ СН'!$H$21</f>
        <v>4530.1816119200003</v>
      </c>
      <c r="L89" s="37">
        <f>SUMIFS(СВЦЭМ!$D$34:$D$777,СВЦЭМ!$A$34:$A$777,$A89,СВЦЭМ!$B$34:$B$777,L$83)+'СЕТ СН'!$H$11+СВЦЭМ!$D$10+'СЕТ СН'!$H$5-'СЕТ СН'!$H$21</f>
        <v>4453.46309698</v>
      </c>
      <c r="M89" s="37">
        <f>SUMIFS(СВЦЭМ!$D$34:$D$777,СВЦЭМ!$A$34:$A$777,$A89,СВЦЭМ!$B$34:$B$777,M$83)+'СЕТ СН'!$H$11+СВЦЭМ!$D$10+'СЕТ СН'!$H$5-'СЕТ СН'!$H$21</f>
        <v>4405.2366405599996</v>
      </c>
      <c r="N89" s="37">
        <f>SUMIFS(СВЦЭМ!$D$34:$D$777,СВЦЭМ!$A$34:$A$777,$A89,СВЦЭМ!$B$34:$B$777,N$83)+'СЕТ СН'!$H$11+СВЦЭМ!$D$10+'СЕТ СН'!$H$5-'СЕТ СН'!$H$21</f>
        <v>4411.7526990599999</v>
      </c>
      <c r="O89" s="37">
        <f>SUMIFS(СВЦЭМ!$D$34:$D$777,СВЦЭМ!$A$34:$A$777,$A89,СВЦЭМ!$B$34:$B$777,O$83)+'СЕТ СН'!$H$11+СВЦЭМ!$D$10+'СЕТ СН'!$H$5-'СЕТ СН'!$H$21</f>
        <v>4413.2834607899995</v>
      </c>
      <c r="P89" s="37">
        <f>SUMIFS(СВЦЭМ!$D$34:$D$777,СВЦЭМ!$A$34:$A$777,$A89,СВЦЭМ!$B$34:$B$777,P$83)+'СЕТ СН'!$H$11+СВЦЭМ!$D$10+'СЕТ СН'!$H$5-'СЕТ СН'!$H$21</f>
        <v>4412.4042397100002</v>
      </c>
      <c r="Q89" s="37">
        <f>SUMIFS(СВЦЭМ!$D$34:$D$777,СВЦЭМ!$A$34:$A$777,$A89,СВЦЭМ!$B$34:$B$777,Q$83)+'СЕТ СН'!$H$11+СВЦЭМ!$D$10+'СЕТ СН'!$H$5-'СЕТ СН'!$H$21</f>
        <v>4413.8387707499996</v>
      </c>
      <c r="R89" s="37">
        <f>SUMIFS(СВЦЭМ!$D$34:$D$777,СВЦЭМ!$A$34:$A$777,$A89,СВЦЭМ!$B$34:$B$777,R$83)+'СЕТ СН'!$H$11+СВЦЭМ!$D$10+'СЕТ СН'!$H$5-'СЕТ СН'!$H$21</f>
        <v>4412.5220171800001</v>
      </c>
      <c r="S89" s="37">
        <f>SUMIFS(СВЦЭМ!$D$34:$D$777,СВЦЭМ!$A$34:$A$777,$A89,СВЦЭМ!$B$34:$B$777,S$83)+'СЕТ СН'!$H$11+СВЦЭМ!$D$10+'СЕТ СН'!$H$5-'СЕТ СН'!$H$21</f>
        <v>4413.5573548900002</v>
      </c>
      <c r="T89" s="37">
        <f>SUMIFS(СВЦЭМ!$D$34:$D$777,СВЦЭМ!$A$34:$A$777,$A89,СВЦЭМ!$B$34:$B$777,T$83)+'СЕТ СН'!$H$11+СВЦЭМ!$D$10+'СЕТ СН'!$H$5-'СЕТ СН'!$H$21</f>
        <v>4405.1494950299993</v>
      </c>
      <c r="U89" s="37">
        <f>SUMIFS(СВЦЭМ!$D$34:$D$777,СВЦЭМ!$A$34:$A$777,$A89,СВЦЭМ!$B$34:$B$777,U$83)+'СЕТ СН'!$H$11+СВЦЭМ!$D$10+'СЕТ СН'!$H$5-'СЕТ СН'!$H$21</f>
        <v>4403.4310086899995</v>
      </c>
      <c r="V89" s="37">
        <f>SUMIFS(СВЦЭМ!$D$34:$D$777,СВЦЭМ!$A$34:$A$777,$A89,СВЦЭМ!$B$34:$B$777,V$83)+'СЕТ СН'!$H$11+СВЦЭМ!$D$10+'СЕТ СН'!$H$5-'СЕТ СН'!$H$21</f>
        <v>4397.4230533399996</v>
      </c>
      <c r="W89" s="37">
        <f>SUMIFS(СВЦЭМ!$D$34:$D$777,СВЦЭМ!$A$34:$A$777,$A89,СВЦЭМ!$B$34:$B$777,W$83)+'СЕТ СН'!$H$11+СВЦЭМ!$D$10+'СЕТ СН'!$H$5-'СЕТ СН'!$H$21</f>
        <v>4396.1158507600003</v>
      </c>
      <c r="X89" s="37">
        <f>SUMIFS(СВЦЭМ!$D$34:$D$777,СВЦЭМ!$A$34:$A$777,$A89,СВЦЭМ!$B$34:$B$777,X$83)+'СЕТ СН'!$H$11+СВЦЭМ!$D$10+'СЕТ СН'!$H$5-'СЕТ СН'!$H$21</f>
        <v>4387.7919868399995</v>
      </c>
      <c r="Y89" s="37">
        <f>SUMIFS(СВЦЭМ!$D$34:$D$777,СВЦЭМ!$A$34:$A$777,$A89,СВЦЭМ!$B$34:$B$777,Y$83)+'СЕТ СН'!$H$11+СВЦЭМ!$D$10+'СЕТ СН'!$H$5-'СЕТ СН'!$H$21</f>
        <v>4434.74982559</v>
      </c>
    </row>
    <row r="90" spans="1:27" ht="15.75" x14ac:dyDescent="0.2">
      <c r="A90" s="36">
        <f t="shared" si="2"/>
        <v>43319</v>
      </c>
      <c r="B90" s="37">
        <f>SUMIFS(СВЦЭМ!$D$34:$D$777,СВЦЭМ!$A$34:$A$777,$A90,СВЦЭМ!$B$34:$B$777,B$83)+'СЕТ СН'!$H$11+СВЦЭМ!$D$10+'СЕТ СН'!$H$5-'СЕТ СН'!$H$21</f>
        <v>4520.10825518</v>
      </c>
      <c r="C90" s="37">
        <f>SUMIFS(СВЦЭМ!$D$34:$D$777,СВЦЭМ!$A$34:$A$777,$A90,СВЦЭМ!$B$34:$B$777,C$83)+'СЕТ СН'!$H$11+СВЦЭМ!$D$10+'СЕТ СН'!$H$5-'СЕТ СН'!$H$21</f>
        <v>4653.3633209600002</v>
      </c>
      <c r="D90" s="37">
        <f>SUMIFS(СВЦЭМ!$D$34:$D$777,СВЦЭМ!$A$34:$A$777,$A90,СВЦЭМ!$B$34:$B$777,D$83)+'СЕТ СН'!$H$11+СВЦЭМ!$D$10+'СЕТ СН'!$H$5-'СЕТ СН'!$H$21</f>
        <v>4736.1282280899995</v>
      </c>
      <c r="E90" s="37">
        <f>SUMIFS(СВЦЭМ!$D$34:$D$777,СВЦЭМ!$A$34:$A$777,$A90,СВЦЭМ!$B$34:$B$777,E$83)+'СЕТ СН'!$H$11+СВЦЭМ!$D$10+'СЕТ СН'!$H$5-'СЕТ СН'!$H$21</f>
        <v>4846.0563181400003</v>
      </c>
      <c r="F90" s="37">
        <f>SUMIFS(СВЦЭМ!$D$34:$D$777,СВЦЭМ!$A$34:$A$777,$A90,СВЦЭМ!$B$34:$B$777,F$83)+'СЕТ СН'!$H$11+СВЦЭМ!$D$10+'СЕТ СН'!$H$5-'СЕТ СН'!$H$21</f>
        <v>4839.8320489400003</v>
      </c>
      <c r="G90" s="37">
        <f>SUMIFS(СВЦЭМ!$D$34:$D$777,СВЦЭМ!$A$34:$A$777,$A90,СВЦЭМ!$B$34:$B$777,G$83)+'СЕТ СН'!$H$11+СВЦЭМ!$D$10+'СЕТ СН'!$H$5-'СЕТ СН'!$H$21</f>
        <v>4847.3584488299994</v>
      </c>
      <c r="H90" s="37">
        <f>SUMIFS(СВЦЭМ!$D$34:$D$777,СВЦЭМ!$A$34:$A$777,$A90,СВЦЭМ!$B$34:$B$777,H$83)+'СЕТ СН'!$H$11+СВЦЭМ!$D$10+'СЕТ СН'!$H$5-'СЕТ СН'!$H$21</f>
        <v>4844.3534870200001</v>
      </c>
      <c r="I90" s="37">
        <f>SUMIFS(СВЦЭМ!$D$34:$D$777,СВЦЭМ!$A$34:$A$777,$A90,СВЦЭМ!$B$34:$B$777,I$83)+'СЕТ СН'!$H$11+СВЦЭМ!$D$10+'СЕТ СН'!$H$5-'СЕТ СН'!$H$21</f>
        <v>4741.5209099399999</v>
      </c>
      <c r="J90" s="37">
        <f>SUMIFS(СВЦЭМ!$D$34:$D$777,СВЦЭМ!$A$34:$A$777,$A90,СВЦЭМ!$B$34:$B$777,J$83)+'СЕТ СН'!$H$11+СВЦЭМ!$D$10+'СЕТ СН'!$H$5-'СЕТ СН'!$H$21</f>
        <v>4592.5943476499997</v>
      </c>
      <c r="K90" s="37">
        <f>SUMIFS(СВЦЭМ!$D$34:$D$777,СВЦЭМ!$A$34:$A$777,$A90,СВЦЭМ!$B$34:$B$777,K$83)+'СЕТ СН'!$H$11+СВЦЭМ!$D$10+'СЕТ СН'!$H$5-'СЕТ СН'!$H$21</f>
        <v>4511.0432595599996</v>
      </c>
      <c r="L90" s="37">
        <f>SUMIFS(СВЦЭМ!$D$34:$D$777,СВЦЭМ!$A$34:$A$777,$A90,СВЦЭМ!$B$34:$B$777,L$83)+'СЕТ СН'!$H$11+СВЦЭМ!$D$10+'СЕТ СН'!$H$5-'СЕТ СН'!$H$21</f>
        <v>4432.4570687200003</v>
      </c>
      <c r="M90" s="37">
        <f>SUMIFS(СВЦЭМ!$D$34:$D$777,СВЦЭМ!$A$34:$A$777,$A90,СВЦЭМ!$B$34:$B$777,M$83)+'СЕТ СН'!$H$11+СВЦЭМ!$D$10+'СЕТ СН'!$H$5-'СЕТ СН'!$H$21</f>
        <v>4386.7742943399999</v>
      </c>
      <c r="N90" s="37">
        <f>SUMIFS(СВЦЭМ!$D$34:$D$777,СВЦЭМ!$A$34:$A$777,$A90,СВЦЭМ!$B$34:$B$777,N$83)+'СЕТ СН'!$H$11+СВЦЭМ!$D$10+'СЕТ СН'!$H$5-'СЕТ СН'!$H$21</f>
        <v>4372.6277369199997</v>
      </c>
      <c r="O90" s="37">
        <f>SUMIFS(СВЦЭМ!$D$34:$D$777,СВЦЭМ!$A$34:$A$777,$A90,СВЦЭМ!$B$34:$B$777,O$83)+'СЕТ СН'!$H$11+СВЦЭМ!$D$10+'СЕТ СН'!$H$5-'СЕТ СН'!$H$21</f>
        <v>4383.6946001200004</v>
      </c>
      <c r="P90" s="37">
        <f>SUMIFS(СВЦЭМ!$D$34:$D$777,СВЦЭМ!$A$34:$A$777,$A90,СВЦЭМ!$B$34:$B$777,P$83)+'СЕТ СН'!$H$11+СВЦЭМ!$D$10+'СЕТ СН'!$H$5-'СЕТ СН'!$H$21</f>
        <v>4382.7388699800003</v>
      </c>
      <c r="Q90" s="37">
        <f>SUMIFS(СВЦЭМ!$D$34:$D$777,СВЦЭМ!$A$34:$A$777,$A90,СВЦЭМ!$B$34:$B$777,Q$83)+'СЕТ СН'!$H$11+СВЦЭМ!$D$10+'СЕТ СН'!$H$5-'СЕТ СН'!$H$21</f>
        <v>4384.20972858</v>
      </c>
      <c r="R90" s="37">
        <f>SUMIFS(СВЦЭМ!$D$34:$D$777,СВЦЭМ!$A$34:$A$777,$A90,СВЦЭМ!$B$34:$B$777,R$83)+'СЕТ СН'!$H$11+СВЦЭМ!$D$10+'СЕТ СН'!$H$5-'СЕТ СН'!$H$21</f>
        <v>4385.8684429100003</v>
      </c>
      <c r="S90" s="37">
        <f>SUMIFS(СВЦЭМ!$D$34:$D$777,СВЦЭМ!$A$34:$A$777,$A90,СВЦЭМ!$B$34:$B$777,S$83)+'СЕТ СН'!$H$11+СВЦЭМ!$D$10+'СЕТ СН'!$H$5-'СЕТ СН'!$H$21</f>
        <v>4385.5810958499997</v>
      </c>
      <c r="T90" s="37">
        <f>SUMIFS(СВЦЭМ!$D$34:$D$777,СВЦЭМ!$A$34:$A$777,$A90,СВЦЭМ!$B$34:$B$777,T$83)+'СЕТ СН'!$H$11+СВЦЭМ!$D$10+'СЕТ СН'!$H$5-'СЕТ СН'!$H$21</f>
        <v>4372.7356085700003</v>
      </c>
      <c r="U90" s="37">
        <f>SUMIFS(СВЦЭМ!$D$34:$D$777,СВЦЭМ!$A$34:$A$777,$A90,СВЦЭМ!$B$34:$B$777,U$83)+'СЕТ СН'!$H$11+СВЦЭМ!$D$10+'СЕТ СН'!$H$5-'СЕТ СН'!$H$21</f>
        <v>4377.0977126899998</v>
      </c>
      <c r="V90" s="37">
        <f>SUMIFS(СВЦЭМ!$D$34:$D$777,СВЦЭМ!$A$34:$A$777,$A90,СВЦЭМ!$B$34:$B$777,V$83)+'СЕТ СН'!$H$11+СВЦЭМ!$D$10+'СЕТ СН'!$H$5-'СЕТ СН'!$H$21</f>
        <v>4367.7303423100002</v>
      </c>
      <c r="W90" s="37">
        <f>SUMIFS(СВЦЭМ!$D$34:$D$777,СВЦЭМ!$A$34:$A$777,$A90,СВЦЭМ!$B$34:$B$777,W$83)+'СЕТ СН'!$H$11+СВЦЭМ!$D$10+'СЕТ СН'!$H$5-'СЕТ СН'!$H$21</f>
        <v>4369.5037558699996</v>
      </c>
      <c r="X90" s="37">
        <f>SUMIFS(СВЦЭМ!$D$34:$D$777,СВЦЭМ!$A$34:$A$777,$A90,СВЦЭМ!$B$34:$B$777,X$83)+'СЕТ СН'!$H$11+СВЦЭМ!$D$10+'СЕТ СН'!$H$5-'СЕТ СН'!$H$21</f>
        <v>4361.2720988800002</v>
      </c>
      <c r="Y90" s="37">
        <f>SUMIFS(СВЦЭМ!$D$34:$D$777,СВЦЭМ!$A$34:$A$777,$A90,СВЦЭМ!$B$34:$B$777,Y$83)+'СЕТ СН'!$H$11+СВЦЭМ!$D$10+'СЕТ СН'!$H$5-'СЕТ СН'!$H$21</f>
        <v>4399.19639792</v>
      </c>
    </row>
    <row r="91" spans="1:27" ht="15.75" x14ac:dyDescent="0.2">
      <c r="A91" s="36">
        <f t="shared" si="2"/>
        <v>43320</v>
      </c>
      <c r="B91" s="37">
        <f>SUMIFS(СВЦЭМ!$D$34:$D$777,СВЦЭМ!$A$34:$A$777,$A91,СВЦЭМ!$B$34:$B$777,B$83)+'СЕТ СН'!$H$11+СВЦЭМ!$D$10+'СЕТ СН'!$H$5-'СЕТ СН'!$H$21</f>
        <v>4518.0732509599993</v>
      </c>
      <c r="C91" s="37">
        <f>SUMIFS(СВЦЭМ!$D$34:$D$777,СВЦЭМ!$A$34:$A$777,$A91,СВЦЭМ!$B$34:$B$777,C$83)+'СЕТ СН'!$H$11+СВЦЭМ!$D$10+'СЕТ СН'!$H$5-'СЕТ СН'!$H$21</f>
        <v>4648.6130099399998</v>
      </c>
      <c r="D91" s="37">
        <f>SUMIFS(СВЦЭМ!$D$34:$D$777,СВЦЭМ!$A$34:$A$777,$A91,СВЦЭМ!$B$34:$B$777,D$83)+'СЕТ СН'!$H$11+СВЦЭМ!$D$10+'СЕТ СН'!$H$5-'СЕТ СН'!$H$21</f>
        <v>4753.6986509899998</v>
      </c>
      <c r="E91" s="37">
        <f>SUMIFS(СВЦЭМ!$D$34:$D$777,СВЦЭМ!$A$34:$A$777,$A91,СВЦЭМ!$B$34:$B$777,E$83)+'СЕТ СН'!$H$11+СВЦЭМ!$D$10+'СЕТ СН'!$H$5-'СЕТ СН'!$H$21</f>
        <v>4838.1096700799999</v>
      </c>
      <c r="F91" s="37">
        <f>SUMIFS(СВЦЭМ!$D$34:$D$777,СВЦЭМ!$A$34:$A$777,$A91,СВЦЭМ!$B$34:$B$777,F$83)+'СЕТ СН'!$H$11+СВЦЭМ!$D$10+'СЕТ СН'!$H$5-'СЕТ СН'!$H$21</f>
        <v>4834.7548392500003</v>
      </c>
      <c r="G91" s="37">
        <f>SUMIFS(СВЦЭМ!$D$34:$D$777,СВЦЭМ!$A$34:$A$777,$A91,СВЦЭМ!$B$34:$B$777,G$83)+'СЕТ СН'!$H$11+СВЦЭМ!$D$10+'СЕТ СН'!$H$5-'СЕТ СН'!$H$21</f>
        <v>4835.6617220500002</v>
      </c>
      <c r="H91" s="37">
        <f>SUMIFS(СВЦЭМ!$D$34:$D$777,СВЦЭМ!$A$34:$A$777,$A91,СВЦЭМ!$B$34:$B$777,H$83)+'СЕТ СН'!$H$11+СВЦЭМ!$D$10+'СЕТ СН'!$H$5-'СЕТ СН'!$H$21</f>
        <v>4834.9144216699997</v>
      </c>
      <c r="I91" s="37">
        <f>SUMIFS(СВЦЭМ!$D$34:$D$777,СВЦЭМ!$A$34:$A$777,$A91,СВЦЭМ!$B$34:$B$777,I$83)+'СЕТ СН'!$H$11+СВЦЭМ!$D$10+'СЕТ СН'!$H$5-'СЕТ СН'!$H$21</f>
        <v>4755.8093910799998</v>
      </c>
      <c r="J91" s="37">
        <f>SUMIFS(СВЦЭМ!$D$34:$D$777,СВЦЭМ!$A$34:$A$777,$A91,СВЦЭМ!$B$34:$B$777,J$83)+'СЕТ СН'!$H$11+СВЦЭМ!$D$10+'СЕТ СН'!$H$5-'СЕТ СН'!$H$21</f>
        <v>4609.81863574</v>
      </c>
      <c r="K91" s="37">
        <f>SUMIFS(СВЦЭМ!$D$34:$D$777,СВЦЭМ!$A$34:$A$777,$A91,СВЦЭМ!$B$34:$B$777,K$83)+'СЕТ СН'!$H$11+СВЦЭМ!$D$10+'СЕТ СН'!$H$5-'СЕТ СН'!$H$21</f>
        <v>4504.3671522899995</v>
      </c>
      <c r="L91" s="37">
        <f>SUMIFS(СВЦЭМ!$D$34:$D$777,СВЦЭМ!$A$34:$A$777,$A91,СВЦЭМ!$B$34:$B$777,L$83)+'СЕТ СН'!$H$11+СВЦЭМ!$D$10+'СЕТ СН'!$H$5-'СЕТ СН'!$H$21</f>
        <v>4418.79518431</v>
      </c>
      <c r="M91" s="37">
        <f>SUMIFS(СВЦЭМ!$D$34:$D$777,СВЦЭМ!$A$34:$A$777,$A91,СВЦЭМ!$B$34:$B$777,M$83)+'СЕТ СН'!$H$11+СВЦЭМ!$D$10+'СЕТ СН'!$H$5-'СЕТ СН'!$H$21</f>
        <v>4363.4810731799998</v>
      </c>
      <c r="N91" s="37">
        <f>SUMIFS(СВЦЭМ!$D$34:$D$777,СВЦЭМ!$A$34:$A$777,$A91,СВЦЭМ!$B$34:$B$777,N$83)+'СЕТ СН'!$H$11+СВЦЭМ!$D$10+'СЕТ СН'!$H$5-'СЕТ СН'!$H$21</f>
        <v>4369.4434965399996</v>
      </c>
      <c r="O91" s="37">
        <f>SUMIFS(СВЦЭМ!$D$34:$D$777,СВЦЭМ!$A$34:$A$777,$A91,СВЦЭМ!$B$34:$B$777,O$83)+'СЕТ СН'!$H$11+СВЦЭМ!$D$10+'СЕТ СН'!$H$5-'СЕТ СН'!$H$21</f>
        <v>4373.1837703600004</v>
      </c>
      <c r="P91" s="37">
        <f>SUMIFS(СВЦЭМ!$D$34:$D$777,СВЦЭМ!$A$34:$A$777,$A91,СВЦЭМ!$B$34:$B$777,P$83)+'СЕТ СН'!$H$11+СВЦЭМ!$D$10+'СЕТ СН'!$H$5-'СЕТ СН'!$H$21</f>
        <v>4370.0740807100001</v>
      </c>
      <c r="Q91" s="37">
        <f>SUMIFS(СВЦЭМ!$D$34:$D$777,СВЦЭМ!$A$34:$A$777,$A91,СВЦЭМ!$B$34:$B$777,Q$83)+'СЕТ СН'!$H$11+СВЦЭМ!$D$10+'СЕТ СН'!$H$5-'СЕТ СН'!$H$21</f>
        <v>4374.2125737199995</v>
      </c>
      <c r="R91" s="37">
        <f>SUMIFS(СВЦЭМ!$D$34:$D$777,СВЦЭМ!$A$34:$A$777,$A91,СВЦЭМ!$B$34:$B$777,R$83)+'СЕТ СН'!$H$11+СВЦЭМ!$D$10+'СЕТ СН'!$H$5-'СЕТ СН'!$H$21</f>
        <v>4379.0496721</v>
      </c>
      <c r="S91" s="37">
        <f>SUMIFS(СВЦЭМ!$D$34:$D$777,СВЦЭМ!$A$34:$A$777,$A91,СВЦЭМ!$B$34:$B$777,S$83)+'СЕТ СН'!$H$11+СВЦЭМ!$D$10+'СЕТ СН'!$H$5-'СЕТ СН'!$H$21</f>
        <v>4375.3725560699995</v>
      </c>
      <c r="T91" s="37">
        <f>SUMIFS(СВЦЭМ!$D$34:$D$777,СВЦЭМ!$A$34:$A$777,$A91,СВЦЭМ!$B$34:$B$777,T$83)+'СЕТ СН'!$H$11+СВЦЭМ!$D$10+'СЕТ СН'!$H$5-'СЕТ СН'!$H$21</f>
        <v>4374.8038794200002</v>
      </c>
      <c r="U91" s="37">
        <f>SUMIFS(СВЦЭМ!$D$34:$D$777,СВЦЭМ!$A$34:$A$777,$A91,СВЦЭМ!$B$34:$B$777,U$83)+'СЕТ СН'!$H$11+СВЦЭМ!$D$10+'СЕТ СН'!$H$5-'СЕТ СН'!$H$21</f>
        <v>4379.0259795100001</v>
      </c>
      <c r="V91" s="37">
        <f>SUMIFS(СВЦЭМ!$D$34:$D$777,СВЦЭМ!$A$34:$A$777,$A91,СВЦЭМ!$B$34:$B$777,V$83)+'СЕТ СН'!$H$11+СВЦЭМ!$D$10+'СЕТ СН'!$H$5-'СЕТ СН'!$H$21</f>
        <v>4357.89701444</v>
      </c>
      <c r="W91" s="37">
        <f>SUMIFS(СВЦЭМ!$D$34:$D$777,СВЦЭМ!$A$34:$A$777,$A91,СВЦЭМ!$B$34:$B$777,W$83)+'СЕТ СН'!$H$11+СВЦЭМ!$D$10+'СЕТ СН'!$H$5-'СЕТ СН'!$H$21</f>
        <v>4367.7048974700001</v>
      </c>
      <c r="X91" s="37">
        <f>SUMIFS(СВЦЭМ!$D$34:$D$777,СВЦЭМ!$A$34:$A$777,$A91,СВЦЭМ!$B$34:$B$777,X$83)+'СЕТ СН'!$H$11+СВЦЭМ!$D$10+'СЕТ СН'!$H$5-'СЕТ СН'!$H$21</f>
        <v>4392.4773092300002</v>
      </c>
      <c r="Y91" s="37">
        <f>SUMIFS(СВЦЭМ!$D$34:$D$777,СВЦЭМ!$A$34:$A$777,$A91,СВЦЭМ!$B$34:$B$777,Y$83)+'СЕТ СН'!$H$11+СВЦЭМ!$D$10+'СЕТ СН'!$H$5-'СЕТ СН'!$H$21</f>
        <v>4453.5639445999996</v>
      </c>
    </row>
    <row r="92" spans="1:27" ht="15.75" x14ac:dyDescent="0.2">
      <c r="A92" s="36">
        <f t="shared" si="2"/>
        <v>43321</v>
      </c>
      <c r="B92" s="37">
        <f>SUMIFS(СВЦЭМ!$D$34:$D$777,СВЦЭМ!$A$34:$A$777,$A92,СВЦЭМ!$B$34:$B$777,B$83)+'СЕТ СН'!$H$11+СВЦЭМ!$D$10+'СЕТ СН'!$H$5-'СЕТ СН'!$H$21</f>
        <v>4473.0516981499995</v>
      </c>
      <c r="C92" s="37">
        <f>SUMIFS(СВЦЭМ!$D$34:$D$777,СВЦЭМ!$A$34:$A$777,$A92,СВЦЭМ!$B$34:$B$777,C$83)+'СЕТ СН'!$H$11+СВЦЭМ!$D$10+'СЕТ СН'!$H$5-'СЕТ СН'!$H$21</f>
        <v>4583.8299740499997</v>
      </c>
      <c r="D92" s="37">
        <f>SUMIFS(СВЦЭМ!$D$34:$D$777,СВЦЭМ!$A$34:$A$777,$A92,СВЦЭМ!$B$34:$B$777,D$83)+'СЕТ СН'!$H$11+СВЦЭМ!$D$10+'СЕТ СН'!$H$5-'СЕТ СН'!$H$21</f>
        <v>4713.7052202099994</v>
      </c>
      <c r="E92" s="37">
        <f>SUMIFS(СВЦЭМ!$D$34:$D$777,СВЦЭМ!$A$34:$A$777,$A92,СВЦЭМ!$B$34:$B$777,E$83)+'СЕТ СН'!$H$11+СВЦЭМ!$D$10+'СЕТ СН'!$H$5-'СЕТ СН'!$H$21</f>
        <v>4835.5026429700001</v>
      </c>
      <c r="F92" s="37">
        <f>SUMIFS(СВЦЭМ!$D$34:$D$777,СВЦЭМ!$A$34:$A$777,$A92,СВЦЭМ!$B$34:$B$777,F$83)+'СЕТ СН'!$H$11+СВЦЭМ!$D$10+'СЕТ СН'!$H$5-'СЕТ СН'!$H$21</f>
        <v>4832.8228492600001</v>
      </c>
      <c r="G92" s="37">
        <f>SUMIFS(СВЦЭМ!$D$34:$D$777,СВЦЭМ!$A$34:$A$777,$A92,СВЦЭМ!$B$34:$B$777,G$83)+'СЕТ СН'!$H$11+СВЦЭМ!$D$10+'СЕТ СН'!$H$5-'СЕТ СН'!$H$21</f>
        <v>4840.8955092999995</v>
      </c>
      <c r="H92" s="37">
        <f>SUMIFS(СВЦЭМ!$D$34:$D$777,СВЦЭМ!$A$34:$A$777,$A92,СВЦЭМ!$B$34:$B$777,H$83)+'СЕТ СН'!$H$11+СВЦЭМ!$D$10+'СЕТ СН'!$H$5-'СЕТ СН'!$H$21</f>
        <v>4819.1301141499998</v>
      </c>
      <c r="I92" s="37">
        <f>SUMIFS(СВЦЭМ!$D$34:$D$777,СВЦЭМ!$A$34:$A$777,$A92,СВЦЭМ!$B$34:$B$777,I$83)+'СЕТ СН'!$H$11+СВЦЭМ!$D$10+'СЕТ СН'!$H$5-'СЕТ СН'!$H$21</f>
        <v>4747.4054576299995</v>
      </c>
      <c r="J92" s="37">
        <f>SUMIFS(СВЦЭМ!$D$34:$D$777,СВЦЭМ!$A$34:$A$777,$A92,СВЦЭМ!$B$34:$B$777,J$83)+'СЕТ СН'!$H$11+СВЦЭМ!$D$10+'СЕТ СН'!$H$5-'СЕТ СН'!$H$21</f>
        <v>4627.4884760799996</v>
      </c>
      <c r="K92" s="37">
        <f>SUMIFS(СВЦЭМ!$D$34:$D$777,СВЦЭМ!$A$34:$A$777,$A92,СВЦЭМ!$B$34:$B$777,K$83)+'СЕТ СН'!$H$11+СВЦЭМ!$D$10+'СЕТ СН'!$H$5-'СЕТ СН'!$H$21</f>
        <v>4519.7004297100002</v>
      </c>
      <c r="L92" s="37">
        <f>SUMIFS(СВЦЭМ!$D$34:$D$777,СВЦЭМ!$A$34:$A$777,$A92,СВЦЭМ!$B$34:$B$777,L$83)+'СЕТ СН'!$H$11+СВЦЭМ!$D$10+'СЕТ СН'!$H$5-'СЕТ СН'!$H$21</f>
        <v>4445.4775355900001</v>
      </c>
      <c r="M92" s="37">
        <f>SUMIFS(СВЦЭМ!$D$34:$D$777,СВЦЭМ!$A$34:$A$777,$A92,СВЦЭМ!$B$34:$B$777,M$83)+'СЕТ СН'!$H$11+СВЦЭМ!$D$10+'СЕТ СН'!$H$5-'СЕТ СН'!$H$21</f>
        <v>4380.8505779799998</v>
      </c>
      <c r="N92" s="37">
        <f>SUMIFS(СВЦЭМ!$D$34:$D$777,СВЦЭМ!$A$34:$A$777,$A92,СВЦЭМ!$B$34:$B$777,N$83)+'СЕТ СН'!$H$11+СВЦЭМ!$D$10+'СЕТ СН'!$H$5-'СЕТ СН'!$H$21</f>
        <v>4363.7112018199996</v>
      </c>
      <c r="O92" s="37">
        <f>SUMIFS(СВЦЭМ!$D$34:$D$777,СВЦЭМ!$A$34:$A$777,$A92,СВЦЭМ!$B$34:$B$777,O$83)+'СЕТ СН'!$H$11+СВЦЭМ!$D$10+'СЕТ СН'!$H$5-'СЕТ СН'!$H$21</f>
        <v>4366.4031960799994</v>
      </c>
      <c r="P92" s="37">
        <f>SUMIFS(СВЦЭМ!$D$34:$D$777,СВЦЭМ!$A$34:$A$777,$A92,СВЦЭМ!$B$34:$B$777,P$83)+'СЕТ СН'!$H$11+СВЦЭМ!$D$10+'СЕТ СН'!$H$5-'СЕТ СН'!$H$21</f>
        <v>4369.1472918600002</v>
      </c>
      <c r="Q92" s="37">
        <f>SUMIFS(СВЦЭМ!$D$34:$D$777,СВЦЭМ!$A$34:$A$777,$A92,СВЦЭМ!$B$34:$B$777,Q$83)+'СЕТ СН'!$H$11+СВЦЭМ!$D$10+'СЕТ СН'!$H$5-'СЕТ СН'!$H$21</f>
        <v>4367.2627085300001</v>
      </c>
      <c r="R92" s="37">
        <f>SUMIFS(СВЦЭМ!$D$34:$D$777,СВЦЭМ!$A$34:$A$777,$A92,СВЦЭМ!$B$34:$B$777,R$83)+'СЕТ СН'!$H$11+СВЦЭМ!$D$10+'СЕТ СН'!$H$5-'СЕТ СН'!$H$21</f>
        <v>4363.7035198599997</v>
      </c>
      <c r="S92" s="37">
        <f>SUMIFS(СВЦЭМ!$D$34:$D$777,СВЦЭМ!$A$34:$A$777,$A92,СВЦЭМ!$B$34:$B$777,S$83)+'СЕТ СН'!$H$11+СВЦЭМ!$D$10+'СЕТ СН'!$H$5-'СЕТ СН'!$H$21</f>
        <v>4362.4537652099998</v>
      </c>
      <c r="T92" s="37">
        <f>SUMIFS(СВЦЭМ!$D$34:$D$777,СВЦЭМ!$A$34:$A$777,$A92,СВЦЭМ!$B$34:$B$777,T$83)+'СЕТ СН'!$H$11+СВЦЭМ!$D$10+'СЕТ СН'!$H$5-'СЕТ СН'!$H$21</f>
        <v>4357.4976086300003</v>
      </c>
      <c r="U92" s="37">
        <f>SUMIFS(СВЦЭМ!$D$34:$D$777,СВЦЭМ!$A$34:$A$777,$A92,СВЦЭМ!$B$34:$B$777,U$83)+'СЕТ СН'!$H$11+СВЦЭМ!$D$10+'СЕТ СН'!$H$5-'СЕТ СН'!$H$21</f>
        <v>4367.0824880099999</v>
      </c>
      <c r="V92" s="37">
        <f>SUMIFS(СВЦЭМ!$D$34:$D$777,СВЦЭМ!$A$34:$A$777,$A92,СВЦЭМ!$B$34:$B$777,V$83)+'СЕТ СН'!$H$11+СВЦЭМ!$D$10+'СЕТ СН'!$H$5-'СЕТ СН'!$H$21</f>
        <v>4357.0833075800001</v>
      </c>
      <c r="W92" s="37">
        <f>SUMIFS(СВЦЭМ!$D$34:$D$777,СВЦЭМ!$A$34:$A$777,$A92,СВЦЭМ!$B$34:$B$777,W$83)+'СЕТ СН'!$H$11+СВЦЭМ!$D$10+'СЕТ СН'!$H$5-'СЕТ СН'!$H$21</f>
        <v>4361.5164174800002</v>
      </c>
      <c r="X92" s="37">
        <f>SUMIFS(СВЦЭМ!$D$34:$D$777,СВЦЭМ!$A$34:$A$777,$A92,СВЦЭМ!$B$34:$B$777,X$83)+'СЕТ СН'!$H$11+СВЦЭМ!$D$10+'СЕТ СН'!$H$5-'СЕТ СН'!$H$21</f>
        <v>4352.6324990799994</v>
      </c>
      <c r="Y92" s="37">
        <f>SUMIFS(СВЦЭМ!$D$34:$D$777,СВЦЭМ!$A$34:$A$777,$A92,СВЦЭМ!$B$34:$B$777,Y$83)+'СЕТ СН'!$H$11+СВЦЭМ!$D$10+'СЕТ СН'!$H$5-'СЕТ СН'!$H$21</f>
        <v>4390.0262333999999</v>
      </c>
    </row>
    <row r="93" spans="1:27" ht="15.75" x14ac:dyDescent="0.2">
      <c r="A93" s="36">
        <f t="shared" si="2"/>
        <v>43322</v>
      </c>
      <c r="B93" s="37">
        <f>SUMIFS(СВЦЭМ!$D$34:$D$777,СВЦЭМ!$A$34:$A$777,$A93,СВЦЭМ!$B$34:$B$777,B$83)+'СЕТ СН'!$H$11+СВЦЭМ!$D$10+'СЕТ СН'!$H$5-'СЕТ СН'!$H$21</f>
        <v>4489.8159930900001</v>
      </c>
      <c r="C93" s="37">
        <f>SUMIFS(СВЦЭМ!$D$34:$D$777,СВЦЭМ!$A$34:$A$777,$A93,СВЦЭМ!$B$34:$B$777,C$83)+'СЕТ СН'!$H$11+СВЦЭМ!$D$10+'СЕТ СН'!$H$5-'СЕТ СН'!$H$21</f>
        <v>4607.02286396</v>
      </c>
      <c r="D93" s="37">
        <f>SUMIFS(СВЦЭМ!$D$34:$D$777,СВЦЭМ!$A$34:$A$777,$A93,СВЦЭМ!$B$34:$B$777,D$83)+'СЕТ СН'!$H$11+СВЦЭМ!$D$10+'СЕТ СН'!$H$5-'СЕТ СН'!$H$21</f>
        <v>4721.1762722200001</v>
      </c>
      <c r="E93" s="37">
        <f>SUMIFS(СВЦЭМ!$D$34:$D$777,СВЦЭМ!$A$34:$A$777,$A93,СВЦЭМ!$B$34:$B$777,E$83)+'СЕТ СН'!$H$11+СВЦЭМ!$D$10+'СЕТ СН'!$H$5-'СЕТ СН'!$H$21</f>
        <v>4819.0143137900004</v>
      </c>
      <c r="F93" s="37">
        <f>SUMIFS(СВЦЭМ!$D$34:$D$777,СВЦЭМ!$A$34:$A$777,$A93,СВЦЭМ!$B$34:$B$777,F$83)+'СЕТ СН'!$H$11+СВЦЭМ!$D$10+'СЕТ СН'!$H$5-'СЕТ СН'!$H$21</f>
        <v>4813.4349048899994</v>
      </c>
      <c r="G93" s="37">
        <f>SUMIFS(СВЦЭМ!$D$34:$D$777,СВЦЭМ!$A$34:$A$777,$A93,СВЦЭМ!$B$34:$B$777,G$83)+'СЕТ СН'!$H$11+СВЦЭМ!$D$10+'СЕТ СН'!$H$5-'СЕТ СН'!$H$21</f>
        <v>4806.2907124699996</v>
      </c>
      <c r="H93" s="37">
        <f>SUMIFS(СВЦЭМ!$D$34:$D$777,СВЦЭМ!$A$34:$A$777,$A93,СВЦЭМ!$B$34:$B$777,H$83)+'СЕТ СН'!$H$11+СВЦЭМ!$D$10+'СЕТ СН'!$H$5-'СЕТ СН'!$H$21</f>
        <v>4795.6559032899995</v>
      </c>
      <c r="I93" s="37">
        <f>SUMIFS(СВЦЭМ!$D$34:$D$777,СВЦЭМ!$A$34:$A$777,$A93,СВЦЭМ!$B$34:$B$777,I$83)+'СЕТ СН'!$H$11+СВЦЭМ!$D$10+'СЕТ СН'!$H$5-'СЕТ СН'!$H$21</f>
        <v>4725.9535912900001</v>
      </c>
      <c r="J93" s="37">
        <f>SUMIFS(СВЦЭМ!$D$34:$D$777,СВЦЭМ!$A$34:$A$777,$A93,СВЦЭМ!$B$34:$B$777,J$83)+'СЕТ СН'!$H$11+СВЦЭМ!$D$10+'СЕТ СН'!$H$5-'СЕТ СН'!$H$21</f>
        <v>4597.8361249</v>
      </c>
      <c r="K93" s="37">
        <f>SUMIFS(СВЦЭМ!$D$34:$D$777,СВЦЭМ!$A$34:$A$777,$A93,СВЦЭМ!$B$34:$B$777,K$83)+'СЕТ СН'!$H$11+СВЦЭМ!$D$10+'СЕТ СН'!$H$5-'СЕТ СН'!$H$21</f>
        <v>4474.5414506199995</v>
      </c>
      <c r="L93" s="37">
        <f>SUMIFS(СВЦЭМ!$D$34:$D$777,СВЦЭМ!$A$34:$A$777,$A93,СВЦЭМ!$B$34:$B$777,L$83)+'СЕТ СН'!$H$11+СВЦЭМ!$D$10+'СЕТ СН'!$H$5-'СЕТ СН'!$H$21</f>
        <v>4403.8400560999999</v>
      </c>
      <c r="M93" s="37">
        <f>SUMIFS(СВЦЭМ!$D$34:$D$777,СВЦЭМ!$A$34:$A$777,$A93,СВЦЭМ!$B$34:$B$777,M$83)+'СЕТ СН'!$H$11+СВЦЭМ!$D$10+'СЕТ СН'!$H$5-'СЕТ СН'!$H$21</f>
        <v>4345.4206523000003</v>
      </c>
      <c r="N93" s="37">
        <f>SUMIFS(СВЦЭМ!$D$34:$D$777,СВЦЭМ!$A$34:$A$777,$A93,СВЦЭМ!$B$34:$B$777,N$83)+'СЕТ СН'!$H$11+СВЦЭМ!$D$10+'СЕТ СН'!$H$5-'СЕТ СН'!$H$21</f>
        <v>4332.6943111299997</v>
      </c>
      <c r="O93" s="37">
        <f>SUMIFS(СВЦЭМ!$D$34:$D$777,СВЦЭМ!$A$34:$A$777,$A93,СВЦЭМ!$B$34:$B$777,O$83)+'СЕТ СН'!$H$11+СВЦЭМ!$D$10+'СЕТ СН'!$H$5-'СЕТ СН'!$H$21</f>
        <v>4337.4459507499996</v>
      </c>
      <c r="P93" s="37">
        <f>SUMIFS(СВЦЭМ!$D$34:$D$777,СВЦЭМ!$A$34:$A$777,$A93,СВЦЭМ!$B$34:$B$777,P$83)+'СЕТ СН'!$H$11+СВЦЭМ!$D$10+'СЕТ СН'!$H$5-'СЕТ СН'!$H$21</f>
        <v>4352.3090632699996</v>
      </c>
      <c r="Q93" s="37">
        <f>SUMIFS(СВЦЭМ!$D$34:$D$777,СВЦЭМ!$A$34:$A$777,$A93,СВЦЭМ!$B$34:$B$777,Q$83)+'СЕТ СН'!$H$11+СВЦЭМ!$D$10+'СЕТ СН'!$H$5-'СЕТ СН'!$H$21</f>
        <v>4348.7055182799995</v>
      </c>
      <c r="R93" s="37">
        <f>SUMIFS(СВЦЭМ!$D$34:$D$777,СВЦЭМ!$A$34:$A$777,$A93,СВЦЭМ!$B$34:$B$777,R$83)+'СЕТ СН'!$H$11+СВЦЭМ!$D$10+'СЕТ СН'!$H$5-'СЕТ СН'!$H$21</f>
        <v>4348.0895314500003</v>
      </c>
      <c r="S93" s="37">
        <f>SUMIFS(СВЦЭМ!$D$34:$D$777,СВЦЭМ!$A$34:$A$777,$A93,СВЦЭМ!$B$34:$B$777,S$83)+'СЕТ СН'!$H$11+СВЦЭМ!$D$10+'СЕТ СН'!$H$5-'СЕТ СН'!$H$21</f>
        <v>4336.9986497</v>
      </c>
      <c r="T93" s="37">
        <f>SUMIFS(СВЦЭМ!$D$34:$D$777,СВЦЭМ!$A$34:$A$777,$A93,СВЦЭМ!$B$34:$B$777,T$83)+'СЕТ СН'!$H$11+СВЦЭМ!$D$10+'СЕТ СН'!$H$5-'СЕТ СН'!$H$21</f>
        <v>4328.2858467599999</v>
      </c>
      <c r="U93" s="37">
        <f>SUMIFS(СВЦЭМ!$D$34:$D$777,СВЦЭМ!$A$34:$A$777,$A93,СВЦЭМ!$B$34:$B$777,U$83)+'СЕТ СН'!$H$11+СВЦЭМ!$D$10+'СЕТ СН'!$H$5-'СЕТ СН'!$H$21</f>
        <v>4334.7054798099998</v>
      </c>
      <c r="V93" s="37">
        <f>SUMIFS(СВЦЭМ!$D$34:$D$777,СВЦЭМ!$A$34:$A$777,$A93,СВЦЭМ!$B$34:$B$777,V$83)+'СЕТ СН'!$H$11+СВЦЭМ!$D$10+'СЕТ СН'!$H$5-'СЕТ СН'!$H$21</f>
        <v>4329.2495246400003</v>
      </c>
      <c r="W93" s="37">
        <f>SUMIFS(СВЦЭМ!$D$34:$D$777,СВЦЭМ!$A$34:$A$777,$A93,СВЦЭМ!$B$34:$B$777,W$83)+'СЕТ СН'!$H$11+СВЦЭМ!$D$10+'СЕТ СН'!$H$5-'СЕТ СН'!$H$21</f>
        <v>4327.7315045699997</v>
      </c>
      <c r="X93" s="37">
        <f>SUMIFS(СВЦЭМ!$D$34:$D$777,СВЦЭМ!$A$34:$A$777,$A93,СВЦЭМ!$B$34:$B$777,X$83)+'СЕТ СН'!$H$11+СВЦЭМ!$D$10+'СЕТ СН'!$H$5-'СЕТ СН'!$H$21</f>
        <v>4337.4280256000002</v>
      </c>
      <c r="Y93" s="37">
        <f>SUMIFS(СВЦЭМ!$D$34:$D$777,СВЦЭМ!$A$34:$A$777,$A93,СВЦЭМ!$B$34:$B$777,Y$83)+'СЕТ СН'!$H$11+СВЦЭМ!$D$10+'СЕТ СН'!$H$5-'СЕТ СН'!$H$21</f>
        <v>4407.9531243299998</v>
      </c>
    </row>
    <row r="94" spans="1:27" ht="15.75" x14ac:dyDescent="0.2">
      <c r="A94" s="36">
        <f t="shared" si="2"/>
        <v>43323</v>
      </c>
      <c r="B94" s="37">
        <f>SUMIFS(СВЦЭМ!$D$34:$D$777,СВЦЭМ!$A$34:$A$777,$A94,СВЦЭМ!$B$34:$B$777,B$83)+'СЕТ СН'!$H$11+СВЦЭМ!$D$10+'СЕТ СН'!$H$5-'СЕТ СН'!$H$21</f>
        <v>4453.9287663999994</v>
      </c>
      <c r="C94" s="37">
        <f>SUMIFS(СВЦЭМ!$D$34:$D$777,СВЦЭМ!$A$34:$A$777,$A94,СВЦЭМ!$B$34:$B$777,C$83)+'СЕТ СН'!$H$11+СВЦЭМ!$D$10+'СЕТ СН'!$H$5-'СЕТ СН'!$H$21</f>
        <v>4597.7007159300001</v>
      </c>
      <c r="D94" s="37">
        <f>SUMIFS(СВЦЭМ!$D$34:$D$777,СВЦЭМ!$A$34:$A$777,$A94,СВЦЭМ!$B$34:$B$777,D$83)+'СЕТ СН'!$H$11+СВЦЭМ!$D$10+'СЕТ СН'!$H$5-'СЕТ СН'!$H$21</f>
        <v>4711.0300266699996</v>
      </c>
      <c r="E94" s="37">
        <f>SUMIFS(СВЦЭМ!$D$34:$D$777,СВЦЭМ!$A$34:$A$777,$A94,СВЦЭМ!$B$34:$B$777,E$83)+'СЕТ СН'!$H$11+СВЦЭМ!$D$10+'СЕТ СН'!$H$5-'СЕТ СН'!$H$21</f>
        <v>4805.3822047799995</v>
      </c>
      <c r="F94" s="37">
        <f>SUMIFS(СВЦЭМ!$D$34:$D$777,СВЦЭМ!$A$34:$A$777,$A94,СВЦЭМ!$B$34:$B$777,F$83)+'СЕТ СН'!$H$11+СВЦЭМ!$D$10+'СЕТ СН'!$H$5-'СЕТ СН'!$H$21</f>
        <v>4803.6802655299998</v>
      </c>
      <c r="G94" s="37">
        <f>SUMIFS(СВЦЭМ!$D$34:$D$777,СВЦЭМ!$A$34:$A$777,$A94,СВЦЭМ!$B$34:$B$777,G$83)+'СЕТ СН'!$H$11+СВЦЭМ!$D$10+'СЕТ СН'!$H$5-'СЕТ СН'!$H$21</f>
        <v>4805.4800193399997</v>
      </c>
      <c r="H94" s="37">
        <f>SUMIFS(СВЦЭМ!$D$34:$D$777,СВЦЭМ!$A$34:$A$777,$A94,СВЦЭМ!$B$34:$B$777,H$83)+'СЕТ СН'!$H$11+СВЦЭМ!$D$10+'СЕТ СН'!$H$5-'СЕТ СН'!$H$21</f>
        <v>4765.1593589599997</v>
      </c>
      <c r="I94" s="37">
        <f>SUMIFS(СВЦЭМ!$D$34:$D$777,СВЦЭМ!$A$34:$A$777,$A94,СВЦЭМ!$B$34:$B$777,I$83)+'СЕТ СН'!$H$11+СВЦЭМ!$D$10+'СЕТ СН'!$H$5-'СЕТ СН'!$H$21</f>
        <v>4692.0215273499998</v>
      </c>
      <c r="J94" s="37">
        <f>SUMIFS(СВЦЭМ!$D$34:$D$777,СВЦЭМ!$A$34:$A$777,$A94,СВЦЭМ!$B$34:$B$777,J$83)+'СЕТ СН'!$H$11+СВЦЭМ!$D$10+'СЕТ СН'!$H$5-'СЕТ СН'!$H$21</f>
        <v>4566.0719583199998</v>
      </c>
      <c r="K94" s="37">
        <f>SUMIFS(СВЦЭМ!$D$34:$D$777,СВЦЭМ!$A$34:$A$777,$A94,СВЦЭМ!$B$34:$B$777,K$83)+'СЕТ СН'!$H$11+СВЦЭМ!$D$10+'СЕТ СН'!$H$5-'СЕТ СН'!$H$21</f>
        <v>4453.4323863700001</v>
      </c>
      <c r="L94" s="37">
        <f>SUMIFS(СВЦЭМ!$D$34:$D$777,СВЦЭМ!$A$34:$A$777,$A94,СВЦЭМ!$B$34:$B$777,L$83)+'СЕТ СН'!$H$11+СВЦЭМ!$D$10+'СЕТ СН'!$H$5-'СЕТ СН'!$H$21</f>
        <v>4393.4325900599997</v>
      </c>
      <c r="M94" s="37">
        <f>SUMIFS(СВЦЭМ!$D$34:$D$777,СВЦЭМ!$A$34:$A$777,$A94,СВЦЭМ!$B$34:$B$777,M$83)+'СЕТ СН'!$H$11+СВЦЭМ!$D$10+'СЕТ СН'!$H$5-'СЕТ СН'!$H$21</f>
        <v>4341.0541261299995</v>
      </c>
      <c r="N94" s="37">
        <f>SUMIFS(СВЦЭМ!$D$34:$D$777,СВЦЭМ!$A$34:$A$777,$A94,СВЦЭМ!$B$34:$B$777,N$83)+'СЕТ СН'!$H$11+СВЦЭМ!$D$10+'СЕТ СН'!$H$5-'СЕТ СН'!$H$21</f>
        <v>4337.47756759</v>
      </c>
      <c r="O94" s="37">
        <f>SUMIFS(СВЦЭМ!$D$34:$D$777,СВЦЭМ!$A$34:$A$777,$A94,СВЦЭМ!$B$34:$B$777,O$83)+'СЕТ СН'!$H$11+СВЦЭМ!$D$10+'СЕТ СН'!$H$5-'СЕТ СН'!$H$21</f>
        <v>4332.4483915199999</v>
      </c>
      <c r="P94" s="37">
        <f>SUMIFS(СВЦЭМ!$D$34:$D$777,СВЦЭМ!$A$34:$A$777,$A94,СВЦЭМ!$B$34:$B$777,P$83)+'СЕТ СН'!$H$11+СВЦЭМ!$D$10+'СЕТ СН'!$H$5-'СЕТ СН'!$H$21</f>
        <v>4330.7658405299999</v>
      </c>
      <c r="Q94" s="37">
        <f>SUMIFS(СВЦЭМ!$D$34:$D$777,СВЦЭМ!$A$34:$A$777,$A94,СВЦЭМ!$B$34:$B$777,Q$83)+'СЕТ СН'!$H$11+СВЦЭМ!$D$10+'СЕТ СН'!$H$5-'СЕТ СН'!$H$21</f>
        <v>4334.3426677300004</v>
      </c>
      <c r="R94" s="37">
        <f>SUMIFS(СВЦЭМ!$D$34:$D$777,СВЦЭМ!$A$34:$A$777,$A94,СВЦЭМ!$B$34:$B$777,R$83)+'СЕТ СН'!$H$11+СВЦЭМ!$D$10+'СЕТ СН'!$H$5-'СЕТ СН'!$H$21</f>
        <v>4336.1131453299995</v>
      </c>
      <c r="S94" s="37">
        <f>SUMIFS(СВЦЭМ!$D$34:$D$777,СВЦЭМ!$A$34:$A$777,$A94,СВЦЭМ!$B$34:$B$777,S$83)+'СЕТ СН'!$H$11+СВЦЭМ!$D$10+'СЕТ СН'!$H$5-'СЕТ СН'!$H$21</f>
        <v>4332.6491932999998</v>
      </c>
      <c r="T94" s="37">
        <f>SUMIFS(СВЦЭМ!$D$34:$D$777,СВЦЭМ!$A$34:$A$777,$A94,СВЦЭМ!$B$34:$B$777,T$83)+'СЕТ СН'!$H$11+СВЦЭМ!$D$10+'СЕТ СН'!$H$5-'СЕТ СН'!$H$21</f>
        <v>4330.23217888</v>
      </c>
      <c r="U94" s="37">
        <f>SUMIFS(СВЦЭМ!$D$34:$D$777,СВЦЭМ!$A$34:$A$777,$A94,СВЦЭМ!$B$34:$B$777,U$83)+'СЕТ СН'!$H$11+СВЦЭМ!$D$10+'СЕТ СН'!$H$5-'СЕТ СН'!$H$21</f>
        <v>4331.8959677399998</v>
      </c>
      <c r="V94" s="37">
        <f>SUMIFS(СВЦЭМ!$D$34:$D$777,СВЦЭМ!$A$34:$A$777,$A94,СВЦЭМ!$B$34:$B$777,V$83)+'СЕТ СН'!$H$11+СВЦЭМ!$D$10+'СЕТ СН'!$H$5-'СЕТ СН'!$H$21</f>
        <v>4323.0657635099997</v>
      </c>
      <c r="W94" s="37">
        <f>SUMIFS(СВЦЭМ!$D$34:$D$777,СВЦЭМ!$A$34:$A$777,$A94,СВЦЭМ!$B$34:$B$777,W$83)+'СЕТ СН'!$H$11+СВЦЭМ!$D$10+'СЕТ СН'!$H$5-'СЕТ СН'!$H$21</f>
        <v>4342.0423836399996</v>
      </c>
      <c r="X94" s="37">
        <f>SUMIFS(СВЦЭМ!$D$34:$D$777,СВЦЭМ!$A$34:$A$777,$A94,СВЦЭМ!$B$34:$B$777,X$83)+'СЕТ СН'!$H$11+СВЦЭМ!$D$10+'СЕТ СН'!$H$5-'СЕТ СН'!$H$21</f>
        <v>4331.0569516699998</v>
      </c>
      <c r="Y94" s="37">
        <f>SUMIFS(СВЦЭМ!$D$34:$D$777,СВЦЭМ!$A$34:$A$777,$A94,СВЦЭМ!$B$34:$B$777,Y$83)+'СЕТ СН'!$H$11+СВЦЭМ!$D$10+'СЕТ СН'!$H$5-'СЕТ СН'!$H$21</f>
        <v>4375.36457187</v>
      </c>
    </row>
    <row r="95" spans="1:27" ht="15.75" x14ac:dyDescent="0.2">
      <c r="A95" s="36">
        <f t="shared" si="2"/>
        <v>43324</v>
      </c>
      <c r="B95" s="37">
        <f>SUMIFS(СВЦЭМ!$D$34:$D$777,СВЦЭМ!$A$34:$A$777,$A95,СВЦЭМ!$B$34:$B$777,B$83)+'СЕТ СН'!$H$11+СВЦЭМ!$D$10+'СЕТ СН'!$H$5-'СЕТ СН'!$H$21</f>
        <v>4473.5797688899993</v>
      </c>
      <c r="C95" s="37">
        <f>SUMIFS(СВЦЭМ!$D$34:$D$777,СВЦЭМ!$A$34:$A$777,$A95,СВЦЭМ!$B$34:$B$777,C$83)+'СЕТ СН'!$H$11+СВЦЭМ!$D$10+'СЕТ СН'!$H$5-'СЕТ СН'!$H$21</f>
        <v>4601.0351807999996</v>
      </c>
      <c r="D95" s="37">
        <f>SUMIFS(СВЦЭМ!$D$34:$D$777,СВЦЭМ!$A$34:$A$777,$A95,СВЦЭМ!$B$34:$B$777,D$83)+'СЕТ СН'!$H$11+СВЦЭМ!$D$10+'СЕТ СН'!$H$5-'СЕТ СН'!$H$21</f>
        <v>4714.7107468900003</v>
      </c>
      <c r="E95" s="37">
        <f>SUMIFS(СВЦЭМ!$D$34:$D$777,СВЦЭМ!$A$34:$A$777,$A95,СВЦЭМ!$B$34:$B$777,E$83)+'СЕТ СН'!$H$11+СВЦЭМ!$D$10+'СЕТ СН'!$H$5-'СЕТ СН'!$H$21</f>
        <v>4788.4930405699997</v>
      </c>
      <c r="F95" s="37">
        <f>SUMIFS(СВЦЭМ!$D$34:$D$777,СВЦЭМ!$A$34:$A$777,$A95,СВЦЭМ!$B$34:$B$777,F$83)+'СЕТ СН'!$H$11+СВЦЭМ!$D$10+'СЕТ СН'!$H$5-'СЕТ СН'!$H$21</f>
        <v>4788.9844998299995</v>
      </c>
      <c r="G95" s="37">
        <f>SUMIFS(СВЦЭМ!$D$34:$D$777,СВЦЭМ!$A$34:$A$777,$A95,СВЦЭМ!$B$34:$B$777,G$83)+'СЕТ СН'!$H$11+СВЦЭМ!$D$10+'СЕТ СН'!$H$5-'СЕТ СН'!$H$21</f>
        <v>4763.2241987500001</v>
      </c>
      <c r="H95" s="37">
        <f>SUMIFS(СВЦЭМ!$D$34:$D$777,СВЦЭМ!$A$34:$A$777,$A95,СВЦЭМ!$B$34:$B$777,H$83)+'СЕТ СН'!$H$11+СВЦЭМ!$D$10+'СЕТ СН'!$H$5-'СЕТ СН'!$H$21</f>
        <v>4752.9456753799996</v>
      </c>
      <c r="I95" s="37">
        <f>SUMIFS(СВЦЭМ!$D$34:$D$777,СВЦЭМ!$A$34:$A$777,$A95,СВЦЭМ!$B$34:$B$777,I$83)+'СЕТ СН'!$H$11+СВЦЭМ!$D$10+'СЕТ СН'!$H$5-'СЕТ СН'!$H$21</f>
        <v>4725.3759056499994</v>
      </c>
      <c r="J95" s="37">
        <f>SUMIFS(СВЦЭМ!$D$34:$D$777,СВЦЭМ!$A$34:$A$777,$A95,СВЦЭМ!$B$34:$B$777,J$83)+'СЕТ СН'!$H$11+СВЦЭМ!$D$10+'СЕТ СН'!$H$5-'СЕТ СН'!$H$21</f>
        <v>4570.3328240999999</v>
      </c>
      <c r="K95" s="37">
        <f>SUMIFS(СВЦЭМ!$D$34:$D$777,СВЦЭМ!$A$34:$A$777,$A95,СВЦЭМ!$B$34:$B$777,K$83)+'СЕТ СН'!$H$11+СВЦЭМ!$D$10+'СЕТ СН'!$H$5-'СЕТ СН'!$H$21</f>
        <v>4456.6578489899994</v>
      </c>
      <c r="L95" s="37">
        <f>SUMIFS(СВЦЭМ!$D$34:$D$777,СВЦЭМ!$A$34:$A$777,$A95,СВЦЭМ!$B$34:$B$777,L$83)+'СЕТ СН'!$H$11+СВЦЭМ!$D$10+'СЕТ СН'!$H$5-'СЕТ СН'!$H$21</f>
        <v>4400.7358271399999</v>
      </c>
      <c r="M95" s="37">
        <f>SUMIFS(СВЦЭМ!$D$34:$D$777,СВЦЭМ!$A$34:$A$777,$A95,СВЦЭМ!$B$34:$B$777,M$83)+'СЕТ СН'!$H$11+СВЦЭМ!$D$10+'СЕТ СН'!$H$5-'СЕТ СН'!$H$21</f>
        <v>4375.5644041400001</v>
      </c>
      <c r="N95" s="37">
        <f>SUMIFS(СВЦЭМ!$D$34:$D$777,СВЦЭМ!$A$34:$A$777,$A95,СВЦЭМ!$B$34:$B$777,N$83)+'СЕТ СН'!$H$11+СВЦЭМ!$D$10+'СЕТ СН'!$H$5-'СЕТ СН'!$H$21</f>
        <v>4342.9495093599999</v>
      </c>
      <c r="O95" s="37">
        <f>SUMIFS(СВЦЭМ!$D$34:$D$777,СВЦЭМ!$A$34:$A$777,$A95,СВЦЭМ!$B$34:$B$777,O$83)+'СЕТ СН'!$H$11+СВЦЭМ!$D$10+'СЕТ СН'!$H$5-'СЕТ СН'!$H$21</f>
        <v>4333.61551108</v>
      </c>
      <c r="P95" s="37">
        <f>SUMIFS(СВЦЭМ!$D$34:$D$777,СВЦЭМ!$A$34:$A$777,$A95,СВЦЭМ!$B$34:$B$777,P$83)+'СЕТ СН'!$H$11+СВЦЭМ!$D$10+'СЕТ СН'!$H$5-'СЕТ СН'!$H$21</f>
        <v>4338.88083293</v>
      </c>
      <c r="Q95" s="37">
        <f>SUMIFS(СВЦЭМ!$D$34:$D$777,СВЦЭМ!$A$34:$A$777,$A95,СВЦЭМ!$B$34:$B$777,Q$83)+'СЕТ СН'!$H$11+СВЦЭМ!$D$10+'СЕТ СН'!$H$5-'СЕТ СН'!$H$21</f>
        <v>4345.9105795999994</v>
      </c>
      <c r="R95" s="37">
        <f>SUMIFS(СВЦЭМ!$D$34:$D$777,СВЦЭМ!$A$34:$A$777,$A95,СВЦЭМ!$B$34:$B$777,R$83)+'СЕТ СН'!$H$11+СВЦЭМ!$D$10+'СЕТ СН'!$H$5-'СЕТ СН'!$H$21</f>
        <v>4348.7572647699999</v>
      </c>
      <c r="S95" s="37">
        <f>SUMIFS(СВЦЭМ!$D$34:$D$777,СВЦЭМ!$A$34:$A$777,$A95,СВЦЭМ!$B$34:$B$777,S$83)+'СЕТ СН'!$H$11+СВЦЭМ!$D$10+'СЕТ СН'!$H$5-'СЕТ СН'!$H$21</f>
        <v>4338.5004189000001</v>
      </c>
      <c r="T95" s="37">
        <f>SUMIFS(СВЦЭМ!$D$34:$D$777,СВЦЭМ!$A$34:$A$777,$A95,СВЦЭМ!$B$34:$B$777,T$83)+'СЕТ СН'!$H$11+СВЦЭМ!$D$10+'СЕТ СН'!$H$5-'СЕТ СН'!$H$21</f>
        <v>4337.8686401799996</v>
      </c>
      <c r="U95" s="37">
        <f>SUMIFS(СВЦЭМ!$D$34:$D$777,СВЦЭМ!$A$34:$A$777,$A95,СВЦЭМ!$B$34:$B$777,U$83)+'СЕТ СН'!$H$11+СВЦЭМ!$D$10+'СЕТ СН'!$H$5-'СЕТ СН'!$H$21</f>
        <v>4337.9829564299998</v>
      </c>
      <c r="V95" s="37">
        <f>SUMIFS(СВЦЭМ!$D$34:$D$777,СВЦЭМ!$A$34:$A$777,$A95,СВЦЭМ!$B$34:$B$777,V$83)+'СЕТ СН'!$H$11+СВЦЭМ!$D$10+'СЕТ СН'!$H$5-'СЕТ СН'!$H$21</f>
        <v>4352.9126589199996</v>
      </c>
      <c r="W95" s="37">
        <f>SUMIFS(СВЦЭМ!$D$34:$D$777,СВЦЭМ!$A$34:$A$777,$A95,СВЦЭМ!$B$34:$B$777,W$83)+'СЕТ СН'!$H$11+СВЦЭМ!$D$10+'СЕТ СН'!$H$5-'СЕТ СН'!$H$21</f>
        <v>4370.1357662800001</v>
      </c>
      <c r="X95" s="37">
        <f>SUMIFS(СВЦЭМ!$D$34:$D$777,СВЦЭМ!$A$34:$A$777,$A95,СВЦЭМ!$B$34:$B$777,X$83)+'СЕТ СН'!$H$11+СВЦЭМ!$D$10+'СЕТ СН'!$H$5-'СЕТ СН'!$H$21</f>
        <v>4377.9020825699999</v>
      </c>
      <c r="Y95" s="37">
        <f>SUMIFS(СВЦЭМ!$D$34:$D$777,СВЦЭМ!$A$34:$A$777,$A95,СВЦЭМ!$B$34:$B$777,Y$83)+'СЕТ СН'!$H$11+СВЦЭМ!$D$10+'СЕТ СН'!$H$5-'СЕТ СН'!$H$21</f>
        <v>4386.5374999200003</v>
      </c>
    </row>
    <row r="96" spans="1:27" ht="15.75" x14ac:dyDescent="0.2">
      <c r="A96" s="36">
        <f t="shared" si="2"/>
        <v>43325</v>
      </c>
      <c r="B96" s="37">
        <f>SUMIFS(СВЦЭМ!$D$34:$D$777,СВЦЭМ!$A$34:$A$777,$A96,СВЦЭМ!$B$34:$B$777,B$83)+'СЕТ СН'!$H$11+СВЦЭМ!$D$10+'СЕТ СН'!$H$5-'СЕТ СН'!$H$21</f>
        <v>4510.2563460299998</v>
      </c>
      <c r="C96" s="37">
        <f>SUMIFS(СВЦЭМ!$D$34:$D$777,СВЦЭМ!$A$34:$A$777,$A96,СВЦЭМ!$B$34:$B$777,C$83)+'СЕТ СН'!$H$11+СВЦЭМ!$D$10+'СЕТ СН'!$H$5-'СЕТ СН'!$H$21</f>
        <v>4640.8787755000003</v>
      </c>
      <c r="D96" s="37">
        <f>SUMIFS(СВЦЭМ!$D$34:$D$777,СВЦЭМ!$A$34:$A$777,$A96,СВЦЭМ!$B$34:$B$777,D$83)+'СЕТ СН'!$H$11+СВЦЭМ!$D$10+'СЕТ СН'!$H$5-'СЕТ СН'!$H$21</f>
        <v>4774.2919074399997</v>
      </c>
      <c r="E96" s="37">
        <f>SUMIFS(СВЦЭМ!$D$34:$D$777,СВЦЭМ!$A$34:$A$777,$A96,СВЦЭМ!$B$34:$B$777,E$83)+'СЕТ СН'!$H$11+СВЦЭМ!$D$10+'СЕТ СН'!$H$5-'СЕТ СН'!$H$21</f>
        <v>4842.8971259899999</v>
      </c>
      <c r="F96" s="37">
        <f>SUMIFS(СВЦЭМ!$D$34:$D$777,СВЦЭМ!$A$34:$A$777,$A96,СВЦЭМ!$B$34:$B$777,F$83)+'СЕТ СН'!$H$11+СВЦЭМ!$D$10+'СЕТ СН'!$H$5-'СЕТ СН'!$H$21</f>
        <v>4837.6857436800001</v>
      </c>
      <c r="G96" s="37">
        <f>SUMIFS(СВЦЭМ!$D$34:$D$777,СВЦЭМ!$A$34:$A$777,$A96,СВЦЭМ!$B$34:$B$777,G$83)+'СЕТ СН'!$H$11+СВЦЭМ!$D$10+'СЕТ СН'!$H$5-'СЕТ СН'!$H$21</f>
        <v>4849.8588039400001</v>
      </c>
      <c r="H96" s="37">
        <f>SUMIFS(СВЦЭМ!$D$34:$D$777,СВЦЭМ!$A$34:$A$777,$A96,СВЦЭМ!$B$34:$B$777,H$83)+'СЕТ СН'!$H$11+СВЦЭМ!$D$10+'СЕТ СН'!$H$5-'СЕТ СН'!$H$21</f>
        <v>4835.74458529</v>
      </c>
      <c r="I96" s="37">
        <f>SUMIFS(СВЦЭМ!$D$34:$D$777,СВЦЭМ!$A$34:$A$777,$A96,СВЦЭМ!$B$34:$B$777,I$83)+'СЕТ СН'!$H$11+СВЦЭМ!$D$10+'СЕТ СН'!$H$5-'СЕТ СН'!$H$21</f>
        <v>4749.65349986</v>
      </c>
      <c r="J96" s="37">
        <f>SUMIFS(СВЦЭМ!$D$34:$D$777,СВЦЭМ!$A$34:$A$777,$A96,СВЦЭМ!$B$34:$B$777,J$83)+'СЕТ СН'!$H$11+СВЦЭМ!$D$10+'СЕТ СН'!$H$5-'СЕТ СН'!$H$21</f>
        <v>4589.0320477599998</v>
      </c>
      <c r="K96" s="37">
        <f>SUMIFS(СВЦЭМ!$D$34:$D$777,СВЦЭМ!$A$34:$A$777,$A96,СВЦЭМ!$B$34:$B$777,K$83)+'СЕТ СН'!$H$11+СВЦЭМ!$D$10+'СЕТ СН'!$H$5-'СЕТ СН'!$H$21</f>
        <v>4491.3638232599997</v>
      </c>
      <c r="L96" s="37">
        <f>SUMIFS(СВЦЭМ!$D$34:$D$777,СВЦЭМ!$A$34:$A$777,$A96,СВЦЭМ!$B$34:$B$777,L$83)+'СЕТ СН'!$H$11+СВЦЭМ!$D$10+'СЕТ СН'!$H$5-'СЕТ СН'!$H$21</f>
        <v>4413.6840090199994</v>
      </c>
      <c r="M96" s="37">
        <f>SUMIFS(СВЦЭМ!$D$34:$D$777,СВЦЭМ!$A$34:$A$777,$A96,СВЦЭМ!$B$34:$B$777,M$83)+'СЕТ СН'!$H$11+СВЦЭМ!$D$10+'СЕТ СН'!$H$5-'СЕТ СН'!$H$21</f>
        <v>4365.68704841</v>
      </c>
      <c r="N96" s="37">
        <f>SUMIFS(СВЦЭМ!$D$34:$D$777,СВЦЭМ!$A$34:$A$777,$A96,СВЦЭМ!$B$34:$B$777,N$83)+'СЕТ СН'!$H$11+СВЦЭМ!$D$10+'СЕТ СН'!$H$5-'СЕТ СН'!$H$21</f>
        <v>4344.5673275600002</v>
      </c>
      <c r="O96" s="37">
        <f>SUMIFS(СВЦЭМ!$D$34:$D$777,СВЦЭМ!$A$34:$A$777,$A96,СВЦЭМ!$B$34:$B$777,O$83)+'СЕТ СН'!$H$11+СВЦЭМ!$D$10+'СЕТ СН'!$H$5-'СЕТ СН'!$H$21</f>
        <v>4348.4991230599999</v>
      </c>
      <c r="P96" s="37">
        <f>SUMIFS(СВЦЭМ!$D$34:$D$777,СВЦЭМ!$A$34:$A$777,$A96,СВЦЭМ!$B$34:$B$777,P$83)+'СЕТ СН'!$H$11+СВЦЭМ!$D$10+'СЕТ СН'!$H$5-'СЕТ СН'!$H$21</f>
        <v>4355.1925334399994</v>
      </c>
      <c r="Q96" s="37">
        <f>SUMIFS(СВЦЭМ!$D$34:$D$777,СВЦЭМ!$A$34:$A$777,$A96,СВЦЭМ!$B$34:$B$777,Q$83)+'СЕТ СН'!$H$11+СВЦЭМ!$D$10+'СЕТ СН'!$H$5-'СЕТ СН'!$H$21</f>
        <v>4361.2874460899993</v>
      </c>
      <c r="R96" s="37">
        <f>SUMIFS(СВЦЭМ!$D$34:$D$777,СВЦЭМ!$A$34:$A$777,$A96,СВЦЭМ!$B$34:$B$777,R$83)+'СЕТ СН'!$H$11+СВЦЭМ!$D$10+'СЕТ СН'!$H$5-'СЕТ СН'!$H$21</f>
        <v>4367.7023062799999</v>
      </c>
      <c r="S96" s="37">
        <f>SUMIFS(СВЦЭМ!$D$34:$D$777,СВЦЭМ!$A$34:$A$777,$A96,СВЦЭМ!$B$34:$B$777,S$83)+'СЕТ СН'!$H$11+СВЦЭМ!$D$10+'СЕТ СН'!$H$5-'СЕТ СН'!$H$21</f>
        <v>4374.8714384300001</v>
      </c>
      <c r="T96" s="37">
        <f>SUMIFS(СВЦЭМ!$D$34:$D$777,СВЦЭМ!$A$34:$A$777,$A96,СВЦЭМ!$B$34:$B$777,T$83)+'СЕТ СН'!$H$11+СВЦЭМ!$D$10+'СЕТ СН'!$H$5-'СЕТ СН'!$H$21</f>
        <v>4357.6603269699999</v>
      </c>
      <c r="U96" s="37">
        <f>SUMIFS(СВЦЭМ!$D$34:$D$777,СВЦЭМ!$A$34:$A$777,$A96,СВЦЭМ!$B$34:$B$777,U$83)+'СЕТ СН'!$H$11+СВЦЭМ!$D$10+'СЕТ СН'!$H$5-'СЕТ СН'!$H$21</f>
        <v>4353.1368852899996</v>
      </c>
      <c r="V96" s="37">
        <f>SUMIFS(СВЦЭМ!$D$34:$D$777,СВЦЭМ!$A$34:$A$777,$A96,СВЦЭМ!$B$34:$B$777,V$83)+'СЕТ СН'!$H$11+СВЦЭМ!$D$10+'СЕТ СН'!$H$5-'СЕТ СН'!$H$21</f>
        <v>4351.8929639199996</v>
      </c>
      <c r="W96" s="37">
        <f>SUMIFS(СВЦЭМ!$D$34:$D$777,СВЦЭМ!$A$34:$A$777,$A96,СВЦЭМ!$B$34:$B$777,W$83)+'СЕТ СН'!$H$11+СВЦЭМ!$D$10+'СЕТ СН'!$H$5-'СЕТ СН'!$H$21</f>
        <v>4353.6620740600001</v>
      </c>
      <c r="X96" s="37">
        <f>SUMIFS(СВЦЭМ!$D$34:$D$777,СВЦЭМ!$A$34:$A$777,$A96,СВЦЭМ!$B$34:$B$777,X$83)+'СЕТ СН'!$H$11+СВЦЭМ!$D$10+'СЕТ СН'!$H$5-'СЕТ СН'!$H$21</f>
        <v>4368.0398734499995</v>
      </c>
      <c r="Y96" s="37">
        <f>SUMIFS(СВЦЭМ!$D$34:$D$777,СВЦЭМ!$A$34:$A$777,$A96,СВЦЭМ!$B$34:$B$777,Y$83)+'СЕТ СН'!$H$11+СВЦЭМ!$D$10+'СЕТ СН'!$H$5-'СЕТ СН'!$H$21</f>
        <v>4435.9421452500001</v>
      </c>
    </row>
    <row r="97" spans="1:25" ht="15.75" x14ac:dyDescent="0.2">
      <c r="A97" s="36">
        <f t="shared" si="2"/>
        <v>43326</v>
      </c>
      <c r="B97" s="37">
        <f>SUMIFS(СВЦЭМ!$D$34:$D$777,СВЦЭМ!$A$34:$A$777,$A97,СВЦЭМ!$B$34:$B$777,B$83)+'СЕТ СН'!$H$11+СВЦЭМ!$D$10+'СЕТ СН'!$H$5-'СЕТ СН'!$H$21</f>
        <v>4533.7486119799996</v>
      </c>
      <c r="C97" s="37">
        <f>SUMIFS(СВЦЭМ!$D$34:$D$777,СВЦЭМ!$A$34:$A$777,$A97,СВЦЭМ!$B$34:$B$777,C$83)+'СЕТ СН'!$H$11+СВЦЭМ!$D$10+'СЕТ СН'!$H$5-'СЕТ СН'!$H$21</f>
        <v>4673.1989453699998</v>
      </c>
      <c r="D97" s="37">
        <f>SUMIFS(СВЦЭМ!$D$34:$D$777,СВЦЭМ!$A$34:$A$777,$A97,СВЦЭМ!$B$34:$B$777,D$83)+'СЕТ СН'!$H$11+СВЦЭМ!$D$10+'СЕТ СН'!$H$5-'СЕТ СН'!$H$21</f>
        <v>4787.2908013699998</v>
      </c>
      <c r="E97" s="37">
        <f>SUMIFS(СВЦЭМ!$D$34:$D$777,СВЦЭМ!$A$34:$A$777,$A97,СВЦЭМ!$B$34:$B$777,E$83)+'СЕТ СН'!$H$11+СВЦЭМ!$D$10+'СЕТ СН'!$H$5-'СЕТ СН'!$H$21</f>
        <v>4850.6081428899997</v>
      </c>
      <c r="F97" s="37">
        <f>SUMIFS(СВЦЭМ!$D$34:$D$777,СВЦЭМ!$A$34:$A$777,$A97,СВЦЭМ!$B$34:$B$777,F$83)+'СЕТ СН'!$H$11+СВЦЭМ!$D$10+'СЕТ СН'!$H$5-'СЕТ СН'!$H$21</f>
        <v>4845.2920199199998</v>
      </c>
      <c r="G97" s="37">
        <f>SUMIFS(СВЦЭМ!$D$34:$D$777,СВЦЭМ!$A$34:$A$777,$A97,СВЦЭМ!$B$34:$B$777,G$83)+'СЕТ СН'!$H$11+СВЦЭМ!$D$10+'СЕТ СН'!$H$5-'СЕТ СН'!$H$21</f>
        <v>4841.51290152</v>
      </c>
      <c r="H97" s="37">
        <f>SUMIFS(СВЦЭМ!$D$34:$D$777,СВЦЭМ!$A$34:$A$777,$A97,СВЦЭМ!$B$34:$B$777,H$83)+'СЕТ СН'!$H$11+СВЦЭМ!$D$10+'СЕТ СН'!$H$5-'СЕТ СН'!$H$21</f>
        <v>4794.4413361799998</v>
      </c>
      <c r="I97" s="37">
        <f>SUMIFS(СВЦЭМ!$D$34:$D$777,СВЦЭМ!$A$34:$A$777,$A97,СВЦЭМ!$B$34:$B$777,I$83)+'СЕТ СН'!$H$11+СВЦЭМ!$D$10+'СЕТ СН'!$H$5-'СЕТ СН'!$H$21</f>
        <v>4714.7775713299998</v>
      </c>
      <c r="J97" s="37">
        <f>SUMIFS(СВЦЭМ!$D$34:$D$777,СВЦЭМ!$A$34:$A$777,$A97,СВЦЭМ!$B$34:$B$777,J$83)+'СЕТ СН'!$H$11+СВЦЭМ!$D$10+'СЕТ СН'!$H$5-'СЕТ СН'!$H$21</f>
        <v>4607.0877150099996</v>
      </c>
      <c r="K97" s="37">
        <f>SUMIFS(СВЦЭМ!$D$34:$D$777,СВЦЭМ!$A$34:$A$777,$A97,СВЦЭМ!$B$34:$B$777,K$83)+'СЕТ СН'!$H$11+СВЦЭМ!$D$10+'СЕТ СН'!$H$5-'СЕТ СН'!$H$21</f>
        <v>4533.2126799099997</v>
      </c>
      <c r="L97" s="37">
        <f>SUMIFS(СВЦЭМ!$D$34:$D$777,СВЦЭМ!$A$34:$A$777,$A97,СВЦЭМ!$B$34:$B$777,L$83)+'СЕТ СН'!$H$11+СВЦЭМ!$D$10+'СЕТ СН'!$H$5-'СЕТ СН'!$H$21</f>
        <v>4440.3637106699998</v>
      </c>
      <c r="M97" s="37">
        <f>SUMIFS(СВЦЭМ!$D$34:$D$777,СВЦЭМ!$A$34:$A$777,$A97,СВЦЭМ!$B$34:$B$777,M$83)+'СЕТ СН'!$H$11+СВЦЭМ!$D$10+'СЕТ СН'!$H$5-'СЕТ СН'!$H$21</f>
        <v>4382.0863558000001</v>
      </c>
      <c r="N97" s="37">
        <f>SUMIFS(СВЦЭМ!$D$34:$D$777,СВЦЭМ!$A$34:$A$777,$A97,СВЦЭМ!$B$34:$B$777,N$83)+'СЕТ СН'!$H$11+СВЦЭМ!$D$10+'СЕТ СН'!$H$5-'СЕТ СН'!$H$21</f>
        <v>4367.8910540400002</v>
      </c>
      <c r="O97" s="37">
        <f>SUMIFS(СВЦЭМ!$D$34:$D$777,СВЦЭМ!$A$34:$A$777,$A97,СВЦЭМ!$B$34:$B$777,O$83)+'СЕТ СН'!$H$11+СВЦЭМ!$D$10+'СЕТ СН'!$H$5-'СЕТ СН'!$H$21</f>
        <v>4381.7491673300001</v>
      </c>
      <c r="P97" s="37">
        <f>SUMIFS(СВЦЭМ!$D$34:$D$777,СВЦЭМ!$A$34:$A$777,$A97,СВЦЭМ!$B$34:$B$777,P$83)+'СЕТ СН'!$H$11+СВЦЭМ!$D$10+'СЕТ СН'!$H$5-'СЕТ СН'!$H$21</f>
        <v>4384.7606303799994</v>
      </c>
      <c r="Q97" s="37">
        <f>SUMIFS(СВЦЭМ!$D$34:$D$777,СВЦЭМ!$A$34:$A$777,$A97,СВЦЭМ!$B$34:$B$777,Q$83)+'СЕТ СН'!$H$11+СВЦЭМ!$D$10+'СЕТ СН'!$H$5-'СЕТ СН'!$H$21</f>
        <v>4387.5593619599995</v>
      </c>
      <c r="R97" s="37">
        <f>SUMIFS(СВЦЭМ!$D$34:$D$777,СВЦЭМ!$A$34:$A$777,$A97,СВЦЭМ!$B$34:$B$777,R$83)+'СЕТ СН'!$H$11+СВЦЭМ!$D$10+'СЕТ СН'!$H$5-'СЕТ СН'!$H$21</f>
        <v>4376.5789947399999</v>
      </c>
      <c r="S97" s="37">
        <f>SUMIFS(СВЦЭМ!$D$34:$D$777,СВЦЭМ!$A$34:$A$777,$A97,СВЦЭМ!$B$34:$B$777,S$83)+'СЕТ СН'!$H$11+СВЦЭМ!$D$10+'СЕТ СН'!$H$5-'СЕТ СН'!$H$21</f>
        <v>4379.3732570000002</v>
      </c>
      <c r="T97" s="37">
        <f>SUMIFS(СВЦЭМ!$D$34:$D$777,СВЦЭМ!$A$34:$A$777,$A97,СВЦЭМ!$B$34:$B$777,T$83)+'СЕТ СН'!$H$11+СВЦЭМ!$D$10+'СЕТ СН'!$H$5-'СЕТ СН'!$H$21</f>
        <v>4378.2680374599995</v>
      </c>
      <c r="U97" s="37">
        <f>SUMIFS(СВЦЭМ!$D$34:$D$777,СВЦЭМ!$A$34:$A$777,$A97,СВЦЭМ!$B$34:$B$777,U$83)+'СЕТ СН'!$H$11+СВЦЭМ!$D$10+'СЕТ СН'!$H$5-'СЕТ СН'!$H$21</f>
        <v>4381.2216408499999</v>
      </c>
      <c r="V97" s="37">
        <f>SUMIFS(СВЦЭМ!$D$34:$D$777,СВЦЭМ!$A$34:$A$777,$A97,СВЦЭМ!$B$34:$B$777,V$83)+'СЕТ СН'!$H$11+СВЦЭМ!$D$10+'СЕТ СН'!$H$5-'СЕТ СН'!$H$21</f>
        <v>4378.1027868499996</v>
      </c>
      <c r="W97" s="37">
        <f>SUMIFS(СВЦЭМ!$D$34:$D$777,СВЦЭМ!$A$34:$A$777,$A97,СВЦЭМ!$B$34:$B$777,W$83)+'СЕТ СН'!$H$11+СВЦЭМ!$D$10+'СЕТ СН'!$H$5-'СЕТ СН'!$H$21</f>
        <v>4384.8382331900002</v>
      </c>
      <c r="X97" s="37">
        <f>SUMIFS(СВЦЭМ!$D$34:$D$777,СВЦЭМ!$A$34:$A$777,$A97,СВЦЭМ!$B$34:$B$777,X$83)+'СЕТ СН'!$H$11+СВЦЭМ!$D$10+'СЕТ СН'!$H$5-'СЕТ СН'!$H$21</f>
        <v>4389.6147191299997</v>
      </c>
      <c r="Y97" s="37">
        <f>SUMIFS(СВЦЭМ!$D$34:$D$777,СВЦЭМ!$A$34:$A$777,$A97,СВЦЭМ!$B$34:$B$777,Y$83)+'СЕТ СН'!$H$11+СВЦЭМ!$D$10+'СЕТ СН'!$H$5-'СЕТ СН'!$H$21</f>
        <v>4462.5348797099996</v>
      </c>
    </row>
    <row r="98" spans="1:25" ht="15.75" x14ac:dyDescent="0.2">
      <c r="A98" s="36">
        <f t="shared" si="2"/>
        <v>43327</v>
      </c>
      <c r="B98" s="37">
        <f>SUMIFS(СВЦЭМ!$D$34:$D$777,СВЦЭМ!$A$34:$A$777,$A98,СВЦЭМ!$B$34:$B$777,B$83)+'СЕТ СН'!$H$11+СВЦЭМ!$D$10+'СЕТ СН'!$H$5-'СЕТ СН'!$H$21</f>
        <v>4511.70874757</v>
      </c>
      <c r="C98" s="37">
        <f>SUMIFS(СВЦЭМ!$D$34:$D$777,СВЦЭМ!$A$34:$A$777,$A98,СВЦЭМ!$B$34:$B$777,C$83)+'СЕТ СН'!$H$11+СВЦЭМ!$D$10+'СЕТ СН'!$H$5-'СЕТ СН'!$H$21</f>
        <v>4617.2615818599998</v>
      </c>
      <c r="D98" s="37">
        <f>SUMIFS(СВЦЭМ!$D$34:$D$777,СВЦЭМ!$A$34:$A$777,$A98,СВЦЭМ!$B$34:$B$777,D$83)+'СЕТ СН'!$H$11+СВЦЭМ!$D$10+'СЕТ СН'!$H$5-'СЕТ СН'!$H$21</f>
        <v>4722.2642320599998</v>
      </c>
      <c r="E98" s="37">
        <f>SUMIFS(СВЦЭМ!$D$34:$D$777,СВЦЭМ!$A$34:$A$777,$A98,СВЦЭМ!$B$34:$B$777,E$83)+'СЕТ СН'!$H$11+СВЦЭМ!$D$10+'СЕТ СН'!$H$5-'СЕТ СН'!$H$21</f>
        <v>4830.8625089999996</v>
      </c>
      <c r="F98" s="37">
        <f>SUMIFS(СВЦЭМ!$D$34:$D$777,СВЦЭМ!$A$34:$A$777,$A98,СВЦЭМ!$B$34:$B$777,F$83)+'СЕТ СН'!$H$11+СВЦЭМ!$D$10+'СЕТ СН'!$H$5-'СЕТ СН'!$H$21</f>
        <v>4817.5417067499993</v>
      </c>
      <c r="G98" s="37">
        <f>SUMIFS(СВЦЭМ!$D$34:$D$777,СВЦЭМ!$A$34:$A$777,$A98,СВЦЭМ!$B$34:$B$777,G$83)+'СЕТ СН'!$H$11+СВЦЭМ!$D$10+'СЕТ СН'!$H$5-'СЕТ СН'!$H$21</f>
        <v>4808.7230456899997</v>
      </c>
      <c r="H98" s="37">
        <f>SUMIFS(СВЦЭМ!$D$34:$D$777,СВЦЭМ!$A$34:$A$777,$A98,СВЦЭМ!$B$34:$B$777,H$83)+'СЕТ СН'!$H$11+СВЦЭМ!$D$10+'СЕТ СН'!$H$5-'СЕТ СН'!$H$21</f>
        <v>4806.7701022699994</v>
      </c>
      <c r="I98" s="37">
        <f>SUMIFS(СВЦЭМ!$D$34:$D$777,СВЦЭМ!$A$34:$A$777,$A98,СВЦЭМ!$B$34:$B$777,I$83)+'СЕТ СН'!$H$11+СВЦЭМ!$D$10+'СЕТ СН'!$H$5-'СЕТ СН'!$H$21</f>
        <v>4751.3715758899998</v>
      </c>
      <c r="J98" s="37">
        <f>SUMIFS(СВЦЭМ!$D$34:$D$777,СВЦЭМ!$A$34:$A$777,$A98,СВЦЭМ!$B$34:$B$777,J$83)+'СЕТ СН'!$H$11+СВЦЭМ!$D$10+'СЕТ СН'!$H$5-'СЕТ СН'!$H$21</f>
        <v>4628.2713162600003</v>
      </c>
      <c r="K98" s="37">
        <f>SUMIFS(СВЦЭМ!$D$34:$D$777,СВЦЭМ!$A$34:$A$777,$A98,СВЦЭМ!$B$34:$B$777,K$83)+'СЕТ СН'!$H$11+СВЦЭМ!$D$10+'СЕТ СН'!$H$5-'СЕТ СН'!$H$21</f>
        <v>4533.3434689400001</v>
      </c>
      <c r="L98" s="37">
        <f>SUMIFS(СВЦЭМ!$D$34:$D$777,СВЦЭМ!$A$34:$A$777,$A98,СВЦЭМ!$B$34:$B$777,L$83)+'СЕТ СН'!$H$11+СВЦЭМ!$D$10+'СЕТ СН'!$H$5-'СЕТ СН'!$H$21</f>
        <v>4451.4916799399998</v>
      </c>
      <c r="M98" s="37">
        <f>SUMIFS(СВЦЭМ!$D$34:$D$777,СВЦЭМ!$A$34:$A$777,$A98,СВЦЭМ!$B$34:$B$777,M$83)+'СЕТ СН'!$H$11+СВЦЭМ!$D$10+'СЕТ СН'!$H$5-'СЕТ СН'!$H$21</f>
        <v>4387.4917554200001</v>
      </c>
      <c r="N98" s="37">
        <f>SUMIFS(СВЦЭМ!$D$34:$D$777,СВЦЭМ!$A$34:$A$777,$A98,СВЦЭМ!$B$34:$B$777,N$83)+'СЕТ СН'!$H$11+СВЦЭМ!$D$10+'СЕТ СН'!$H$5-'СЕТ СН'!$H$21</f>
        <v>4379.0875814999999</v>
      </c>
      <c r="O98" s="37">
        <f>SUMIFS(СВЦЭМ!$D$34:$D$777,СВЦЭМ!$A$34:$A$777,$A98,СВЦЭМ!$B$34:$B$777,O$83)+'СЕТ СН'!$H$11+СВЦЭМ!$D$10+'СЕТ СН'!$H$5-'СЕТ СН'!$H$21</f>
        <v>4380.7934027399997</v>
      </c>
      <c r="P98" s="37">
        <f>SUMIFS(СВЦЭМ!$D$34:$D$777,СВЦЭМ!$A$34:$A$777,$A98,СВЦЭМ!$B$34:$B$777,P$83)+'СЕТ СН'!$H$11+СВЦЭМ!$D$10+'СЕТ СН'!$H$5-'СЕТ СН'!$H$21</f>
        <v>4384.1734190899997</v>
      </c>
      <c r="Q98" s="37">
        <f>SUMIFS(СВЦЭМ!$D$34:$D$777,СВЦЭМ!$A$34:$A$777,$A98,СВЦЭМ!$B$34:$B$777,Q$83)+'СЕТ СН'!$H$11+СВЦЭМ!$D$10+'СЕТ СН'!$H$5-'СЕТ СН'!$H$21</f>
        <v>4391.2001819999996</v>
      </c>
      <c r="R98" s="37">
        <f>SUMIFS(СВЦЭМ!$D$34:$D$777,СВЦЭМ!$A$34:$A$777,$A98,СВЦЭМ!$B$34:$B$777,R$83)+'СЕТ СН'!$H$11+СВЦЭМ!$D$10+'СЕТ СН'!$H$5-'СЕТ СН'!$H$21</f>
        <v>4392.2779379699996</v>
      </c>
      <c r="S98" s="37">
        <f>SUMIFS(СВЦЭМ!$D$34:$D$777,СВЦЭМ!$A$34:$A$777,$A98,СВЦЭМ!$B$34:$B$777,S$83)+'СЕТ СН'!$H$11+СВЦЭМ!$D$10+'СЕТ СН'!$H$5-'СЕТ СН'!$H$21</f>
        <v>4383.4428393799999</v>
      </c>
      <c r="T98" s="37">
        <f>SUMIFS(СВЦЭМ!$D$34:$D$777,СВЦЭМ!$A$34:$A$777,$A98,СВЦЭМ!$B$34:$B$777,T$83)+'СЕТ СН'!$H$11+СВЦЭМ!$D$10+'СЕТ СН'!$H$5-'СЕТ СН'!$H$21</f>
        <v>4377.2592513600002</v>
      </c>
      <c r="U98" s="37">
        <f>SUMIFS(СВЦЭМ!$D$34:$D$777,СВЦЭМ!$A$34:$A$777,$A98,СВЦЭМ!$B$34:$B$777,U$83)+'СЕТ СН'!$H$11+СВЦЭМ!$D$10+'СЕТ СН'!$H$5-'СЕТ СН'!$H$21</f>
        <v>4383.1394438899997</v>
      </c>
      <c r="V98" s="37">
        <f>SUMIFS(СВЦЭМ!$D$34:$D$777,СВЦЭМ!$A$34:$A$777,$A98,СВЦЭМ!$B$34:$B$777,V$83)+'СЕТ СН'!$H$11+СВЦЭМ!$D$10+'СЕТ СН'!$H$5-'СЕТ СН'!$H$21</f>
        <v>4369.1157626100003</v>
      </c>
      <c r="W98" s="37">
        <f>SUMIFS(СВЦЭМ!$D$34:$D$777,СВЦЭМ!$A$34:$A$777,$A98,СВЦЭМ!$B$34:$B$777,W$83)+'СЕТ СН'!$H$11+СВЦЭМ!$D$10+'СЕТ СН'!$H$5-'СЕТ СН'!$H$21</f>
        <v>4377.5727737400002</v>
      </c>
      <c r="X98" s="37">
        <f>SUMIFS(СВЦЭМ!$D$34:$D$777,СВЦЭМ!$A$34:$A$777,$A98,СВЦЭМ!$B$34:$B$777,X$83)+'СЕТ СН'!$H$11+СВЦЭМ!$D$10+'СЕТ СН'!$H$5-'СЕТ СН'!$H$21</f>
        <v>4397.5932349799996</v>
      </c>
      <c r="Y98" s="37">
        <f>SUMIFS(СВЦЭМ!$D$34:$D$777,СВЦЭМ!$A$34:$A$777,$A98,СВЦЭМ!$B$34:$B$777,Y$83)+'СЕТ СН'!$H$11+СВЦЭМ!$D$10+'СЕТ СН'!$H$5-'СЕТ СН'!$H$21</f>
        <v>4450.6275413499998</v>
      </c>
    </row>
    <row r="99" spans="1:25" ht="15.75" x14ac:dyDescent="0.2">
      <c r="A99" s="36">
        <f t="shared" si="2"/>
        <v>43328</v>
      </c>
      <c r="B99" s="37">
        <f>SUMIFS(СВЦЭМ!$D$34:$D$777,СВЦЭМ!$A$34:$A$777,$A99,СВЦЭМ!$B$34:$B$777,B$83)+'СЕТ СН'!$H$11+СВЦЭМ!$D$10+'СЕТ СН'!$H$5-'СЕТ СН'!$H$21</f>
        <v>4543.7836346599997</v>
      </c>
      <c r="C99" s="37">
        <f>SUMIFS(СВЦЭМ!$D$34:$D$777,СВЦЭМ!$A$34:$A$777,$A99,СВЦЭМ!$B$34:$B$777,C$83)+'СЕТ СН'!$H$11+СВЦЭМ!$D$10+'СЕТ СН'!$H$5-'СЕТ СН'!$H$21</f>
        <v>4660.4156276799995</v>
      </c>
      <c r="D99" s="37">
        <f>SUMIFS(СВЦЭМ!$D$34:$D$777,СВЦЭМ!$A$34:$A$777,$A99,СВЦЭМ!$B$34:$B$777,D$83)+'СЕТ СН'!$H$11+СВЦЭМ!$D$10+'СЕТ СН'!$H$5-'СЕТ СН'!$H$21</f>
        <v>4759.6201787999998</v>
      </c>
      <c r="E99" s="37">
        <f>SUMIFS(СВЦЭМ!$D$34:$D$777,СВЦЭМ!$A$34:$A$777,$A99,СВЦЭМ!$B$34:$B$777,E$83)+'СЕТ СН'!$H$11+СВЦЭМ!$D$10+'СЕТ СН'!$H$5-'СЕТ СН'!$H$21</f>
        <v>4842.6077564500001</v>
      </c>
      <c r="F99" s="37">
        <f>SUMIFS(СВЦЭМ!$D$34:$D$777,СВЦЭМ!$A$34:$A$777,$A99,СВЦЭМ!$B$34:$B$777,F$83)+'СЕТ СН'!$H$11+СВЦЭМ!$D$10+'СЕТ СН'!$H$5-'СЕТ СН'!$H$21</f>
        <v>4830.3416609099995</v>
      </c>
      <c r="G99" s="37">
        <f>SUMIFS(СВЦЭМ!$D$34:$D$777,СВЦЭМ!$A$34:$A$777,$A99,СВЦЭМ!$B$34:$B$777,G$83)+'СЕТ СН'!$H$11+СВЦЭМ!$D$10+'СЕТ СН'!$H$5-'СЕТ СН'!$H$21</f>
        <v>4833.9808254499994</v>
      </c>
      <c r="H99" s="37">
        <f>SUMIFS(СВЦЭМ!$D$34:$D$777,СВЦЭМ!$A$34:$A$777,$A99,СВЦЭМ!$B$34:$B$777,H$83)+'СЕТ СН'!$H$11+СВЦЭМ!$D$10+'СЕТ СН'!$H$5-'СЕТ СН'!$H$21</f>
        <v>4803.9778674500003</v>
      </c>
      <c r="I99" s="37">
        <f>SUMIFS(СВЦЭМ!$D$34:$D$777,СВЦЭМ!$A$34:$A$777,$A99,СВЦЭМ!$B$34:$B$777,I$83)+'СЕТ СН'!$H$11+СВЦЭМ!$D$10+'СЕТ СН'!$H$5-'СЕТ СН'!$H$21</f>
        <v>4713.9275197300003</v>
      </c>
      <c r="J99" s="37">
        <f>SUMIFS(СВЦЭМ!$D$34:$D$777,СВЦЭМ!$A$34:$A$777,$A99,СВЦЭМ!$B$34:$B$777,J$83)+'СЕТ СН'!$H$11+СВЦЭМ!$D$10+'СЕТ СН'!$H$5-'СЕТ СН'!$H$21</f>
        <v>4604.3401060400001</v>
      </c>
      <c r="K99" s="37">
        <f>SUMIFS(СВЦЭМ!$D$34:$D$777,СВЦЭМ!$A$34:$A$777,$A99,СВЦЭМ!$B$34:$B$777,K$83)+'СЕТ СН'!$H$11+СВЦЭМ!$D$10+'СЕТ СН'!$H$5-'СЕТ СН'!$H$21</f>
        <v>4501.34487893</v>
      </c>
      <c r="L99" s="37">
        <f>SUMIFS(СВЦЭМ!$D$34:$D$777,СВЦЭМ!$A$34:$A$777,$A99,СВЦЭМ!$B$34:$B$777,L$83)+'СЕТ СН'!$H$11+СВЦЭМ!$D$10+'СЕТ СН'!$H$5-'СЕТ СН'!$H$21</f>
        <v>4418.2745981600001</v>
      </c>
      <c r="M99" s="37">
        <f>SUMIFS(СВЦЭМ!$D$34:$D$777,СВЦЭМ!$A$34:$A$777,$A99,СВЦЭМ!$B$34:$B$777,M$83)+'СЕТ СН'!$H$11+СВЦЭМ!$D$10+'СЕТ СН'!$H$5-'СЕТ СН'!$H$21</f>
        <v>4367.6608559400001</v>
      </c>
      <c r="N99" s="37">
        <f>SUMIFS(СВЦЭМ!$D$34:$D$777,СВЦЭМ!$A$34:$A$777,$A99,СВЦЭМ!$B$34:$B$777,N$83)+'СЕТ СН'!$H$11+СВЦЭМ!$D$10+'СЕТ СН'!$H$5-'СЕТ СН'!$H$21</f>
        <v>4364.4166218599994</v>
      </c>
      <c r="O99" s="37">
        <f>SUMIFS(СВЦЭМ!$D$34:$D$777,СВЦЭМ!$A$34:$A$777,$A99,СВЦЭМ!$B$34:$B$777,O$83)+'СЕТ СН'!$H$11+СВЦЭМ!$D$10+'СЕТ СН'!$H$5-'СЕТ СН'!$H$21</f>
        <v>4372.2270954699998</v>
      </c>
      <c r="P99" s="37">
        <f>SUMIFS(СВЦЭМ!$D$34:$D$777,СВЦЭМ!$A$34:$A$777,$A99,СВЦЭМ!$B$34:$B$777,P$83)+'СЕТ СН'!$H$11+СВЦЭМ!$D$10+'СЕТ СН'!$H$5-'СЕТ СН'!$H$21</f>
        <v>4378.75229967</v>
      </c>
      <c r="Q99" s="37">
        <f>SUMIFS(СВЦЭМ!$D$34:$D$777,СВЦЭМ!$A$34:$A$777,$A99,СВЦЭМ!$B$34:$B$777,Q$83)+'СЕТ СН'!$H$11+СВЦЭМ!$D$10+'СЕТ СН'!$H$5-'СЕТ СН'!$H$21</f>
        <v>4381.7061383</v>
      </c>
      <c r="R99" s="37">
        <f>SUMIFS(СВЦЭМ!$D$34:$D$777,СВЦЭМ!$A$34:$A$777,$A99,СВЦЭМ!$B$34:$B$777,R$83)+'СЕТ СН'!$H$11+СВЦЭМ!$D$10+'СЕТ СН'!$H$5-'СЕТ СН'!$H$21</f>
        <v>4382.3519514</v>
      </c>
      <c r="S99" s="37">
        <f>SUMIFS(СВЦЭМ!$D$34:$D$777,СВЦЭМ!$A$34:$A$777,$A99,СВЦЭМ!$B$34:$B$777,S$83)+'СЕТ СН'!$H$11+СВЦЭМ!$D$10+'СЕТ СН'!$H$5-'СЕТ СН'!$H$21</f>
        <v>4371.6689884799998</v>
      </c>
      <c r="T99" s="37">
        <f>SUMIFS(СВЦЭМ!$D$34:$D$777,СВЦЭМ!$A$34:$A$777,$A99,СВЦЭМ!$B$34:$B$777,T$83)+'СЕТ СН'!$H$11+СВЦЭМ!$D$10+'СЕТ СН'!$H$5-'СЕТ СН'!$H$21</f>
        <v>4350.08736813</v>
      </c>
      <c r="U99" s="37">
        <f>SUMIFS(СВЦЭМ!$D$34:$D$777,СВЦЭМ!$A$34:$A$777,$A99,СВЦЭМ!$B$34:$B$777,U$83)+'СЕТ СН'!$H$11+СВЦЭМ!$D$10+'СЕТ СН'!$H$5-'СЕТ СН'!$H$21</f>
        <v>4347.9261113399998</v>
      </c>
      <c r="V99" s="37">
        <f>SUMIFS(СВЦЭМ!$D$34:$D$777,СВЦЭМ!$A$34:$A$777,$A99,СВЦЭМ!$B$34:$B$777,V$83)+'СЕТ СН'!$H$11+СВЦЭМ!$D$10+'СЕТ СН'!$H$5-'СЕТ СН'!$H$21</f>
        <v>4352.8564151199998</v>
      </c>
      <c r="W99" s="37">
        <f>SUMIFS(СВЦЭМ!$D$34:$D$777,СВЦЭМ!$A$34:$A$777,$A99,СВЦЭМ!$B$34:$B$777,W$83)+'СЕТ СН'!$H$11+СВЦЭМ!$D$10+'СЕТ СН'!$H$5-'СЕТ СН'!$H$21</f>
        <v>4366.7333966599999</v>
      </c>
      <c r="X99" s="37">
        <f>SUMIFS(СВЦЭМ!$D$34:$D$777,СВЦЭМ!$A$34:$A$777,$A99,СВЦЭМ!$B$34:$B$777,X$83)+'СЕТ СН'!$H$11+СВЦЭМ!$D$10+'СЕТ СН'!$H$5-'СЕТ СН'!$H$21</f>
        <v>4373.3185734999997</v>
      </c>
      <c r="Y99" s="37">
        <f>SUMIFS(СВЦЭМ!$D$34:$D$777,СВЦЭМ!$A$34:$A$777,$A99,СВЦЭМ!$B$34:$B$777,Y$83)+'СЕТ СН'!$H$11+СВЦЭМ!$D$10+'СЕТ СН'!$H$5-'СЕТ СН'!$H$21</f>
        <v>4444.23522512</v>
      </c>
    </row>
    <row r="100" spans="1:25" ht="15.75" x14ac:dyDescent="0.2">
      <c r="A100" s="36">
        <f t="shared" si="2"/>
        <v>43329</v>
      </c>
      <c r="B100" s="37">
        <f>SUMIFS(СВЦЭМ!$D$34:$D$777,СВЦЭМ!$A$34:$A$777,$A100,СВЦЭМ!$B$34:$B$777,B$83)+'СЕТ СН'!$H$11+СВЦЭМ!$D$10+'СЕТ СН'!$H$5-'СЕТ СН'!$H$21</f>
        <v>4522.0573250099997</v>
      </c>
      <c r="C100" s="37">
        <f>SUMIFS(СВЦЭМ!$D$34:$D$777,СВЦЭМ!$A$34:$A$777,$A100,СВЦЭМ!$B$34:$B$777,C$83)+'СЕТ СН'!$H$11+СВЦЭМ!$D$10+'СЕТ СН'!$H$5-'СЕТ СН'!$H$21</f>
        <v>4641.9823199900002</v>
      </c>
      <c r="D100" s="37">
        <f>SUMIFS(СВЦЭМ!$D$34:$D$777,СВЦЭМ!$A$34:$A$777,$A100,СВЦЭМ!$B$34:$B$777,D$83)+'СЕТ СН'!$H$11+СВЦЭМ!$D$10+'СЕТ СН'!$H$5-'СЕТ СН'!$H$21</f>
        <v>4739.1811618900001</v>
      </c>
      <c r="E100" s="37">
        <f>SUMIFS(СВЦЭМ!$D$34:$D$777,СВЦЭМ!$A$34:$A$777,$A100,СВЦЭМ!$B$34:$B$777,E$83)+'СЕТ СН'!$H$11+СВЦЭМ!$D$10+'СЕТ СН'!$H$5-'СЕТ СН'!$H$21</f>
        <v>4833.8988933099999</v>
      </c>
      <c r="F100" s="37">
        <f>SUMIFS(СВЦЭМ!$D$34:$D$777,СВЦЭМ!$A$34:$A$777,$A100,СВЦЭМ!$B$34:$B$777,F$83)+'СЕТ СН'!$H$11+СВЦЭМ!$D$10+'СЕТ СН'!$H$5-'СЕТ СН'!$H$21</f>
        <v>4821.3870835500002</v>
      </c>
      <c r="G100" s="37">
        <f>SUMIFS(СВЦЭМ!$D$34:$D$777,СВЦЭМ!$A$34:$A$777,$A100,СВЦЭМ!$B$34:$B$777,G$83)+'СЕТ СН'!$H$11+СВЦЭМ!$D$10+'СЕТ СН'!$H$5-'СЕТ СН'!$H$21</f>
        <v>4800.6518840500003</v>
      </c>
      <c r="H100" s="37">
        <f>SUMIFS(СВЦЭМ!$D$34:$D$777,СВЦЭМ!$A$34:$A$777,$A100,СВЦЭМ!$B$34:$B$777,H$83)+'СЕТ СН'!$H$11+СВЦЭМ!$D$10+'СЕТ СН'!$H$5-'СЕТ СН'!$H$21</f>
        <v>4800.0779120799998</v>
      </c>
      <c r="I100" s="37">
        <f>SUMIFS(СВЦЭМ!$D$34:$D$777,СВЦЭМ!$A$34:$A$777,$A100,СВЦЭМ!$B$34:$B$777,I$83)+'СЕТ СН'!$H$11+СВЦЭМ!$D$10+'СЕТ СН'!$H$5-'СЕТ СН'!$H$21</f>
        <v>4771.07581845</v>
      </c>
      <c r="J100" s="37">
        <f>SUMIFS(СВЦЭМ!$D$34:$D$777,СВЦЭМ!$A$34:$A$777,$A100,СВЦЭМ!$B$34:$B$777,J$83)+'СЕТ СН'!$H$11+СВЦЭМ!$D$10+'СЕТ СН'!$H$5-'СЕТ СН'!$H$21</f>
        <v>4633.1479444099996</v>
      </c>
      <c r="K100" s="37">
        <f>SUMIFS(СВЦЭМ!$D$34:$D$777,СВЦЭМ!$A$34:$A$777,$A100,СВЦЭМ!$B$34:$B$777,K$83)+'СЕТ СН'!$H$11+СВЦЭМ!$D$10+'СЕТ СН'!$H$5-'СЕТ СН'!$H$21</f>
        <v>4538.0229944800003</v>
      </c>
      <c r="L100" s="37">
        <f>SUMIFS(СВЦЭМ!$D$34:$D$777,СВЦЭМ!$A$34:$A$777,$A100,СВЦЭМ!$B$34:$B$777,L$83)+'СЕТ СН'!$H$11+СВЦЭМ!$D$10+'СЕТ СН'!$H$5-'СЕТ СН'!$H$21</f>
        <v>4432.8469213999997</v>
      </c>
      <c r="M100" s="37">
        <f>SUMIFS(СВЦЭМ!$D$34:$D$777,СВЦЭМ!$A$34:$A$777,$A100,СВЦЭМ!$B$34:$B$777,M$83)+'СЕТ СН'!$H$11+СВЦЭМ!$D$10+'СЕТ СН'!$H$5-'СЕТ СН'!$H$21</f>
        <v>4371.7612956699995</v>
      </c>
      <c r="N100" s="37">
        <f>SUMIFS(СВЦЭМ!$D$34:$D$777,СВЦЭМ!$A$34:$A$777,$A100,СВЦЭМ!$B$34:$B$777,N$83)+'СЕТ СН'!$H$11+СВЦЭМ!$D$10+'СЕТ СН'!$H$5-'СЕТ СН'!$H$21</f>
        <v>4348.3863198899999</v>
      </c>
      <c r="O100" s="37">
        <f>SUMIFS(СВЦЭМ!$D$34:$D$777,СВЦЭМ!$A$34:$A$777,$A100,СВЦЭМ!$B$34:$B$777,O$83)+'СЕТ СН'!$H$11+СВЦЭМ!$D$10+'СЕТ СН'!$H$5-'СЕТ СН'!$H$21</f>
        <v>4355.3761349599999</v>
      </c>
      <c r="P100" s="37">
        <f>SUMIFS(СВЦЭМ!$D$34:$D$777,СВЦЭМ!$A$34:$A$777,$A100,СВЦЭМ!$B$34:$B$777,P$83)+'СЕТ СН'!$H$11+СВЦЭМ!$D$10+'СЕТ СН'!$H$5-'СЕТ СН'!$H$21</f>
        <v>4360.1124092800001</v>
      </c>
      <c r="Q100" s="37">
        <f>SUMIFS(СВЦЭМ!$D$34:$D$777,СВЦЭМ!$A$34:$A$777,$A100,СВЦЭМ!$B$34:$B$777,Q$83)+'СЕТ СН'!$H$11+СВЦЭМ!$D$10+'СЕТ СН'!$H$5-'СЕТ СН'!$H$21</f>
        <v>4357.7941009099995</v>
      </c>
      <c r="R100" s="37">
        <f>SUMIFS(СВЦЭМ!$D$34:$D$777,СВЦЭМ!$A$34:$A$777,$A100,СВЦЭМ!$B$34:$B$777,R$83)+'СЕТ СН'!$H$11+СВЦЭМ!$D$10+'СЕТ СН'!$H$5-'СЕТ СН'!$H$21</f>
        <v>4353.1113727599995</v>
      </c>
      <c r="S100" s="37">
        <f>SUMIFS(СВЦЭМ!$D$34:$D$777,СВЦЭМ!$A$34:$A$777,$A100,СВЦЭМ!$B$34:$B$777,S$83)+'СЕТ СН'!$H$11+СВЦЭМ!$D$10+'СЕТ СН'!$H$5-'СЕТ СН'!$H$21</f>
        <v>4347.4450270199995</v>
      </c>
      <c r="T100" s="37">
        <f>SUMIFS(СВЦЭМ!$D$34:$D$777,СВЦЭМ!$A$34:$A$777,$A100,СВЦЭМ!$B$34:$B$777,T$83)+'СЕТ СН'!$H$11+СВЦЭМ!$D$10+'СЕТ СН'!$H$5-'СЕТ СН'!$H$21</f>
        <v>4349.84555396</v>
      </c>
      <c r="U100" s="37">
        <f>SUMIFS(СВЦЭМ!$D$34:$D$777,СВЦЭМ!$A$34:$A$777,$A100,СВЦЭМ!$B$34:$B$777,U$83)+'СЕТ СН'!$H$11+СВЦЭМ!$D$10+'СЕТ СН'!$H$5-'СЕТ СН'!$H$21</f>
        <v>4362.8356441999995</v>
      </c>
      <c r="V100" s="37">
        <f>SUMIFS(СВЦЭМ!$D$34:$D$777,СВЦЭМ!$A$34:$A$777,$A100,СВЦЭМ!$B$34:$B$777,V$83)+'СЕТ СН'!$H$11+СВЦЭМ!$D$10+'СЕТ СН'!$H$5-'СЕТ СН'!$H$21</f>
        <v>4362.1961157400001</v>
      </c>
      <c r="W100" s="37">
        <f>SUMIFS(СВЦЭМ!$D$34:$D$777,СВЦЭМ!$A$34:$A$777,$A100,СВЦЭМ!$B$34:$B$777,W$83)+'СЕТ СН'!$H$11+СВЦЭМ!$D$10+'СЕТ СН'!$H$5-'СЕТ СН'!$H$21</f>
        <v>4371.8342542700002</v>
      </c>
      <c r="X100" s="37">
        <f>SUMIFS(СВЦЭМ!$D$34:$D$777,СВЦЭМ!$A$34:$A$777,$A100,СВЦЭМ!$B$34:$B$777,X$83)+'СЕТ СН'!$H$11+СВЦЭМ!$D$10+'СЕТ СН'!$H$5-'СЕТ СН'!$H$21</f>
        <v>4369.2015598799999</v>
      </c>
      <c r="Y100" s="37">
        <f>SUMIFS(СВЦЭМ!$D$34:$D$777,СВЦЭМ!$A$34:$A$777,$A100,СВЦЭМ!$B$34:$B$777,Y$83)+'СЕТ СН'!$H$11+СВЦЭМ!$D$10+'СЕТ СН'!$H$5-'СЕТ СН'!$H$21</f>
        <v>4420.2181638100001</v>
      </c>
    </row>
    <row r="101" spans="1:25" ht="15.75" x14ac:dyDescent="0.2">
      <c r="A101" s="36">
        <f t="shared" si="2"/>
        <v>43330</v>
      </c>
      <c r="B101" s="37">
        <f>SUMIFS(СВЦЭМ!$D$34:$D$777,СВЦЭМ!$A$34:$A$777,$A101,СВЦЭМ!$B$34:$B$777,B$83)+'СЕТ СН'!$H$11+СВЦЭМ!$D$10+'СЕТ СН'!$H$5-'СЕТ СН'!$H$21</f>
        <v>4462.6174685599999</v>
      </c>
      <c r="C101" s="37">
        <f>SUMIFS(СВЦЭМ!$D$34:$D$777,СВЦЭМ!$A$34:$A$777,$A101,СВЦЭМ!$B$34:$B$777,C$83)+'СЕТ СН'!$H$11+СВЦЭМ!$D$10+'СЕТ СН'!$H$5-'СЕТ СН'!$H$21</f>
        <v>4518.4796336700001</v>
      </c>
      <c r="D101" s="37">
        <f>SUMIFS(СВЦЭМ!$D$34:$D$777,СВЦЭМ!$A$34:$A$777,$A101,СВЦЭМ!$B$34:$B$777,D$83)+'СЕТ СН'!$H$11+СВЦЭМ!$D$10+'СЕТ СН'!$H$5-'СЕТ СН'!$H$21</f>
        <v>4614.5069190300001</v>
      </c>
      <c r="E101" s="37">
        <f>SUMIFS(СВЦЭМ!$D$34:$D$777,СВЦЭМ!$A$34:$A$777,$A101,СВЦЭМ!$B$34:$B$777,E$83)+'СЕТ СН'!$H$11+СВЦЭМ!$D$10+'СЕТ СН'!$H$5-'СЕТ СН'!$H$21</f>
        <v>4711.0199544500001</v>
      </c>
      <c r="F101" s="37">
        <f>SUMIFS(СВЦЭМ!$D$34:$D$777,СВЦЭМ!$A$34:$A$777,$A101,СВЦЭМ!$B$34:$B$777,F$83)+'СЕТ СН'!$H$11+СВЦЭМ!$D$10+'СЕТ СН'!$H$5-'СЕТ СН'!$H$21</f>
        <v>4720.8756733500004</v>
      </c>
      <c r="G101" s="37">
        <f>SUMIFS(СВЦЭМ!$D$34:$D$777,СВЦЭМ!$A$34:$A$777,$A101,СВЦЭМ!$B$34:$B$777,G$83)+'СЕТ СН'!$H$11+СВЦЭМ!$D$10+'СЕТ СН'!$H$5-'СЕТ СН'!$H$21</f>
        <v>4709.3136350899995</v>
      </c>
      <c r="H101" s="37">
        <f>SUMIFS(СВЦЭМ!$D$34:$D$777,СВЦЭМ!$A$34:$A$777,$A101,СВЦЭМ!$B$34:$B$777,H$83)+'СЕТ СН'!$H$11+СВЦЭМ!$D$10+'СЕТ СН'!$H$5-'СЕТ СН'!$H$21</f>
        <v>4684.6659571499995</v>
      </c>
      <c r="I101" s="37">
        <f>SUMIFS(СВЦЭМ!$D$34:$D$777,СВЦЭМ!$A$34:$A$777,$A101,СВЦЭМ!$B$34:$B$777,I$83)+'СЕТ СН'!$H$11+СВЦЭМ!$D$10+'СЕТ СН'!$H$5-'СЕТ СН'!$H$21</f>
        <v>4617.5423301999999</v>
      </c>
      <c r="J101" s="37">
        <f>SUMIFS(СВЦЭМ!$D$34:$D$777,СВЦЭМ!$A$34:$A$777,$A101,СВЦЭМ!$B$34:$B$777,J$83)+'СЕТ СН'!$H$11+СВЦЭМ!$D$10+'СЕТ СН'!$H$5-'СЕТ СН'!$H$21</f>
        <v>4480.6956404100001</v>
      </c>
      <c r="K101" s="37">
        <f>SUMIFS(СВЦЭМ!$D$34:$D$777,СВЦЭМ!$A$34:$A$777,$A101,СВЦЭМ!$B$34:$B$777,K$83)+'СЕТ СН'!$H$11+СВЦЭМ!$D$10+'СЕТ СН'!$H$5-'СЕТ СН'!$H$21</f>
        <v>4383.8716226500001</v>
      </c>
      <c r="L101" s="37">
        <f>SUMIFS(СВЦЭМ!$D$34:$D$777,СВЦЭМ!$A$34:$A$777,$A101,СВЦЭМ!$B$34:$B$777,L$83)+'СЕТ СН'!$H$11+СВЦЭМ!$D$10+'СЕТ СН'!$H$5-'СЕТ СН'!$H$21</f>
        <v>4304.1211966199999</v>
      </c>
      <c r="M101" s="37">
        <f>SUMIFS(СВЦЭМ!$D$34:$D$777,СВЦЭМ!$A$34:$A$777,$A101,СВЦЭМ!$B$34:$B$777,M$83)+'СЕТ СН'!$H$11+СВЦЭМ!$D$10+'СЕТ СН'!$H$5-'СЕТ СН'!$H$21</f>
        <v>4264.8442248499996</v>
      </c>
      <c r="N101" s="37">
        <f>SUMIFS(СВЦЭМ!$D$34:$D$777,СВЦЭМ!$A$34:$A$777,$A101,СВЦЭМ!$B$34:$B$777,N$83)+'СЕТ СН'!$H$11+СВЦЭМ!$D$10+'СЕТ СН'!$H$5-'СЕТ СН'!$H$21</f>
        <v>4250.5992059199998</v>
      </c>
      <c r="O101" s="37">
        <f>SUMIFS(СВЦЭМ!$D$34:$D$777,СВЦЭМ!$A$34:$A$777,$A101,СВЦЭМ!$B$34:$B$777,O$83)+'СЕТ СН'!$H$11+СВЦЭМ!$D$10+'СЕТ СН'!$H$5-'СЕТ СН'!$H$21</f>
        <v>4251.9266562299999</v>
      </c>
      <c r="P101" s="37">
        <f>SUMIFS(СВЦЭМ!$D$34:$D$777,СВЦЭМ!$A$34:$A$777,$A101,СВЦЭМ!$B$34:$B$777,P$83)+'СЕТ СН'!$H$11+СВЦЭМ!$D$10+'СЕТ СН'!$H$5-'СЕТ СН'!$H$21</f>
        <v>4255.2901324099994</v>
      </c>
      <c r="Q101" s="37">
        <f>SUMIFS(СВЦЭМ!$D$34:$D$777,СВЦЭМ!$A$34:$A$777,$A101,СВЦЭМ!$B$34:$B$777,Q$83)+'СЕТ СН'!$H$11+СВЦЭМ!$D$10+'СЕТ СН'!$H$5-'СЕТ СН'!$H$21</f>
        <v>4259.97623243</v>
      </c>
      <c r="R101" s="37">
        <f>SUMIFS(СВЦЭМ!$D$34:$D$777,СВЦЭМ!$A$34:$A$777,$A101,СВЦЭМ!$B$34:$B$777,R$83)+'СЕТ СН'!$H$11+СВЦЭМ!$D$10+'СЕТ СН'!$H$5-'СЕТ СН'!$H$21</f>
        <v>4297.3892665800004</v>
      </c>
      <c r="S101" s="37">
        <f>SUMIFS(СВЦЭМ!$D$34:$D$777,СВЦЭМ!$A$34:$A$777,$A101,СВЦЭМ!$B$34:$B$777,S$83)+'СЕТ СН'!$H$11+СВЦЭМ!$D$10+'СЕТ СН'!$H$5-'СЕТ СН'!$H$21</f>
        <v>4344.4234725699998</v>
      </c>
      <c r="T101" s="37">
        <f>SUMIFS(СВЦЭМ!$D$34:$D$777,СВЦЭМ!$A$34:$A$777,$A101,СВЦЭМ!$B$34:$B$777,T$83)+'СЕТ СН'!$H$11+СВЦЭМ!$D$10+'СЕТ СН'!$H$5-'СЕТ СН'!$H$21</f>
        <v>4390.0376635900002</v>
      </c>
      <c r="U101" s="37">
        <f>SUMIFS(СВЦЭМ!$D$34:$D$777,СВЦЭМ!$A$34:$A$777,$A101,СВЦЭМ!$B$34:$B$777,U$83)+'СЕТ СН'!$H$11+СВЦЭМ!$D$10+'СЕТ СН'!$H$5-'СЕТ СН'!$H$21</f>
        <v>4440.9405634900004</v>
      </c>
      <c r="V101" s="37">
        <f>SUMIFS(СВЦЭМ!$D$34:$D$777,СВЦЭМ!$A$34:$A$777,$A101,СВЦЭМ!$B$34:$B$777,V$83)+'СЕТ СН'!$H$11+СВЦЭМ!$D$10+'СЕТ СН'!$H$5-'СЕТ СН'!$H$21</f>
        <v>4440.5053728699995</v>
      </c>
      <c r="W101" s="37">
        <f>SUMIFS(СВЦЭМ!$D$34:$D$777,СВЦЭМ!$A$34:$A$777,$A101,СВЦЭМ!$B$34:$B$777,W$83)+'СЕТ СН'!$H$11+СВЦЭМ!$D$10+'СЕТ СН'!$H$5-'СЕТ СН'!$H$21</f>
        <v>4427.6365388099994</v>
      </c>
      <c r="X101" s="37">
        <f>SUMIFS(СВЦЭМ!$D$34:$D$777,СВЦЭМ!$A$34:$A$777,$A101,СВЦЭМ!$B$34:$B$777,X$83)+'СЕТ СН'!$H$11+СВЦЭМ!$D$10+'СЕТ СН'!$H$5-'СЕТ СН'!$H$21</f>
        <v>4466.2349246599997</v>
      </c>
      <c r="Y101" s="37">
        <f>SUMIFS(СВЦЭМ!$D$34:$D$777,СВЦЭМ!$A$34:$A$777,$A101,СВЦЭМ!$B$34:$B$777,Y$83)+'СЕТ СН'!$H$11+СВЦЭМ!$D$10+'СЕТ СН'!$H$5-'СЕТ СН'!$H$21</f>
        <v>4523.6343665499999</v>
      </c>
    </row>
    <row r="102" spans="1:25" ht="15.75" x14ac:dyDescent="0.2">
      <c r="A102" s="36">
        <f t="shared" si="2"/>
        <v>43331</v>
      </c>
      <c r="B102" s="37">
        <f>SUMIFS(СВЦЭМ!$D$34:$D$777,СВЦЭМ!$A$34:$A$777,$A102,СВЦЭМ!$B$34:$B$777,B$83)+'СЕТ СН'!$H$11+СВЦЭМ!$D$10+'СЕТ СН'!$H$5-'СЕТ СН'!$H$21</f>
        <v>4621.4158795800004</v>
      </c>
      <c r="C102" s="37">
        <f>SUMIFS(СВЦЭМ!$D$34:$D$777,СВЦЭМ!$A$34:$A$777,$A102,СВЦЭМ!$B$34:$B$777,C$83)+'СЕТ СН'!$H$11+СВЦЭМ!$D$10+'СЕТ СН'!$H$5-'СЕТ СН'!$H$21</f>
        <v>4652.01527386</v>
      </c>
      <c r="D102" s="37">
        <f>SUMIFS(СВЦЭМ!$D$34:$D$777,СВЦЭМ!$A$34:$A$777,$A102,СВЦЭМ!$B$34:$B$777,D$83)+'СЕТ СН'!$H$11+СВЦЭМ!$D$10+'СЕТ СН'!$H$5-'СЕТ СН'!$H$21</f>
        <v>4698.1395266499994</v>
      </c>
      <c r="E102" s="37">
        <f>SUMIFS(СВЦЭМ!$D$34:$D$777,СВЦЭМ!$A$34:$A$777,$A102,СВЦЭМ!$B$34:$B$777,E$83)+'СЕТ СН'!$H$11+СВЦЭМ!$D$10+'СЕТ СН'!$H$5-'СЕТ СН'!$H$21</f>
        <v>4723.1842796299998</v>
      </c>
      <c r="F102" s="37">
        <f>SUMIFS(СВЦЭМ!$D$34:$D$777,СВЦЭМ!$A$34:$A$777,$A102,СВЦЭМ!$B$34:$B$777,F$83)+'СЕТ СН'!$H$11+СВЦЭМ!$D$10+'СЕТ СН'!$H$5-'СЕТ СН'!$H$21</f>
        <v>4684.3907891099998</v>
      </c>
      <c r="G102" s="37">
        <f>SUMIFS(СВЦЭМ!$D$34:$D$777,СВЦЭМ!$A$34:$A$777,$A102,СВЦЭМ!$B$34:$B$777,G$83)+'СЕТ СН'!$H$11+СВЦЭМ!$D$10+'СЕТ СН'!$H$5-'СЕТ СН'!$H$21</f>
        <v>4680.3552274699996</v>
      </c>
      <c r="H102" s="37">
        <f>SUMIFS(СВЦЭМ!$D$34:$D$777,СВЦЭМ!$A$34:$A$777,$A102,СВЦЭМ!$B$34:$B$777,H$83)+'СЕТ СН'!$H$11+СВЦЭМ!$D$10+'СЕТ СН'!$H$5-'СЕТ СН'!$H$21</f>
        <v>4682.6567370900002</v>
      </c>
      <c r="I102" s="37">
        <f>SUMIFS(СВЦЭМ!$D$34:$D$777,СВЦЭМ!$A$34:$A$777,$A102,СВЦЭМ!$B$34:$B$777,I$83)+'СЕТ СН'!$H$11+СВЦЭМ!$D$10+'СЕТ СН'!$H$5-'СЕТ СН'!$H$21</f>
        <v>4630.8151261399998</v>
      </c>
      <c r="J102" s="37">
        <f>SUMIFS(СВЦЭМ!$D$34:$D$777,СВЦЭМ!$A$34:$A$777,$A102,СВЦЭМ!$B$34:$B$777,J$83)+'СЕТ СН'!$H$11+СВЦЭМ!$D$10+'СЕТ СН'!$H$5-'СЕТ СН'!$H$21</f>
        <v>4513.1210831600001</v>
      </c>
      <c r="K102" s="37">
        <f>SUMIFS(СВЦЭМ!$D$34:$D$777,СВЦЭМ!$A$34:$A$777,$A102,СВЦЭМ!$B$34:$B$777,K$83)+'СЕТ СН'!$H$11+СВЦЭМ!$D$10+'СЕТ СН'!$H$5-'СЕТ СН'!$H$21</f>
        <v>4457.6318804499997</v>
      </c>
      <c r="L102" s="37">
        <f>SUMIFS(СВЦЭМ!$D$34:$D$777,СВЦЭМ!$A$34:$A$777,$A102,СВЦЭМ!$B$34:$B$777,L$83)+'СЕТ СН'!$H$11+СВЦЭМ!$D$10+'СЕТ СН'!$H$5-'СЕТ СН'!$H$21</f>
        <v>4427.5842570699997</v>
      </c>
      <c r="M102" s="37">
        <f>SUMIFS(СВЦЭМ!$D$34:$D$777,СВЦЭМ!$A$34:$A$777,$A102,СВЦЭМ!$B$34:$B$777,M$83)+'СЕТ СН'!$H$11+СВЦЭМ!$D$10+'СЕТ СН'!$H$5-'СЕТ СН'!$H$21</f>
        <v>4433.52224905</v>
      </c>
      <c r="N102" s="37">
        <f>SUMIFS(СВЦЭМ!$D$34:$D$777,СВЦЭМ!$A$34:$A$777,$A102,СВЦЭМ!$B$34:$B$777,N$83)+'СЕТ СН'!$H$11+СВЦЭМ!$D$10+'СЕТ СН'!$H$5-'СЕТ СН'!$H$21</f>
        <v>4391.0067744999997</v>
      </c>
      <c r="O102" s="37">
        <f>SUMIFS(СВЦЭМ!$D$34:$D$777,СВЦЭМ!$A$34:$A$777,$A102,СВЦЭМ!$B$34:$B$777,O$83)+'СЕТ СН'!$H$11+СВЦЭМ!$D$10+'СЕТ СН'!$H$5-'СЕТ СН'!$H$21</f>
        <v>4345.74098641</v>
      </c>
      <c r="P102" s="37">
        <f>SUMIFS(СВЦЭМ!$D$34:$D$777,СВЦЭМ!$A$34:$A$777,$A102,СВЦЭМ!$B$34:$B$777,P$83)+'СЕТ СН'!$H$11+СВЦЭМ!$D$10+'СЕТ СН'!$H$5-'СЕТ СН'!$H$21</f>
        <v>4310.0358563199998</v>
      </c>
      <c r="Q102" s="37">
        <f>SUMIFS(СВЦЭМ!$D$34:$D$777,СВЦЭМ!$A$34:$A$777,$A102,СВЦЭМ!$B$34:$B$777,Q$83)+'СЕТ СН'!$H$11+СВЦЭМ!$D$10+'СЕТ СН'!$H$5-'СЕТ СН'!$H$21</f>
        <v>4307.4842159199998</v>
      </c>
      <c r="R102" s="37">
        <f>SUMIFS(СВЦЭМ!$D$34:$D$777,СВЦЭМ!$A$34:$A$777,$A102,СВЦЭМ!$B$34:$B$777,R$83)+'СЕТ СН'!$H$11+СВЦЭМ!$D$10+'СЕТ СН'!$H$5-'СЕТ СН'!$H$21</f>
        <v>4334.3929456099995</v>
      </c>
      <c r="S102" s="37">
        <f>SUMIFS(СВЦЭМ!$D$34:$D$777,СВЦЭМ!$A$34:$A$777,$A102,СВЦЭМ!$B$34:$B$777,S$83)+'СЕТ СН'!$H$11+СВЦЭМ!$D$10+'СЕТ СН'!$H$5-'СЕТ СН'!$H$21</f>
        <v>4321.3235021499995</v>
      </c>
      <c r="T102" s="37">
        <f>SUMIFS(СВЦЭМ!$D$34:$D$777,СВЦЭМ!$A$34:$A$777,$A102,СВЦЭМ!$B$34:$B$777,T$83)+'СЕТ СН'!$H$11+СВЦЭМ!$D$10+'СЕТ СН'!$H$5-'СЕТ СН'!$H$21</f>
        <v>4327.0933501</v>
      </c>
      <c r="U102" s="37">
        <f>SUMIFS(СВЦЭМ!$D$34:$D$777,СВЦЭМ!$A$34:$A$777,$A102,СВЦЭМ!$B$34:$B$777,U$83)+'СЕТ СН'!$H$11+СВЦЭМ!$D$10+'СЕТ СН'!$H$5-'СЕТ СН'!$H$21</f>
        <v>4336.8041908799996</v>
      </c>
      <c r="V102" s="37">
        <f>SUMIFS(СВЦЭМ!$D$34:$D$777,СВЦЭМ!$A$34:$A$777,$A102,СВЦЭМ!$B$34:$B$777,V$83)+'СЕТ СН'!$H$11+СВЦЭМ!$D$10+'СЕТ СН'!$H$5-'СЕТ СН'!$H$21</f>
        <v>4328.9540976799999</v>
      </c>
      <c r="W102" s="37">
        <f>SUMIFS(СВЦЭМ!$D$34:$D$777,СВЦЭМ!$A$34:$A$777,$A102,СВЦЭМ!$B$34:$B$777,W$83)+'СЕТ СН'!$H$11+СВЦЭМ!$D$10+'СЕТ СН'!$H$5-'СЕТ СН'!$H$21</f>
        <v>4336.1082070599996</v>
      </c>
      <c r="X102" s="37">
        <f>SUMIFS(СВЦЭМ!$D$34:$D$777,СВЦЭМ!$A$34:$A$777,$A102,СВЦЭМ!$B$34:$B$777,X$83)+'СЕТ СН'!$H$11+СВЦЭМ!$D$10+'СЕТ СН'!$H$5-'СЕТ СН'!$H$21</f>
        <v>4352.9334093699999</v>
      </c>
      <c r="Y102" s="37">
        <f>SUMIFS(СВЦЭМ!$D$34:$D$777,СВЦЭМ!$A$34:$A$777,$A102,СВЦЭМ!$B$34:$B$777,Y$83)+'СЕТ СН'!$H$11+СВЦЭМ!$D$10+'СЕТ СН'!$H$5-'СЕТ СН'!$H$21</f>
        <v>4422.4650187899997</v>
      </c>
    </row>
    <row r="103" spans="1:25" ht="15.75" x14ac:dyDescent="0.2">
      <c r="A103" s="36">
        <f t="shared" si="2"/>
        <v>43332</v>
      </c>
      <c r="B103" s="37">
        <f>SUMIFS(СВЦЭМ!$D$34:$D$777,СВЦЭМ!$A$34:$A$777,$A103,СВЦЭМ!$B$34:$B$777,B$83)+'СЕТ СН'!$H$11+СВЦЭМ!$D$10+'СЕТ СН'!$H$5-'СЕТ СН'!$H$21</f>
        <v>4487.9683502899998</v>
      </c>
      <c r="C103" s="37">
        <f>SUMIFS(СВЦЭМ!$D$34:$D$777,СВЦЭМ!$A$34:$A$777,$A103,СВЦЭМ!$B$34:$B$777,C$83)+'СЕТ СН'!$H$11+СВЦЭМ!$D$10+'СЕТ СН'!$H$5-'СЕТ СН'!$H$21</f>
        <v>4615.6863111599996</v>
      </c>
      <c r="D103" s="37">
        <f>SUMIFS(СВЦЭМ!$D$34:$D$777,СВЦЭМ!$A$34:$A$777,$A103,СВЦЭМ!$B$34:$B$777,D$83)+'СЕТ СН'!$H$11+СВЦЭМ!$D$10+'СЕТ СН'!$H$5-'СЕТ СН'!$H$21</f>
        <v>4721.1335077399999</v>
      </c>
      <c r="E103" s="37">
        <f>SUMIFS(СВЦЭМ!$D$34:$D$777,СВЦЭМ!$A$34:$A$777,$A103,СВЦЭМ!$B$34:$B$777,E$83)+'СЕТ СН'!$H$11+СВЦЭМ!$D$10+'СЕТ СН'!$H$5-'СЕТ СН'!$H$21</f>
        <v>4822.4938648500001</v>
      </c>
      <c r="F103" s="37">
        <f>SUMIFS(СВЦЭМ!$D$34:$D$777,СВЦЭМ!$A$34:$A$777,$A103,СВЦЭМ!$B$34:$B$777,F$83)+'СЕТ СН'!$H$11+СВЦЭМ!$D$10+'СЕТ СН'!$H$5-'СЕТ СН'!$H$21</f>
        <v>4819.34055395</v>
      </c>
      <c r="G103" s="37">
        <f>SUMIFS(СВЦЭМ!$D$34:$D$777,СВЦЭМ!$A$34:$A$777,$A103,СВЦЭМ!$B$34:$B$777,G$83)+'СЕТ СН'!$H$11+СВЦЭМ!$D$10+'СЕТ СН'!$H$5-'СЕТ СН'!$H$21</f>
        <v>4789.8649171500001</v>
      </c>
      <c r="H103" s="37">
        <f>SUMIFS(СВЦЭМ!$D$34:$D$777,СВЦЭМ!$A$34:$A$777,$A103,СВЦЭМ!$B$34:$B$777,H$83)+'СЕТ СН'!$H$11+СВЦЭМ!$D$10+'СЕТ СН'!$H$5-'СЕТ СН'!$H$21</f>
        <v>4753.6022452299994</v>
      </c>
      <c r="I103" s="37">
        <f>SUMIFS(СВЦЭМ!$D$34:$D$777,СВЦЭМ!$A$34:$A$777,$A103,СВЦЭМ!$B$34:$B$777,I$83)+'СЕТ СН'!$H$11+СВЦЭМ!$D$10+'СЕТ СН'!$H$5-'СЕТ СН'!$H$21</f>
        <v>4664.6332777300004</v>
      </c>
      <c r="J103" s="37">
        <f>SUMIFS(СВЦЭМ!$D$34:$D$777,СВЦЭМ!$A$34:$A$777,$A103,СВЦЭМ!$B$34:$B$777,J$83)+'СЕТ СН'!$H$11+СВЦЭМ!$D$10+'СЕТ СН'!$H$5-'СЕТ СН'!$H$21</f>
        <v>4534.6142012700002</v>
      </c>
      <c r="K103" s="37">
        <f>SUMIFS(СВЦЭМ!$D$34:$D$777,СВЦЭМ!$A$34:$A$777,$A103,СВЦЭМ!$B$34:$B$777,K$83)+'СЕТ СН'!$H$11+СВЦЭМ!$D$10+'СЕТ СН'!$H$5-'СЕТ СН'!$H$21</f>
        <v>4453.1003559800001</v>
      </c>
      <c r="L103" s="37">
        <f>SUMIFS(СВЦЭМ!$D$34:$D$777,СВЦЭМ!$A$34:$A$777,$A103,СВЦЭМ!$B$34:$B$777,L$83)+'СЕТ СН'!$H$11+СВЦЭМ!$D$10+'СЕТ СН'!$H$5-'СЕТ СН'!$H$21</f>
        <v>4369.4152988300002</v>
      </c>
      <c r="M103" s="37">
        <f>SUMIFS(СВЦЭМ!$D$34:$D$777,СВЦЭМ!$A$34:$A$777,$A103,СВЦЭМ!$B$34:$B$777,M$83)+'СЕТ СН'!$H$11+СВЦЭМ!$D$10+'СЕТ СН'!$H$5-'СЕТ СН'!$H$21</f>
        <v>4343.9137425899999</v>
      </c>
      <c r="N103" s="37">
        <f>SUMIFS(СВЦЭМ!$D$34:$D$777,СВЦЭМ!$A$34:$A$777,$A103,СВЦЭМ!$B$34:$B$777,N$83)+'СЕТ СН'!$H$11+СВЦЭМ!$D$10+'СЕТ СН'!$H$5-'СЕТ СН'!$H$21</f>
        <v>4342.3779016500002</v>
      </c>
      <c r="O103" s="37">
        <f>SUMIFS(СВЦЭМ!$D$34:$D$777,СВЦЭМ!$A$34:$A$777,$A103,СВЦЭМ!$B$34:$B$777,O$83)+'СЕТ СН'!$H$11+СВЦЭМ!$D$10+'СЕТ СН'!$H$5-'СЕТ СН'!$H$21</f>
        <v>4341.4587328899997</v>
      </c>
      <c r="P103" s="37">
        <f>SUMIFS(СВЦЭМ!$D$34:$D$777,СВЦЭМ!$A$34:$A$777,$A103,СВЦЭМ!$B$34:$B$777,P$83)+'СЕТ СН'!$H$11+СВЦЭМ!$D$10+'СЕТ СН'!$H$5-'СЕТ СН'!$H$21</f>
        <v>4360.2238676500001</v>
      </c>
      <c r="Q103" s="37">
        <f>SUMIFS(СВЦЭМ!$D$34:$D$777,СВЦЭМ!$A$34:$A$777,$A103,СВЦЭМ!$B$34:$B$777,Q$83)+'СЕТ СН'!$H$11+СВЦЭМ!$D$10+'СЕТ СН'!$H$5-'СЕТ СН'!$H$21</f>
        <v>4357.4705403399994</v>
      </c>
      <c r="R103" s="37">
        <f>SUMIFS(СВЦЭМ!$D$34:$D$777,СВЦЭМ!$A$34:$A$777,$A103,СВЦЭМ!$B$34:$B$777,R$83)+'СЕТ СН'!$H$11+СВЦЭМ!$D$10+'СЕТ СН'!$H$5-'СЕТ СН'!$H$21</f>
        <v>4345.5526367499997</v>
      </c>
      <c r="S103" s="37">
        <f>SUMIFS(СВЦЭМ!$D$34:$D$777,СВЦЭМ!$A$34:$A$777,$A103,СВЦЭМ!$B$34:$B$777,S$83)+'СЕТ СН'!$H$11+СВЦЭМ!$D$10+'СЕТ СН'!$H$5-'СЕТ СН'!$H$21</f>
        <v>4360.6846153400002</v>
      </c>
      <c r="T103" s="37">
        <f>SUMIFS(СВЦЭМ!$D$34:$D$777,СВЦЭМ!$A$34:$A$777,$A103,СВЦЭМ!$B$34:$B$777,T$83)+'СЕТ СН'!$H$11+СВЦЭМ!$D$10+'СЕТ СН'!$H$5-'СЕТ СН'!$H$21</f>
        <v>4358.9164685599999</v>
      </c>
      <c r="U103" s="37">
        <f>SUMIFS(СВЦЭМ!$D$34:$D$777,СВЦЭМ!$A$34:$A$777,$A103,СВЦЭМ!$B$34:$B$777,U$83)+'СЕТ СН'!$H$11+СВЦЭМ!$D$10+'СЕТ СН'!$H$5-'СЕТ СН'!$H$21</f>
        <v>4364.6639480699996</v>
      </c>
      <c r="V103" s="37">
        <f>SUMIFS(СВЦЭМ!$D$34:$D$777,СВЦЭМ!$A$34:$A$777,$A103,СВЦЭМ!$B$34:$B$777,V$83)+'СЕТ СН'!$H$11+СВЦЭМ!$D$10+'СЕТ СН'!$H$5-'СЕТ СН'!$H$21</f>
        <v>4371.6768175199995</v>
      </c>
      <c r="W103" s="37">
        <f>SUMIFS(СВЦЭМ!$D$34:$D$777,СВЦЭМ!$A$34:$A$777,$A103,СВЦЭМ!$B$34:$B$777,W$83)+'СЕТ СН'!$H$11+СВЦЭМ!$D$10+'СЕТ СН'!$H$5-'СЕТ СН'!$H$21</f>
        <v>4385.0433347999997</v>
      </c>
      <c r="X103" s="37">
        <f>SUMIFS(СВЦЭМ!$D$34:$D$777,СВЦЭМ!$A$34:$A$777,$A103,СВЦЭМ!$B$34:$B$777,X$83)+'СЕТ СН'!$H$11+СВЦЭМ!$D$10+'СЕТ СН'!$H$5-'СЕТ СН'!$H$21</f>
        <v>4346.7195723300001</v>
      </c>
      <c r="Y103" s="37">
        <f>SUMIFS(СВЦЭМ!$D$34:$D$777,СВЦЭМ!$A$34:$A$777,$A103,СВЦЭМ!$B$34:$B$777,Y$83)+'СЕТ СН'!$H$11+СВЦЭМ!$D$10+'СЕТ СН'!$H$5-'СЕТ СН'!$H$21</f>
        <v>4392.2709616100001</v>
      </c>
    </row>
    <row r="104" spans="1:25" ht="15.75" x14ac:dyDescent="0.2">
      <c r="A104" s="36">
        <f t="shared" si="2"/>
        <v>43333</v>
      </c>
      <c r="B104" s="37">
        <f>SUMIFS(СВЦЭМ!$D$34:$D$777,СВЦЭМ!$A$34:$A$777,$A104,СВЦЭМ!$B$34:$B$777,B$83)+'СЕТ СН'!$H$11+СВЦЭМ!$D$10+'СЕТ СН'!$H$5-'СЕТ СН'!$H$21</f>
        <v>4488.1560384799996</v>
      </c>
      <c r="C104" s="37">
        <f>SUMIFS(СВЦЭМ!$D$34:$D$777,СВЦЭМ!$A$34:$A$777,$A104,СВЦЭМ!$B$34:$B$777,C$83)+'СЕТ СН'!$H$11+СВЦЭМ!$D$10+'СЕТ СН'!$H$5-'СЕТ СН'!$H$21</f>
        <v>4599.8349904799998</v>
      </c>
      <c r="D104" s="37">
        <f>SUMIFS(СВЦЭМ!$D$34:$D$777,СВЦЭМ!$A$34:$A$777,$A104,СВЦЭМ!$B$34:$B$777,D$83)+'СЕТ СН'!$H$11+СВЦЭМ!$D$10+'СЕТ СН'!$H$5-'СЕТ СН'!$H$21</f>
        <v>4705.8138662499996</v>
      </c>
      <c r="E104" s="37">
        <f>SUMIFS(СВЦЭМ!$D$34:$D$777,СВЦЭМ!$A$34:$A$777,$A104,СВЦЭМ!$B$34:$B$777,E$83)+'СЕТ СН'!$H$11+СВЦЭМ!$D$10+'СЕТ СН'!$H$5-'СЕТ СН'!$H$21</f>
        <v>4813.2358159799996</v>
      </c>
      <c r="F104" s="37">
        <f>SUMIFS(СВЦЭМ!$D$34:$D$777,СВЦЭМ!$A$34:$A$777,$A104,СВЦЭМ!$B$34:$B$777,F$83)+'СЕТ СН'!$H$11+СВЦЭМ!$D$10+'СЕТ СН'!$H$5-'СЕТ СН'!$H$21</f>
        <v>4823.1795471100004</v>
      </c>
      <c r="G104" s="37">
        <f>SUMIFS(СВЦЭМ!$D$34:$D$777,СВЦЭМ!$A$34:$A$777,$A104,СВЦЭМ!$B$34:$B$777,G$83)+'СЕТ СН'!$H$11+СВЦЭМ!$D$10+'СЕТ СН'!$H$5-'СЕТ СН'!$H$21</f>
        <v>4809.6661124100001</v>
      </c>
      <c r="H104" s="37">
        <f>SUMIFS(СВЦЭМ!$D$34:$D$777,СВЦЭМ!$A$34:$A$777,$A104,СВЦЭМ!$B$34:$B$777,H$83)+'СЕТ СН'!$H$11+СВЦЭМ!$D$10+'СЕТ СН'!$H$5-'СЕТ СН'!$H$21</f>
        <v>4817.2877711299998</v>
      </c>
      <c r="I104" s="37">
        <f>SUMIFS(СВЦЭМ!$D$34:$D$777,СВЦЭМ!$A$34:$A$777,$A104,СВЦЭМ!$B$34:$B$777,I$83)+'СЕТ СН'!$H$11+СВЦЭМ!$D$10+'СЕТ СН'!$H$5-'СЕТ СН'!$H$21</f>
        <v>4735.7951092200001</v>
      </c>
      <c r="J104" s="37">
        <f>SUMIFS(СВЦЭМ!$D$34:$D$777,СВЦЭМ!$A$34:$A$777,$A104,СВЦЭМ!$B$34:$B$777,J$83)+'СЕТ СН'!$H$11+СВЦЭМ!$D$10+'СЕТ СН'!$H$5-'СЕТ СН'!$H$21</f>
        <v>4622.3703107299998</v>
      </c>
      <c r="K104" s="37">
        <f>SUMIFS(СВЦЭМ!$D$34:$D$777,СВЦЭМ!$A$34:$A$777,$A104,СВЦЭМ!$B$34:$B$777,K$83)+'СЕТ СН'!$H$11+СВЦЭМ!$D$10+'СЕТ СН'!$H$5-'СЕТ СН'!$H$21</f>
        <v>4519.2727095199998</v>
      </c>
      <c r="L104" s="37">
        <f>SUMIFS(СВЦЭМ!$D$34:$D$777,СВЦЭМ!$A$34:$A$777,$A104,СВЦЭМ!$B$34:$B$777,L$83)+'СЕТ СН'!$H$11+СВЦЭМ!$D$10+'СЕТ СН'!$H$5-'СЕТ СН'!$H$21</f>
        <v>4429.2265121999999</v>
      </c>
      <c r="M104" s="37">
        <f>SUMIFS(СВЦЭМ!$D$34:$D$777,СВЦЭМ!$A$34:$A$777,$A104,СВЦЭМ!$B$34:$B$777,M$83)+'СЕТ СН'!$H$11+СВЦЭМ!$D$10+'СЕТ СН'!$H$5-'СЕТ СН'!$H$21</f>
        <v>4388.6410667399996</v>
      </c>
      <c r="N104" s="37">
        <f>SUMIFS(СВЦЭМ!$D$34:$D$777,СВЦЭМ!$A$34:$A$777,$A104,СВЦЭМ!$B$34:$B$777,N$83)+'СЕТ СН'!$H$11+СВЦЭМ!$D$10+'СЕТ СН'!$H$5-'СЕТ СН'!$H$21</f>
        <v>4388.5423244099993</v>
      </c>
      <c r="O104" s="37">
        <f>SUMIFS(СВЦЭМ!$D$34:$D$777,СВЦЭМ!$A$34:$A$777,$A104,СВЦЭМ!$B$34:$B$777,O$83)+'СЕТ СН'!$H$11+СВЦЭМ!$D$10+'СЕТ СН'!$H$5-'СЕТ СН'!$H$21</f>
        <v>4386.1198262899998</v>
      </c>
      <c r="P104" s="37">
        <f>SUMIFS(СВЦЭМ!$D$34:$D$777,СВЦЭМ!$A$34:$A$777,$A104,СВЦЭМ!$B$34:$B$777,P$83)+'СЕТ СН'!$H$11+СВЦЭМ!$D$10+'СЕТ СН'!$H$5-'СЕТ СН'!$H$21</f>
        <v>4393.9646448100002</v>
      </c>
      <c r="Q104" s="37">
        <f>SUMIFS(СВЦЭМ!$D$34:$D$777,СВЦЭМ!$A$34:$A$777,$A104,СВЦЭМ!$B$34:$B$777,Q$83)+'СЕТ СН'!$H$11+СВЦЭМ!$D$10+'СЕТ СН'!$H$5-'СЕТ СН'!$H$21</f>
        <v>4390.3459688299999</v>
      </c>
      <c r="R104" s="37">
        <f>SUMIFS(СВЦЭМ!$D$34:$D$777,СВЦЭМ!$A$34:$A$777,$A104,СВЦЭМ!$B$34:$B$777,R$83)+'СЕТ СН'!$H$11+СВЦЭМ!$D$10+'СЕТ СН'!$H$5-'СЕТ СН'!$H$21</f>
        <v>4382.8189629799999</v>
      </c>
      <c r="S104" s="37">
        <f>SUMIFS(СВЦЭМ!$D$34:$D$777,СВЦЭМ!$A$34:$A$777,$A104,СВЦЭМ!$B$34:$B$777,S$83)+'СЕТ СН'!$H$11+СВЦЭМ!$D$10+'СЕТ СН'!$H$5-'СЕТ СН'!$H$21</f>
        <v>4386.0452871899997</v>
      </c>
      <c r="T104" s="37">
        <f>SUMIFS(СВЦЭМ!$D$34:$D$777,СВЦЭМ!$A$34:$A$777,$A104,СВЦЭМ!$B$34:$B$777,T$83)+'СЕТ СН'!$H$11+СВЦЭМ!$D$10+'СЕТ СН'!$H$5-'СЕТ СН'!$H$21</f>
        <v>4383.9919598200004</v>
      </c>
      <c r="U104" s="37">
        <f>SUMIFS(СВЦЭМ!$D$34:$D$777,СВЦЭМ!$A$34:$A$777,$A104,СВЦЭМ!$B$34:$B$777,U$83)+'СЕТ СН'!$H$11+СВЦЭМ!$D$10+'СЕТ СН'!$H$5-'СЕТ СН'!$H$21</f>
        <v>4389.8794315699997</v>
      </c>
      <c r="V104" s="37">
        <f>SUMIFS(СВЦЭМ!$D$34:$D$777,СВЦЭМ!$A$34:$A$777,$A104,СВЦЭМ!$B$34:$B$777,V$83)+'СЕТ СН'!$H$11+СВЦЭМ!$D$10+'СЕТ СН'!$H$5-'СЕТ СН'!$H$21</f>
        <v>4389.9632227299999</v>
      </c>
      <c r="W104" s="37">
        <f>SUMIFS(СВЦЭМ!$D$34:$D$777,СВЦЭМ!$A$34:$A$777,$A104,СВЦЭМ!$B$34:$B$777,W$83)+'СЕТ СН'!$H$11+СВЦЭМ!$D$10+'СЕТ СН'!$H$5-'СЕТ СН'!$H$21</f>
        <v>4390.0683705399997</v>
      </c>
      <c r="X104" s="37">
        <f>SUMIFS(СВЦЭМ!$D$34:$D$777,СВЦЭМ!$A$34:$A$777,$A104,СВЦЭМ!$B$34:$B$777,X$83)+'СЕТ СН'!$H$11+СВЦЭМ!$D$10+'СЕТ СН'!$H$5-'СЕТ СН'!$H$21</f>
        <v>4381.3760818000001</v>
      </c>
      <c r="Y104" s="37">
        <f>SUMIFS(СВЦЭМ!$D$34:$D$777,СВЦЭМ!$A$34:$A$777,$A104,СВЦЭМ!$B$34:$B$777,Y$83)+'СЕТ СН'!$H$11+СВЦЭМ!$D$10+'СЕТ СН'!$H$5-'СЕТ СН'!$H$21</f>
        <v>4412.9903396</v>
      </c>
    </row>
    <row r="105" spans="1:25" ht="15.75" x14ac:dyDescent="0.2">
      <c r="A105" s="36">
        <f t="shared" si="2"/>
        <v>43334</v>
      </c>
      <c r="B105" s="37">
        <f>SUMIFS(СВЦЭМ!$D$34:$D$777,СВЦЭМ!$A$34:$A$777,$A105,СВЦЭМ!$B$34:$B$777,B$83)+'СЕТ СН'!$H$11+СВЦЭМ!$D$10+'СЕТ СН'!$H$5-'СЕТ СН'!$H$21</f>
        <v>4552.4808349200002</v>
      </c>
      <c r="C105" s="37">
        <f>SUMIFS(СВЦЭМ!$D$34:$D$777,СВЦЭМ!$A$34:$A$777,$A105,СВЦЭМ!$B$34:$B$777,C$83)+'СЕТ СН'!$H$11+СВЦЭМ!$D$10+'СЕТ СН'!$H$5-'СЕТ СН'!$H$21</f>
        <v>4685.5673262099999</v>
      </c>
      <c r="D105" s="37">
        <f>SUMIFS(СВЦЭМ!$D$34:$D$777,СВЦЭМ!$A$34:$A$777,$A105,СВЦЭМ!$B$34:$B$777,D$83)+'СЕТ СН'!$H$11+СВЦЭМ!$D$10+'СЕТ СН'!$H$5-'СЕТ СН'!$H$21</f>
        <v>4774.6001533899998</v>
      </c>
      <c r="E105" s="37">
        <f>SUMIFS(СВЦЭМ!$D$34:$D$777,СВЦЭМ!$A$34:$A$777,$A105,СВЦЭМ!$B$34:$B$777,E$83)+'СЕТ СН'!$H$11+СВЦЭМ!$D$10+'СЕТ СН'!$H$5-'СЕТ СН'!$H$21</f>
        <v>4868.2117821299998</v>
      </c>
      <c r="F105" s="37">
        <f>SUMIFS(СВЦЭМ!$D$34:$D$777,СВЦЭМ!$A$34:$A$777,$A105,СВЦЭМ!$B$34:$B$777,F$83)+'СЕТ СН'!$H$11+СВЦЭМ!$D$10+'СЕТ СН'!$H$5-'СЕТ СН'!$H$21</f>
        <v>4871.7267920000004</v>
      </c>
      <c r="G105" s="37">
        <f>SUMIFS(СВЦЭМ!$D$34:$D$777,СВЦЭМ!$A$34:$A$777,$A105,СВЦЭМ!$B$34:$B$777,G$83)+'СЕТ СН'!$H$11+СВЦЭМ!$D$10+'СЕТ СН'!$H$5-'СЕТ СН'!$H$21</f>
        <v>4861.6128527299998</v>
      </c>
      <c r="H105" s="37">
        <f>SUMIFS(СВЦЭМ!$D$34:$D$777,СВЦЭМ!$A$34:$A$777,$A105,СВЦЭМ!$B$34:$B$777,H$83)+'СЕТ СН'!$H$11+СВЦЭМ!$D$10+'СЕТ СН'!$H$5-'СЕТ СН'!$H$21</f>
        <v>4796.3328815799996</v>
      </c>
      <c r="I105" s="37">
        <f>SUMIFS(СВЦЭМ!$D$34:$D$777,СВЦЭМ!$A$34:$A$777,$A105,СВЦЭМ!$B$34:$B$777,I$83)+'СЕТ СН'!$H$11+СВЦЭМ!$D$10+'СЕТ СН'!$H$5-'СЕТ СН'!$H$21</f>
        <v>4729.6321868699997</v>
      </c>
      <c r="J105" s="37">
        <f>SUMIFS(СВЦЭМ!$D$34:$D$777,СВЦЭМ!$A$34:$A$777,$A105,СВЦЭМ!$B$34:$B$777,J$83)+'СЕТ СН'!$H$11+СВЦЭМ!$D$10+'СЕТ СН'!$H$5-'СЕТ СН'!$H$21</f>
        <v>4631.7049385700002</v>
      </c>
      <c r="K105" s="37">
        <f>SUMIFS(СВЦЭМ!$D$34:$D$777,СВЦЭМ!$A$34:$A$777,$A105,СВЦЭМ!$B$34:$B$777,K$83)+'СЕТ СН'!$H$11+СВЦЭМ!$D$10+'СЕТ СН'!$H$5-'СЕТ СН'!$H$21</f>
        <v>4563.3266858699999</v>
      </c>
      <c r="L105" s="37">
        <f>SUMIFS(СВЦЭМ!$D$34:$D$777,СВЦЭМ!$A$34:$A$777,$A105,СВЦЭМ!$B$34:$B$777,L$83)+'СЕТ СН'!$H$11+СВЦЭМ!$D$10+'СЕТ СН'!$H$5-'СЕТ СН'!$H$21</f>
        <v>4493.6275671800004</v>
      </c>
      <c r="M105" s="37">
        <f>SUMIFS(СВЦЭМ!$D$34:$D$777,СВЦЭМ!$A$34:$A$777,$A105,СВЦЭМ!$B$34:$B$777,M$83)+'СЕТ СН'!$H$11+СВЦЭМ!$D$10+'СЕТ СН'!$H$5-'СЕТ СН'!$H$21</f>
        <v>4433.1561136399996</v>
      </c>
      <c r="N105" s="37">
        <f>SUMIFS(СВЦЭМ!$D$34:$D$777,СВЦЭМ!$A$34:$A$777,$A105,СВЦЭМ!$B$34:$B$777,N$83)+'СЕТ СН'!$H$11+СВЦЭМ!$D$10+'СЕТ СН'!$H$5-'СЕТ СН'!$H$21</f>
        <v>4411.0041602399997</v>
      </c>
      <c r="O105" s="37">
        <f>SUMIFS(СВЦЭМ!$D$34:$D$777,СВЦЭМ!$A$34:$A$777,$A105,СВЦЭМ!$B$34:$B$777,O$83)+'СЕТ СН'!$H$11+СВЦЭМ!$D$10+'СЕТ СН'!$H$5-'СЕТ СН'!$H$21</f>
        <v>4411.2432107599998</v>
      </c>
      <c r="P105" s="37">
        <f>SUMIFS(СВЦЭМ!$D$34:$D$777,СВЦЭМ!$A$34:$A$777,$A105,СВЦЭМ!$B$34:$B$777,P$83)+'СЕТ СН'!$H$11+СВЦЭМ!$D$10+'СЕТ СН'!$H$5-'СЕТ СН'!$H$21</f>
        <v>4414.3189519899997</v>
      </c>
      <c r="Q105" s="37">
        <f>SUMIFS(СВЦЭМ!$D$34:$D$777,СВЦЭМ!$A$34:$A$777,$A105,СВЦЭМ!$B$34:$B$777,Q$83)+'СЕТ СН'!$H$11+СВЦЭМ!$D$10+'СЕТ СН'!$H$5-'СЕТ СН'!$H$21</f>
        <v>4415.1252123599998</v>
      </c>
      <c r="R105" s="37">
        <f>SUMIFS(СВЦЭМ!$D$34:$D$777,СВЦЭМ!$A$34:$A$777,$A105,СВЦЭМ!$B$34:$B$777,R$83)+'СЕТ СН'!$H$11+СВЦЭМ!$D$10+'СЕТ СН'!$H$5-'СЕТ СН'!$H$21</f>
        <v>4411.1236281000001</v>
      </c>
      <c r="S105" s="37">
        <f>SUMIFS(СВЦЭМ!$D$34:$D$777,СВЦЭМ!$A$34:$A$777,$A105,СВЦЭМ!$B$34:$B$777,S$83)+'СЕТ СН'!$H$11+СВЦЭМ!$D$10+'СЕТ СН'!$H$5-'СЕТ СН'!$H$21</f>
        <v>4412.3086984699994</v>
      </c>
      <c r="T105" s="37">
        <f>SUMIFS(СВЦЭМ!$D$34:$D$777,СВЦЭМ!$A$34:$A$777,$A105,СВЦЭМ!$B$34:$B$777,T$83)+'СЕТ СН'!$H$11+СВЦЭМ!$D$10+'СЕТ СН'!$H$5-'СЕТ СН'!$H$21</f>
        <v>4414.4525267999998</v>
      </c>
      <c r="U105" s="37">
        <f>SUMIFS(СВЦЭМ!$D$34:$D$777,СВЦЭМ!$A$34:$A$777,$A105,СВЦЭМ!$B$34:$B$777,U$83)+'СЕТ СН'!$H$11+СВЦЭМ!$D$10+'СЕТ СН'!$H$5-'СЕТ СН'!$H$21</f>
        <v>4415.5856302299999</v>
      </c>
      <c r="V105" s="37">
        <f>SUMIFS(СВЦЭМ!$D$34:$D$777,СВЦЭМ!$A$34:$A$777,$A105,СВЦЭМ!$B$34:$B$777,V$83)+'СЕТ СН'!$H$11+СВЦЭМ!$D$10+'СЕТ СН'!$H$5-'СЕТ СН'!$H$21</f>
        <v>4414.9638042300003</v>
      </c>
      <c r="W105" s="37">
        <f>SUMIFS(СВЦЭМ!$D$34:$D$777,СВЦЭМ!$A$34:$A$777,$A105,СВЦЭМ!$B$34:$B$777,W$83)+'СЕТ СН'!$H$11+СВЦЭМ!$D$10+'СЕТ СН'!$H$5-'СЕТ СН'!$H$21</f>
        <v>4419.2323232400004</v>
      </c>
      <c r="X105" s="37">
        <f>SUMIFS(СВЦЭМ!$D$34:$D$777,СВЦЭМ!$A$34:$A$777,$A105,СВЦЭМ!$B$34:$B$777,X$83)+'СЕТ СН'!$H$11+СВЦЭМ!$D$10+'СЕТ СН'!$H$5-'СЕТ СН'!$H$21</f>
        <v>4404.2794733599994</v>
      </c>
      <c r="Y105" s="37">
        <f>SUMIFS(СВЦЭМ!$D$34:$D$777,СВЦЭМ!$A$34:$A$777,$A105,СВЦЭМ!$B$34:$B$777,Y$83)+'СЕТ СН'!$H$11+СВЦЭМ!$D$10+'СЕТ СН'!$H$5-'СЕТ СН'!$H$21</f>
        <v>4445.4453230299996</v>
      </c>
    </row>
    <row r="106" spans="1:25" ht="15.75" x14ac:dyDescent="0.2">
      <c r="A106" s="36">
        <f t="shared" si="2"/>
        <v>43335</v>
      </c>
      <c r="B106" s="37">
        <f>SUMIFS(СВЦЭМ!$D$34:$D$777,СВЦЭМ!$A$34:$A$777,$A106,СВЦЭМ!$B$34:$B$777,B$83)+'СЕТ СН'!$H$11+СВЦЭМ!$D$10+'СЕТ СН'!$H$5-'СЕТ СН'!$H$21</f>
        <v>4552.51134585</v>
      </c>
      <c r="C106" s="37">
        <f>SUMIFS(СВЦЭМ!$D$34:$D$777,СВЦЭМ!$A$34:$A$777,$A106,СВЦЭМ!$B$34:$B$777,C$83)+'СЕТ СН'!$H$11+СВЦЭМ!$D$10+'СЕТ СН'!$H$5-'СЕТ СН'!$H$21</f>
        <v>4681.00128167</v>
      </c>
      <c r="D106" s="37">
        <f>SUMIFS(СВЦЭМ!$D$34:$D$777,СВЦЭМ!$A$34:$A$777,$A106,СВЦЭМ!$B$34:$B$777,D$83)+'СЕТ СН'!$H$11+СВЦЭМ!$D$10+'СЕТ СН'!$H$5-'СЕТ СН'!$H$21</f>
        <v>4793.4975228399999</v>
      </c>
      <c r="E106" s="37">
        <f>SUMIFS(СВЦЭМ!$D$34:$D$777,СВЦЭМ!$A$34:$A$777,$A106,СВЦЭМ!$B$34:$B$777,E$83)+'СЕТ СН'!$H$11+СВЦЭМ!$D$10+'СЕТ СН'!$H$5-'СЕТ СН'!$H$21</f>
        <v>4860.2248304799996</v>
      </c>
      <c r="F106" s="37">
        <f>SUMIFS(СВЦЭМ!$D$34:$D$777,СВЦЭМ!$A$34:$A$777,$A106,СВЦЭМ!$B$34:$B$777,F$83)+'СЕТ СН'!$H$11+СВЦЭМ!$D$10+'СЕТ СН'!$H$5-'СЕТ СН'!$H$21</f>
        <v>4873.9205582000004</v>
      </c>
      <c r="G106" s="37">
        <f>SUMIFS(СВЦЭМ!$D$34:$D$777,СВЦЭМ!$A$34:$A$777,$A106,СВЦЭМ!$B$34:$B$777,G$83)+'СЕТ СН'!$H$11+СВЦЭМ!$D$10+'СЕТ СН'!$H$5-'СЕТ СН'!$H$21</f>
        <v>4873.4422614999994</v>
      </c>
      <c r="H106" s="37">
        <f>SUMIFS(СВЦЭМ!$D$34:$D$777,СВЦЭМ!$A$34:$A$777,$A106,СВЦЭМ!$B$34:$B$777,H$83)+'СЕТ СН'!$H$11+СВЦЭМ!$D$10+'СЕТ СН'!$H$5-'СЕТ СН'!$H$21</f>
        <v>4844.0250789499996</v>
      </c>
      <c r="I106" s="37">
        <f>SUMIFS(СВЦЭМ!$D$34:$D$777,СВЦЭМ!$A$34:$A$777,$A106,СВЦЭМ!$B$34:$B$777,I$83)+'СЕТ СН'!$H$11+СВЦЭМ!$D$10+'СЕТ СН'!$H$5-'СЕТ СН'!$H$21</f>
        <v>4752.98037819</v>
      </c>
      <c r="J106" s="37">
        <f>SUMIFS(СВЦЭМ!$D$34:$D$777,СВЦЭМ!$A$34:$A$777,$A106,СВЦЭМ!$B$34:$B$777,J$83)+'СЕТ СН'!$H$11+СВЦЭМ!$D$10+'СЕТ СН'!$H$5-'СЕТ СН'!$H$21</f>
        <v>4620.18980465</v>
      </c>
      <c r="K106" s="37">
        <f>SUMIFS(СВЦЭМ!$D$34:$D$777,СВЦЭМ!$A$34:$A$777,$A106,СВЦЭМ!$B$34:$B$777,K$83)+'СЕТ СН'!$H$11+СВЦЭМ!$D$10+'СЕТ СН'!$H$5-'СЕТ СН'!$H$21</f>
        <v>4561.79217642</v>
      </c>
      <c r="L106" s="37">
        <f>SUMIFS(СВЦЭМ!$D$34:$D$777,СВЦЭМ!$A$34:$A$777,$A106,СВЦЭМ!$B$34:$B$777,L$83)+'СЕТ СН'!$H$11+СВЦЭМ!$D$10+'СЕТ СН'!$H$5-'СЕТ СН'!$H$21</f>
        <v>4491.7129501999998</v>
      </c>
      <c r="M106" s="37">
        <f>SUMIFS(СВЦЭМ!$D$34:$D$777,СВЦЭМ!$A$34:$A$777,$A106,СВЦЭМ!$B$34:$B$777,M$83)+'СЕТ СН'!$H$11+СВЦЭМ!$D$10+'СЕТ СН'!$H$5-'СЕТ СН'!$H$21</f>
        <v>4425.3307776399997</v>
      </c>
      <c r="N106" s="37">
        <f>SUMIFS(СВЦЭМ!$D$34:$D$777,СВЦЭМ!$A$34:$A$777,$A106,СВЦЭМ!$B$34:$B$777,N$83)+'СЕТ СН'!$H$11+СВЦЭМ!$D$10+'СЕТ СН'!$H$5-'СЕТ СН'!$H$21</f>
        <v>4410.9387866400002</v>
      </c>
      <c r="O106" s="37">
        <f>SUMIFS(СВЦЭМ!$D$34:$D$777,СВЦЭМ!$A$34:$A$777,$A106,СВЦЭМ!$B$34:$B$777,O$83)+'СЕТ СН'!$H$11+СВЦЭМ!$D$10+'СЕТ СН'!$H$5-'СЕТ СН'!$H$21</f>
        <v>4414.4440507199997</v>
      </c>
      <c r="P106" s="37">
        <f>SUMIFS(СВЦЭМ!$D$34:$D$777,СВЦЭМ!$A$34:$A$777,$A106,СВЦЭМ!$B$34:$B$777,P$83)+'СЕТ СН'!$H$11+СВЦЭМ!$D$10+'СЕТ СН'!$H$5-'СЕТ СН'!$H$21</f>
        <v>4418.1175286299995</v>
      </c>
      <c r="Q106" s="37">
        <f>SUMIFS(СВЦЭМ!$D$34:$D$777,СВЦЭМ!$A$34:$A$777,$A106,СВЦЭМ!$B$34:$B$777,Q$83)+'СЕТ СН'!$H$11+СВЦЭМ!$D$10+'СЕТ СН'!$H$5-'СЕТ СН'!$H$21</f>
        <v>4416.0438851700001</v>
      </c>
      <c r="R106" s="37">
        <f>SUMIFS(СВЦЭМ!$D$34:$D$777,СВЦЭМ!$A$34:$A$777,$A106,СВЦЭМ!$B$34:$B$777,R$83)+'СЕТ СН'!$H$11+СВЦЭМ!$D$10+'СЕТ СН'!$H$5-'СЕТ СН'!$H$21</f>
        <v>4408.9869847199998</v>
      </c>
      <c r="S106" s="37">
        <f>SUMIFS(СВЦЭМ!$D$34:$D$777,СВЦЭМ!$A$34:$A$777,$A106,СВЦЭМ!$B$34:$B$777,S$83)+'СЕТ СН'!$H$11+СВЦЭМ!$D$10+'СЕТ СН'!$H$5-'СЕТ СН'!$H$21</f>
        <v>4412.0261566599993</v>
      </c>
      <c r="T106" s="37">
        <f>SUMIFS(СВЦЭМ!$D$34:$D$777,СВЦЭМ!$A$34:$A$777,$A106,СВЦЭМ!$B$34:$B$777,T$83)+'СЕТ СН'!$H$11+СВЦЭМ!$D$10+'СЕТ СН'!$H$5-'СЕТ СН'!$H$21</f>
        <v>4414.82308147</v>
      </c>
      <c r="U106" s="37">
        <f>SUMIFS(СВЦЭМ!$D$34:$D$777,СВЦЭМ!$A$34:$A$777,$A106,СВЦЭМ!$B$34:$B$777,U$83)+'СЕТ СН'!$H$11+СВЦЭМ!$D$10+'СЕТ СН'!$H$5-'СЕТ СН'!$H$21</f>
        <v>4417.6270472899996</v>
      </c>
      <c r="V106" s="37">
        <f>SUMIFS(СВЦЭМ!$D$34:$D$777,СВЦЭМ!$A$34:$A$777,$A106,СВЦЭМ!$B$34:$B$777,V$83)+'СЕТ СН'!$H$11+СВЦЭМ!$D$10+'СЕТ СН'!$H$5-'СЕТ СН'!$H$21</f>
        <v>4419.5046190499997</v>
      </c>
      <c r="W106" s="37">
        <f>SUMIFS(СВЦЭМ!$D$34:$D$777,СВЦЭМ!$A$34:$A$777,$A106,СВЦЭМ!$B$34:$B$777,W$83)+'СЕТ СН'!$H$11+СВЦЭМ!$D$10+'СЕТ СН'!$H$5-'СЕТ СН'!$H$21</f>
        <v>4421.1064563099999</v>
      </c>
      <c r="X106" s="37">
        <f>SUMIFS(СВЦЭМ!$D$34:$D$777,СВЦЭМ!$A$34:$A$777,$A106,СВЦЭМ!$B$34:$B$777,X$83)+'СЕТ СН'!$H$11+СВЦЭМ!$D$10+'СЕТ СН'!$H$5-'СЕТ СН'!$H$21</f>
        <v>4410.1878192699996</v>
      </c>
      <c r="Y106" s="37">
        <f>SUMIFS(СВЦЭМ!$D$34:$D$777,СВЦЭМ!$A$34:$A$777,$A106,СВЦЭМ!$B$34:$B$777,Y$83)+'СЕТ СН'!$H$11+СВЦЭМ!$D$10+'СЕТ СН'!$H$5-'СЕТ СН'!$H$21</f>
        <v>4461.6252202200003</v>
      </c>
    </row>
    <row r="107" spans="1:25" ht="15.75" x14ac:dyDescent="0.2">
      <c r="A107" s="36">
        <f t="shared" si="2"/>
        <v>43336</v>
      </c>
      <c r="B107" s="37">
        <f>SUMIFS(СВЦЭМ!$D$34:$D$777,СВЦЭМ!$A$34:$A$777,$A107,СВЦЭМ!$B$34:$B$777,B$83)+'СЕТ СН'!$H$11+СВЦЭМ!$D$10+'СЕТ СН'!$H$5-'СЕТ СН'!$H$21</f>
        <v>4517.7229031899997</v>
      </c>
      <c r="C107" s="37">
        <f>SUMIFS(СВЦЭМ!$D$34:$D$777,СВЦЭМ!$A$34:$A$777,$A107,СВЦЭМ!$B$34:$B$777,C$83)+'СЕТ СН'!$H$11+СВЦЭМ!$D$10+'СЕТ СН'!$H$5-'СЕТ СН'!$H$21</f>
        <v>4630.8909108099997</v>
      </c>
      <c r="D107" s="37">
        <f>SUMIFS(СВЦЭМ!$D$34:$D$777,СВЦЭМ!$A$34:$A$777,$A107,СВЦЭМ!$B$34:$B$777,D$83)+'СЕТ СН'!$H$11+СВЦЭМ!$D$10+'СЕТ СН'!$H$5-'СЕТ СН'!$H$21</f>
        <v>4734.99820009</v>
      </c>
      <c r="E107" s="37">
        <f>SUMIFS(СВЦЭМ!$D$34:$D$777,СВЦЭМ!$A$34:$A$777,$A107,СВЦЭМ!$B$34:$B$777,E$83)+'СЕТ СН'!$H$11+СВЦЭМ!$D$10+'СЕТ СН'!$H$5-'СЕТ СН'!$H$21</f>
        <v>4820.2407444</v>
      </c>
      <c r="F107" s="37">
        <f>SUMIFS(СВЦЭМ!$D$34:$D$777,СВЦЭМ!$A$34:$A$777,$A107,СВЦЭМ!$B$34:$B$777,F$83)+'СЕТ СН'!$H$11+СВЦЭМ!$D$10+'СЕТ СН'!$H$5-'СЕТ СН'!$H$21</f>
        <v>4821.47805651</v>
      </c>
      <c r="G107" s="37">
        <f>SUMIFS(СВЦЭМ!$D$34:$D$777,СВЦЭМ!$A$34:$A$777,$A107,СВЦЭМ!$B$34:$B$777,G$83)+'СЕТ СН'!$H$11+СВЦЭМ!$D$10+'СЕТ СН'!$H$5-'СЕТ СН'!$H$21</f>
        <v>4821.6277742800003</v>
      </c>
      <c r="H107" s="37">
        <f>SUMIFS(СВЦЭМ!$D$34:$D$777,СВЦЭМ!$A$34:$A$777,$A107,СВЦЭМ!$B$34:$B$777,H$83)+'СЕТ СН'!$H$11+СВЦЭМ!$D$10+'СЕТ СН'!$H$5-'СЕТ СН'!$H$21</f>
        <v>4769.1063918299997</v>
      </c>
      <c r="I107" s="37">
        <f>SUMIFS(СВЦЭМ!$D$34:$D$777,СВЦЭМ!$A$34:$A$777,$A107,СВЦЭМ!$B$34:$B$777,I$83)+'СЕТ СН'!$H$11+СВЦЭМ!$D$10+'СЕТ СН'!$H$5-'СЕТ СН'!$H$21</f>
        <v>4736.6042351999995</v>
      </c>
      <c r="J107" s="37">
        <f>SUMIFS(СВЦЭМ!$D$34:$D$777,СВЦЭМ!$A$34:$A$777,$A107,СВЦЭМ!$B$34:$B$777,J$83)+'СЕТ СН'!$H$11+СВЦЭМ!$D$10+'СЕТ СН'!$H$5-'СЕТ СН'!$H$21</f>
        <v>4628.2884323899998</v>
      </c>
      <c r="K107" s="37">
        <f>SUMIFS(СВЦЭМ!$D$34:$D$777,СВЦЭМ!$A$34:$A$777,$A107,СВЦЭМ!$B$34:$B$777,K$83)+'СЕТ СН'!$H$11+СВЦЭМ!$D$10+'СЕТ СН'!$H$5-'СЕТ СН'!$H$21</f>
        <v>4561.5691450200002</v>
      </c>
      <c r="L107" s="37">
        <f>SUMIFS(СВЦЭМ!$D$34:$D$777,СВЦЭМ!$A$34:$A$777,$A107,СВЦЭМ!$B$34:$B$777,L$83)+'СЕТ СН'!$H$11+СВЦЭМ!$D$10+'СЕТ СН'!$H$5-'СЕТ СН'!$H$21</f>
        <v>4480.4476276599999</v>
      </c>
      <c r="M107" s="37">
        <f>SUMIFS(СВЦЭМ!$D$34:$D$777,СВЦЭМ!$A$34:$A$777,$A107,СВЦЭМ!$B$34:$B$777,M$83)+'СЕТ СН'!$H$11+СВЦЭМ!$D$10+'СЕТ СН'!$H$5-'СЕТ СН'!$H$21</f>
        <v>4411.2902913999997</v>
      </c>
      <c r="N107" s="37">
        <f>SUMIFS(СВЦЭМ!$D$34:$D$777,СВЦЭМ!$A$34:$A$777,$A107,СВЦЭМ!$B$34:$B$777,N$83)+'СЕТ СН'!$H$11+СВЦЭМ!$D$10+'СЕТ СН'!$H$5-'СЕТ СН'!$H$21</f>
        <v>4385.4734184999998</v>
      </c>
      <c r="O107" s="37">
        <f>SUMIFS(СВЦЭМ!$D$34:$D$777,СВЦЭМ!$A$34:$A$777,$A107,СВЦЭМ!$B$34:$B$777,O$83)+'СЕТ СН'!$H$11+СВЦЭМ!$D$10+'СЕТ СН'!$H$5-'СЕТ СН'!$H$21</f>
        <v>4384.8266365099998</v>
      </c>
      <c r="P107" s="37">
        <f>SUMIFS(СВЦЭМ!$D$34:$D$777,СВЦЭМ!$A$34:$A$777,$A107,СВЦЭМ!$B$34:$B$777,P$83)+'СЕТ СН'!$H$11+СВЦЭМ!$D$10+'СЕТ СН'!$H$5-'СЕТ СН'!$H$21</f>
        <v>4384.22122605</v>
      </c>
      <c r="Q107" s="37">
        <f>SUMIFS(СВЦЭМ!$D$34:$D$777,СВЦЭМ!$A$34:$A$777,$A107,СВЦЭМ!$B$34:$B$777,Q$83)+'СЕТ СН'!$H$11+СВЦЭМ!$D$10+'СЕТ СН'!$H$5-'СЕТ СН'!$H$21</f>
        <v>4383.9509089699995</v>
      </c>
      <c r="R107" s="37">
        <f>SUMIFS(СВЦЭМ!$D$34:$D$777,СВЦЭМ!$A$34:$A$777,$A107,СВЦЭМ!$B$34:$B$777,R$83)+'СЕТ СН'!$H$11+СВЦЭМ!$D$10+'СЕТ СН'!$H$5-'СЕТ СН'!$H$21</f>
        <v>4377.9643569299997</v>
      </c>
      <c r="S107" s="37">
        <f>SUMIFS(СВЦЭМ!$D$34:$D$777,СВЦЭМ!$A$34:$A$777,$A107,СВЦЭМ!$B$34:$B$777,S$83)+'СЕТ СН'!$H$11+СВЦЭМ!$D$10+'СЕТ СН'!$H$5-'СЕТ СН'!$H$21</f>
        <v>4385.8506917699997</v>
      </c>
      <c r="T107" s="37">
        <f>SUMIFS(СВЦЭМ!$D$34:$D$777,СВЦЭМ!$A$34:$A$777,$A107,СВЦЭМ!$B$34:$B$777,T$83)+'СЕТ СН'!$H$11+СВЦЭМ!$D$10+'СЕТ СН'!$H$5-'СЕТ СН'!$H$21</f>
        <v>4387.81705573</v>
      </c>
      <c r="U107" s="37">
        <f>SUMIFS(СВЦЭМ!$D$34:$D$777,СВЦЭМ!$A$34:$A$777,$A107,СВЦЭМ!$B$34:$B$777,U$83)+'СЕТ СН'!$H$11+СВЦЭМ!$D$10+'СЕТ СН'!$H$5-'СЕТ СН'!$H$21</f>
        <v>4389.8489203199997</v>
      </c>
      <c r="V107" s="37">
        <f>SUMIFS(СВЦЭМ!$D$34:$D$777,СВЦЭМ!$A$34:$A$777,$A107,СВЦЭМ!$B$34:$B$777,V$83)+'СЕТ СН'!$H$11+СВЦЭМ!$D$10+'СЕТ СН'!$H$5-'СЕТ СН'!$H$21</f>
        <v>4398.5689523699994</v>
      </c>
      <c r="W107" s="37">
        <f>SUMIFS(СВЦЭМ!$D$34:$D$777,СВЦЭМ!$A$34:$A$777,$A107,СВЦЭМ!$B$34:$B$777,W$83)+'СЕТ СН'!$H$11+СВЦЭМ!$D$10+'СЕТ СН'!$H$5-'СЕТ СН'!$H$21</f>
        <v>4403.8384795100001</v>
      </c>
      <c r="X107" s="37">
        <f>SUMIFS(СВЦЭМ!$D$34:$D$777,СВЦЭМ!$A$34:$A$777,$A107,СВЦЭМ!$B$34:$B$777,X$83)+'СЕТ СН'!$H$11+СВЦЭМ!$D$10+'СЕТ СН'!$H$5-'СЕТ СН'!$H$21</f>
        <v>4387.5421056699997</v>
      </c>
      <c r="Y107" s="37">
        <f>SUMIFS(СВЦЭМ!$D$34:$D$777,СВЦЭМ!$A$34:$A$777,$A107,СВЦЭМ!$B$34:$B$777,Y$83)+'СЕТ СН'!$H$11+СВЦЭМ!$D$10+'СЕТ СН'!$H$5-'СЕТ СН'!$H$21</f>
        <v>4420.5099570599996</v>
      </c>
    </row>
    <row r="108" spans="1:25" ht="15.75" x14ac:dyDescent="0.2">
      <c r="A108" s="36">
        <f t="shared" si="2"/>
        <v>43337</v>
      </c>
      <c r="B108" s="37">
        <f>SUMIFS(СВЦЭМ!$D$34:$D$777,СВЦЭМ!$A$34:$A$777,$A108,СВЦЭМ!$B$34:$B$777,B$83)+'СЕТ СН'!$H$11+СВЦЭМ!$D$10+'СЕТ СН'!$H$5-'СЕТ СН'!$H$21</f>
        <v>4491.1589645100003</v>
      </c>
      <c r="C108" s="37">
        <f>SUMIFS(СВЦЭМ!$D$34:$D$777,СВЦЭМ!$A$34:$A$777,$A108,СВЦЭМ!$B$34:$B$777,C$83)+'СЕТ СН'!$H$11+СВЦЭМ!$D$10+'СЕТ СН'!$H$5-'СЕТ СН'!$H$21</f>
        <v>4613.0273251999997</v>
      </c>
      <c r="D108" s="37">
        <f>SUMIFS(СВЦЭМ!$D$34:$D$777,СВЦЭМ!$A$34:$A$777,$A108,СВЦЭМ!$B$34:$B$777,D$83)+'СЕТ СН'!$H$11+СВЦЭМ!$D$10+'СЕТ СН'!$H$5-'СЕТ СН'!$H$21</f>
        <v>4715.0674021799996</v>
      </c>
      <c r="E108" s="37">
        <f>SUMIFS(СВЦЭМ!$D$34:$D$777,СВЦЭМ!$A$34:$A$777,$A108,СВЦЭМ!$B$34:$B$777,E$83)+'СЕТ СН'!$H$11+СВЦЭМ!$D$10+'СЕТ СН'!$H$5-'СЕТ СН'!$H$21</f>
        <v>4818.8227694500001</v>
      </c>
      <c r="F108" s="37">
        <f>SUMIFS(СВЦЭМ!$D$34:$D$777,СВЦЭМ!$A$34:$A$777,$A108,СВЦЭМ!$B$34:$B$777,F$83)+'СЕТ СН'!$H$11+СВЦЭМ!$D$10+'СЕТ СН'!$H$5-'СЕТ СН'!$H$21</f>
        <v>4822.7281756700004</v>
      </c>
      <c r="G108" s="37">
        <f>SUMIFS(СВЦЭМ!$D$34:$D$777,СВЦЭМ!$A$34:$A$777,$A108,СВЦЭМ!$B$34:$B$777,G$83)+'СЕТ СН'!$H$11+СВЦЭМ!$D$10+'СЕТ СН'!$H$5-'СЕТ СН'!$H$21</f>
        <v>4822.4206688799995</v>
      </c>
      <c r="H108" s="37">
        <f>SUMIFS(СВЦЭМ!$D$34:$D$777,СВЦЭМ!$A$34:$A$777,$A108,СВЦЭМ!$B$34:$B$777,H$83)+'СЕТ СН'!$H$11+СВЦЭМ!$D$10+'СЕТ СН'!$H$5-'СЕТ СН'!$H$21</f>
        <v>4820.6172772099999</v>
      </c>
      <c r="I108" s="37">
        <f>SUMIFS(СВЦЭМ!$D$34:$D$777,СВЦЭМ!$A$34:$A$777,$A108,СВЦЭМ!$B$34:$B$777,I$83)+'СЕТ СН'!$H$11+СВЦЭМ!$D$10+'СЕТ СН'!$H$5-'СЕТ СН'!$H$21</f>
        <v>4790.1281420899995</v>
      </c>
      <c r="J108" s="37">
        <f>SUMIFS(СВЦЭМ!$D$34:$D$777,СВЦЭМ!$A$34:$A$777,$A108,СВЦЭМ!$B$34:$B$777,J$83)+'СЕТ СН'!$H$11+СВЦЭМ!$D$10+'СЕТ СН'!$H$5-'СЕТ СН'!$H$21</f>
        <v>4639.5059225599998</v>
      </c>
      <c r="K108" s="37">
        <f>SUMIFS(СВЦЭМ!$D$34:$D$777,СВЦЭМ!$A$34:$A$777,$A108,СВЦЭМ!$B$34:$B$777,K$83)+'СЕТ СН'!$H$11+СВЦЭМ!$D$10+'СЕТ СН'!$H$5-'СЕТ СН'!$H$21</f>
        <v>4510.0309993999999</v>
      </c>
      <c r="L108" s="37">
        <f>SUMIFS(СВЦЭМ!$D$34:$D$777,СВЦЭМ!$A$34:$A$777,$A108,СВЦЭМ!$B$34:$B$777,L$83)+'СЕТ СН'!$H$11+СВЦЭМ!$D$10+'СЕТ СН'!$H$5-'СЕТ СН'!$H$21</f>
        <v>4421.9620181700002</v>
      </c>
      <c r="M108" s="37">
        <f>SUMIFS(СВЦЭМ!$D$34:$D$777,СВЦЭМ!$A$34:$A$777,$A108,СВЦЭМ!$B$34:$B$777,M$83)+'СЕТ СН'!$H$11+СВЦЭМ!$D$10+'СЕТ СН'!$H$5-'СЕТ СН'!$H$21</f>
        <v>4383.3600757799995</v>
      </c>
      <c r="N108" s="37">
        <f>SUMIFS(СВЦЭМ!$D$34:$D$777,СВЦЭМ!$A$34:$A$777,$A108,СВЦЭМ!$B$34:$B$777,N$83)+'СЕТ СН'!$H$11+СВЦЭМ!$D$10+'СЕТ СН'!$H$5-'СЕТ СН'!$H$21</f>
        <v>4367.9904122500002</v>
      </c>
      <c r="O108" s="37">
        <f>SUMIFS(СВЦЭМ!$D$34:$D$777,СВЦЭМ!$A$34:$A$777,$A108,СВЦЭМ!$B$34:$B$777,O$83)+'СЕТ СН'!$H$11+СВЦЭМ!$D$10+'СЕТ СН'!$H$5-'СЕТ СН'!$H$21</f>
        <v>4369.2716729699996</v>
      </c>
      <c r="P108" s="37">
        <f>SUMIFS(СВЦЭМ!$D$34:$D$777,СВЦЭМ!$A$34:$A$777,$A108,СВЦЭМ!$B$34:$B$777,P$83)+'СЕТ СН'!$H$11+СВЦЭМ!$D$10+'СЕТ СН'!$H$5-'СЕТ СН'!$H$21</f>
        <v>4369.3837706900003</v>
      </c>
      <c r="Q108" s="37">
        <f>SUMIFS(СВЦЭМ!$D$34:$D$777,СВЦЭМ!$A$34:$A$777,$A108,СВЦЭМ!$B$34:$B$777,Q$83)+'СЕТ СН'!$H$11+СВЦЭМ!$D$10+'СЕТ СН'!$H$5-'СЕТ СН'!$H$21</f>
        <v>4371.8730201199996</v>
      </c>
      <c r="R108" s="37">
        <f>SUMIFS(СВЦЭМ!$D$34:$D$777,СВЦЭМ!$A$34:$A$777,$A108,СВЦЭМ!$B$34:$B$777,R$83)+'СЕТ СН'!$H$11+СВЦЭМ!$D$10+'СЕТ СН'!$H$5-'СЕТ СН'!$H$21</f>
        <v>4368.61985611</v>
      </c>
      <c r="S108" s="37">
        <f>SUMIFS(СВЦЭМ!$D$34:$D$777,СВЦЭМ!$A$34:$A$777,$A108,СВЦЭМ!$B$34:$B$777,S$83)+'СЕТ СН'!$H$11+СВЦЭМ!$D$10+'СЕТ СН'!$H$5-'СЕТ СН'!$H$21</f>
        <v>4371.7518796499999</v>
      </c>
      <c r="T108" s="37">
        <f>SUMIFS(СВЦЭМ!$D$34:$D$777,СВЦЭМ!$A$34:$A$777,$A108,СВЦЭМ!$B$34:$B$777,T$83)+'СЕТ СН'!$H$11+СВЦЭМ!$D$10+'СЕТ СН'!$H$5-'СЕТ СН'!$H$21</f>
        <v>4370.8864815199995</v>
      </c>
      <c r="U108" s="37">
        <f>SUMIFS(СВЦЭМ!$D$34:$D$777,СВЦЭМ!$A$34:$A$777,$A108,СВЦЭМ!$B$34:$B$777,U$83)+'СЕТ СН'!$H$11+СВЦЭМ!$D$10+'СЕТ СН'!$H$5-'СЕТ СН'!$H$21</f>
        <v>4370.3292285399993</v>
      </c>
      <c r="V108" s="37">
        <f>SUMIFS(СВЦЭМ!$D$34:$D$777,СВЦЭМ!$A$34:$A$777,$A108,СВЦЭМ!$B$34:$B$777,V$83)+'СЕТ СН'!$H$11+СВЦЭМ!$D$10+'СЕТ СН'!$H$5-'СЕТ СН'!$H$21</f>
        <v>4367.5380488499995</v>
      </c>
      <c r="W108" s="37">
        <f>SUMIFS(СВЦЭМ!$D$34:$D$777,СВЦЭМ!$A$34:$A$777,$A108,СВЦЭМ!$B$34:$B$777,W$83)+'СЕТ СН'!$H$11+СВЦЭМ!$D$10+'СЕТ СН'!$H$5-'СЕТ СН'!$H$21</f>
        <v>4371.9742660100001</v>
      </c>
      <c r="X108" s="37">
        <f>SUMIFS(СВЦЭМ!$D$34:$D$777,СВЦЭМ!$A$34:$A$777,$A108,СВЦЭМ!$B$34:$B$777,X$83)+'СЕТ СН'!$H$11+СВЦЭМ!$D$10+'СЕТ СН'!$H$5-'СЕТ СН'!$H$21</f>
        <v>4374.1302261800001</v>
      </c>
      <c r="Y108" s="37">
        <f>SUMIFS(СВЦЭМ!$D$34:$D$777,СВЦЭМ!$A$34:$A$777,$A108,СВЦЭМ!$B$34:$B$777,Y$83)+'СЕТ СН'!$H$11+СВЦЭМ!$D$10+'СЕТ СН'!$H$5-'СЕТ СН'!$H$21</f>
        <v>4417.7405537799996</v>
      </c>
    </row>
    <row r="109" spans="1:25" ht="15.75" x14ac:dyDescent="0.2">
      <c r="A109" s="36">
        <f t="shared" si="2"/>
        <v>43338</v>
      </c>
      <c r="B109" s="37">
        <f>SUMIFS(СВЦЭМ!$D$34:$D$777,СВЦЭМ!$A$34:$A$777,$A109,СВЦЭМ!$B$34:$B$777,B$83)+'СЕТ СН'!$H$11+СВЦЭМ!$D$10+'СЕТ СН'!$H$5-'СЕТ СН'!$H$21</f>
        <v>4526.63930884</v>
      </c>
      <c r="C109" s="37">
        <f>SUMIFS(СВЦЭМ!$D$34:$D$777,СВЦЭМ!$A$34:$A$777,$A109,СВЦЭМ!$B$34:$B$777,C$83)+'СЕТ СН'!$H$11+СВЦЭМ!$D$10+'СЕТ СН'!$H$5-'СЕТ СН'!$H$21</f>
        <v>4657.0837644100002</v>
      </c>
      <c r="D109" s="37">
        <f>SUMIFS(СВЦЭМ!$D$34:$D$777,СВЦЭМ!$A$34:$A$777,$A109,СВЦЭМ!$B$34:$B$777,D$83)+'СЕТ СН'!$H$11+СВЦЭМ!$D$10+'СЕТ СН'!$H$5-'СЕТ СН'!$H$21</f>
        <v>4776.2659495099997</v>
      </c>
      <c r="E109" s="37">
        <f>SUMIFS(СВЦЭМ!$D$34:$D$777,СВЦЭМ!$A$34:$A$777,$A109,СВЦЭМ!$B$34:$B$777,E$83)+'СЕТ СН'!$H$11+СВЦЭМ!$D$10+'СЕТ СН'!$H$5-'СЕТ СН'!$H$21</f>
        <v>4904.7868670799999</v>
      </c>
      <c r="F109" s="37">
        <f>SUMIFS(СВЦЭМ!$D$34:$D$777,СВЦЭМ!$A$34:$A$777,$A109,СВЦЭМ!$B$34:$B$777,F$83)+'СЕТ СН'!$H$11+СВЦЭМ!$D$10+'СЕТ СН'!$H$5-'СЕТ СН'!$H$21</f>
        <v>4914.7495365999994</v>
      </c>
      <c r="G109" s="37">
        <f>SUMIFS(СВЦЭМ!$D$34:$D$777,СВЦЭМ!$A$34:$A$777,$A109,СВЦЭМ!$B$34:$B$777,G$83)+'СЕТ СН'!$H$11+СВЦЭМ!$D$10+'СЕТ СН'!$H$5-'СЕТ СН'!$H$21</f>
        <v>4883.5922591999997</v>
      </c>
      <c r="H109" s="37">
        <f>SUMIFS(СВЦЭМ!$D$34:$D$777,СВЦЭМ!$A$34:$A$777,$A109,СВЦЭМ!$B$34:$B$777,H$83)+'СЕТ СН'!$H$11+СВЦЭМ!$D$10+'СЕТ СН'!$H$5-'СЕТ СН'!$H$21</f>
        <v>4857.1390878100001</v>
      </c>
      <c r="I109" s="37">
        <f>SUMIFS(СВЦЭМ!$D$34:$D$777,СВЦЭМ!$A$34:$A$777,$A109,СВЦЭМ!$B$34:$B$777,I$83)+'СЕТ СН'!$H$11+СВЦЭМ!$D$10+'СЕТ СН'!$H$5-'СЕТ СН'!$H$21</f>
        <v>4811.5990909299999</v>
      </c>
      <c r="J109" s="37">
        <f>SUMIFS(СВЦЭМ!$D$34:$D$777,СВЦЭМ!$A$34:$A$777,$A109,СВЦЭМ!$B$34:$B$777,J$83)+'СЕТ СН'!$H$11+СВЦЭМ!$D$10+'СЕТ СН'!$H$5-'СЕТ СН'!$H$21</f>
        <v>4633.2480827099998</v>
      </c>
      <c r="K109" s="37">
        <f>SUMIFS(СВЦЭМ!$D$34:$D$777,СВЦЭМ!$A$34:$A$777,$A109,СВЦЭМ!$B$34:$B$777,K$83)+'СЕТ СН'!$H$11+СВЦЭМ!$D$10+'СЕТ СН'!$H$5-'СЕТ СН'!$H$21</f>
        <v>4510.3439184099998</v>
      </c>
      <c r="L109" s="37">
        <f>SUMIFS(СВЦЭМ!$D$34:$D$777,СВЦЭМ!$A$34:$A$777,$A109,СВЦЭМ!$B$34:$B$777,L$83)+'СЕТ СН'!$H$11+СВЦЭМ!$D$10+'СЕТ СН'!$H$5-'СЕТ СН'!$H$21</f>
        <v>4415.1700644299999</v>
      </c>
      <c r="M109" s="37">
        <f>SUMIFS(СВЦЭМ!$D$34:$D$777,СВЦЭМ!$A$34:$A$777,$A109,СВЦЭМ!$B$34:$B$777,M$83)+'СЕТ СН'!$H$11+СВЦЭМ!$D$10+'СЕТ СН'!$H$5-'СЕТ СН'!$H$21</f>
        <v>4357.0489717199998</v>
      </c>
      <c r="N109" s="37">
        <f>SUMIFS(СВЦЭМ!$D$34:$D$777,СВЦЭМ!$A$34:$A$777,$A109,СВЦЭМ!$B$34:$B$777,N$83)+'СЕТ СН'!$H$11+СВЦЭМ!$D$10+'СЕТ СН'!$H$5-'СЕТ СН'!$H$21</f>
        <v>4341.3350601100001</v>
      </c>
      <c r="O109" s="37">
        <f>SUMIFS(СВЦЭМ!$D$34:$D$777,СВЦЭМ!$A$34:$A$777,$A109,СВЦЭМ!$B$34:$B$777,O$83)+'СЕТ СН'!$H$11+СВЦЭМ!$D$10+'СЕТ СН'!$H$5-'СЕТ СН'!$H$21</f>
        <v>4348.9804810099995</v>
      </c>
      <c r="P109" s="37">
        <f>SUMIFS(СВЦЭМ!$D$34:$D$777,СВЦЭМ!$A$34:$A$777,$A109,СВЦЭМ!$B$34:$B$777,P$83)+'СЕТ СН'!$H$11+СВЦЭМ!$D$10+'СЕТ СН'!$H$5-'СЕТ СН'!$H$21</f>
        <v>4349.2172088799998</v>
      </c>
      <c r="Q109" s="37">
        <f>SUMIFS(СВЦЭМ!$D$34:$D$777,СВЦЭМ!$A$34:$A$777,$A109,СВЦЭМ!$B$34:$B$777,Q$83)+'СЕТ СН'!$H$11+СВЦЭМ!$D$10+'СЕТ СН'!$H$5-'СЕТ СН'!$H$21</f>
        <v>4352.1222221799999</v>
      </c>
      <c r="R109" s="37">
        <f>SUMIFS(СВЦЭМ!$D$34:$D$777,СВЦЭМ!$A$34:$A$777,$A109,СВЦЭМ!$B$34:$B$777,R$83)+'СЕТ СН'!$H$11+СВЦЭМ!$D$10+'СЕТ СН'!$H$5-'СЕТ СН'!$H$21</f>
        <v>4353.7753435200002</v>
      </c>
      <c r="S109" s="37">
        <f>SUMIFS(СВЦЭМ!$D$34:$D$777,СВЦЭМ!$A$34:$A$777,$A109,СВЦЭМ!$B$34:$B$777,S$83)+'СЕТ СН'!$H$11+СВЦЭМ!$D$10+'СЕТ СН'!$H$5-'СЕТ СН'!$H$21</f>
        <v>4352.8918885800003</v>
      </c>
      <c r="T109" s="37">
        <f>SUMIFS(СВЦЭМ!$D$34:$D$777,СВЦЭМ!$A$34:$A$777,$A109,СВЦЭМ!$B$34:$B$777,T$83)+'СЕТ СН'!$H$11+СВЦЭМ!$D$10+'СЕТ СН'!$H$5-'СЕТ СН'!$H$21</f>
        <v>4352.5671544400002</v>
      </c>
      <c r="U109" s="37">
        <f>SUMIFS(СВЦЭМ!$D$34:$D$777,СВЦЭМ!$A$34:$A$777,$A109,СВЦЭМ!$B$34:$B$777,U$83)+'СЕТ СН'!$H$11+СВЦЭМ!$D$10+'СЕТ СН'!$H$5-'СЕТ СН'!$H$21</f>
        <v>4357.1967564300003</v>
      </c>
      <c r="V109" s="37">
        <f>SUMIFS(СВЦЭМ!$D$34:$D$777,СВЦЭМ!$A$34:$A$777,$A109,СВЦЭМ!$B$34:$B$777,V$83)+'СЕТ СН'!$H$11+СВЦЭМ!$D$10+'СЕТ СН'!$H$5-'СЕТ СН'!$H$21</f>
        <v>4364.43249517</v>
      </c>
      <c r="W109" s="37">
        <f>SUMIFS(СВЦЭМ!$D$34:$D$777,СВЦЭМ!$A$34:$A$777,$A109,СВЦЭМ!$B$34:$B$777,W$83)+'СЕТ СН'!$H$11+СВЦЭМ!$D$10+'СЕТ СН'!$H$5-'СЕТ СН'!$H$21</f>
        <v>4373.2079373899996</v>
      </c>
      <c r="X109" s="37">
        <f>SUMIFS(СВЦЭМ!$D$34:$D$777,СВЦЭМ!$A$34:$A$777,$A109,СВЦЭМ!$B$34:$B$777,X$83)+'СЕТ СН'!$H$11+СВЦЭМ!$D$10+'СЕТ СН'!$H$5-'СЕТ СН'!$H$21</f>
        <v>4350.05941755</v>
      </c>
      <c r="Y109" s="37">
        <f>SUMIFS(СВЦЭМ!$D$34:$D$777,СВЦЭМ!$A$34:$A$777,$A109,СВЦЭМ!$B$34:$B$777,Y$83)+'СЕТ СН'!$H$11+СВЦЭМ!$D$10+'СЕТ СН'!$H$5-'СЕТ СН'!$H$21</f>
        <v>4408.3603085099994</v>
      </c>
    </row>
    <row r="110" spans="1:25" ht="15.75" x14ac:dyDescent="0.2">
      <c r="A110" s="36">
        <f t="shared" si="2"/>
        <v>43339</v>
      </c>
      <c r="B110" s="37">
        <f>SUMIFS(СВЦЭМ!$D$34:$D$777,СВЦЭМ!$A$34:$A$777,$A110,СВЦЭМ!$B$34:$B$777,B$83)+'СЕТ СН'!$H$11+СВЦЭМ!$D$10+'СЕТ СН'!$H$5-'СЕТ СН'!$H$21</f>
        <v>4527.1011913900002</v>
      </c>
      <c r="C110" s="37">
        <f>SUMIFS(СВЦЭМ!$D$34:$D$777,СВЦЭМ!$A$34:$A$777,$A110,СВЦЭМ!$B$34:$B$777,C$83)+'СЕТ СН'!$H$11+СВЦЭМ!$D$10+'СЕТ СН'!$H$5-'СЕТ СН'!$H$21</f>
        <v>4659.6155917599999</v>
      </c>
      <c r="D110" s="37">
        <f>SUMIFS(СВЦЭМ!$D$34:$D$777,СВЦЭМ!$A$34:$A$777,$A110,СВЦЭМ!$B$34:$B$777,D$83)+'СЕТ СН'!$H$11+СВЦЭМ!$D$10+'СЕТ СН'!$H$5-'СЕТ СН'!$H$21</f>
        <v>4769.2783642200002</v>
      </c>
      <c r="E110" s="37">
        <f>SUMIFS(СВЦЭМ!$D$34:$D$777,СВЦЭМ!$A$34:$A$777,$A110,СВЦЭМ!$B$34:$B$777,E$83)+'СЕТ СН'!$H$11+СВЦЭМ!$D$10+'СЕТ СН'!$H$5-'СЕТ СН'!$H$21</f>
        <v>4878.2768785500002</v>
      </c>
      <c r="F110" s="37">
        <f>SUMIFS(СВЦЭМ!$D$34:$D$777,СВЦЭМ!$A$34:$A$777,$A110,СВЦЭМ!$B$34:$B$777,F$83)+'СЕТ СН'!$H$11+СВЦЭМ!$D$10+'СЕТ СН'!$H$5-'СЕТ СН'!$H$21</f>
        <v>4875.8232967399999</v>
      </c>
      <c r="G110" s="37">
        <f>SUMIFS(СВЦЭМ!$D$34:$D$777,СВЦЭМ!$A$34:$A$777,$A110,СВЦЭМ!$B$34:$B$777,G$83)+'СЕТ СН'!$H$11+СВЦЭМ!$D$10+'СЕТ СН'!$H$5-'СЕТ СН'!$H$21</f>
        <v>4861.4043520200003</v>
      </c>
      <c r="H110" s="37">
        <f>SUMIFS(СВЦЭМ!$D$34:$D$777,СВЦЭМ!$A$34:$A$777,$A110,СВЦЭМ!$B$34:$B$777,H$83)+'СЕТ СН'!$H$11+СВЦЭМ!$D$10+'СЕТ СН'!$H$5-'СЕТ СН'!$H$21</f>
        <v>4818.0407016500003</v>
      </c>
      <c r="I110" s="37">
        <f>SUMIFS(СВЦЭМ!$D$34:$D$777,СВЦЭМ!$A$34:$A$777,$A110,СВЦЭМ!$B$34:$B$777,I$83)+'СЕТ СН'!$H$11+СВЦЭМ!$D$10+'СЕТ СН'!$H$5-'СЕТ СН'!$H$21</f>
        <v>4771.19491991</v>
      </c>
      <c r="J110" s="37">
        <f>SUMIFS(СВЦЭМ!$D$34:$D$777,СВЦЭМ!$A$34:$A$777,$A110,СВЦЭМ!$B$34:$B$777,J$83)+'СЕТ СН'!$H$11+СВЦЭМ!$D$10+'СЕТ СН'!$H$5-'СЕТ СН'!$H$21</f>
        <v>4650.2483488500002</v>
      </c>
      <c r="K110" s="37">
        <f>SUMIFS(СВЦЭМ!$D$34:$D$777,СВЦЭМ!$A$34:$A$777,$A110,СВЦЭМ!$B$34:$B$777,K$83)+'СЕТ СН'!$H$11+СВЦЭМ!$D$10+'СЕТ СН'!$H$5-'СЕТ СН'!$H$21</f>
        <v>4561.3150084399995</v>
      </c>
      <c r="L110" s="37">
        <f>SUMIFS(СВЦЭМ!$D$34:$D$777,СВЦЭМ!$A$34:$A$777,$A110,СВЦЭМ!$B$34:$B$777,L$83)+'СЕТ СН'!$H$11+СВЦЭМ!$D$10+'СЕТ СН'!$H$5-'СЕТ СН'!$H$21</f>
        <v>4488.7264559899995</v>
      </c>
      <c r="M110" s="37">
        <f>SUMIFS(СВЦЭМ!$D$34:$D$777,СВЦЭМ!$A$34:$A$777,$A110,СВЦЭМ!$B$34:$B$777,M$83)+'СЕТ СН'!$H$11+СВЦЭМ!$D$10+'СЕТ СН'!$H$5-'СЕТ СН'!$H$21</f>
        <v>4426.5213720499996</v>
      </c>
      <c r="N110" s="37">
        <f>SUMIFS(СВЦЭМ!$D$34:$D$777,СВЦЭМ!$A$34:$A$777,$A110,СВЦЭМ!$B$34:$B$777,N$83)+'СЕТ СН'!$H$11+СВЦЭМ!$D$10+'СЕТ СН'!$H$5-'СЕТ СН'!$H$21</f>
        <v>4399.4376398100003</v>
      </c>
      <c r="O110" s="37">
        <f>SUMIFS(СВЦЭМ!$D$34:$D$777,СВЦЭМ!$A$34:$A$777,$A110,СВЦЭМ!$B$34:$B$777,O$83)+'СЕТ СН'!$H$11+СВЦЭМ!$D$10+'СЕТ СН'!$H$5-'СЕТ СН'!$H$21</f>
        <v>4401.7573424399998</v>
      </c>
      <c r="P110" s="37">
        <f>SUMIFS(СВЦЭМ!$D$34:$D$777,СВЦЭМ!$A$34:$A$777,$A110,СВЦЭМ!$B$34:$B$777,P$83)+'СЕТ СН'!$H$11+СВЦЭМ!$D$10+'СЕТ СН'!$H$5-'СЕТ СН'!$H$21</f>
        <v>4407.6072379999996</v>
      </c>
      <c r="Q110" s="37">
        <f>SUMIFS(СВЦЭМ!$D$34:$D$777,СВЦЭМ!$A$34:$A$777,$A110,СВЦЭМ!$B$34:$B$777,Q$83)+'СЕТ СН'!$H$11+СВЦЭМ!$D$10+'СЕТ СН'!$H$5-'СЕТ СН'!$H$21</f>
        <v>4401.46023547</v>
      </c>
      <c r="R110" s="37">
        <f>SUMIFS(СВЦЭМ!$D$34:$D$777,СВЦЭМ!$A$34:$A$777,$A110,СВЦЭМ!$B$34:$B$777,R$83)+'СЕТ СН'!$H$11+СВЦЭМ!$D$10+'СЕТ СН'!$H$5-'СЕТ СН'!$H$21</f>
        <v>4400.5698808699999</v>
      </c>
      <c r="S110" s="37">
        <f>SUMIFS(СВЦЭМ!$D$34:$D$777,СВЦЭМ!$A$34:$A$777,$A110,СВЦЭМ!$B$34:$B$777,S$83)+'СЕТ СН'!$H$11+СВЦЭМ!$D$10+'СЕТ СН'!$H$5-'СЕТ СН'!$H$21</f>
        <v>4401.1622203099996</v>
      </c>
      <c r="T110" s="37">
        <f>SUMIFS(СВЦЭМ!$D$34:$D$777,СВЦЭМ!$A$34:$A$777,$A110,СВЦЭМ!$B$34:$B$777,T$83)+'СЕТ СН'!$H$11+СВЦЭМ!$D$10+'СЕТ СН'!$H$5-'СЕТ СН'!$H$21</f>
        <v>4406.9213531599999</v>
      </c>
      <c r="U110" s="37">
        <f>SUMIFS(СВЦЭМ!$D$34:$D$777,СВЦЭМ!$A$34:$A$777,$A110,СВЦЭМ!$B$34:$B$777,U$83)+'СЕТ СН'!$H$11+СВЦЭМ!$D$10+'СЕТ СН'!$H$5-'СЕТ СН'!$H$21</f>
        <v>4408.6929674599996</v>
      </c>
      <c r="V110" s="37">
        <f>SUMIFS(СВЦЭМ!$D$34:$D$777,СВЦЭМ!$A$34:$A$777,$A110,СВЦЭМ!$B$34:$B$777,V$83)+'СЕТ СН'!$H$11+СВЦЭМ!$D$10+'СЕТ СН'!$H$5-'СЕТ СН'!$H$21</f>
        <v>4419.9543166800004</v>
      </c>
      <c r="W110" s="37">
        <f>SUMIFS(СВЦЭМ!$D$34:$D$777,СВЦЭМ!$A$34:$A$777,$A110,СВЦЭМ!$B$34:$B$777,W$83)+'СЕТ СН'!$H$11+СВЦЭМ!$D$10+'СЕТ СН'!$H$5-'СЕТ СН'!$H$21</f>
        <v>4420.0199244400001</v>
      </c>
      <c r="X110" s="37">
        <f>SUMIFS(СВЦЭМ!$D$34:$D$777,СВЦЭМ!$A$34:$A$777,$A110,СВЦЭМ!$B$34:$B$777,X$83)+'СЕТ СН'!$H$11+СВЦЭМ!$D$10+'СЕТ СН'!$H$5-'СЕТ СН'!$H$21</f>
        <v>4398.9444457700001</v>
      </c>
      <c r="Y110" s="37">
        <f>SUMIFS(СВЦЭМ!$D$34:$D$777,СВЦЭМ!$A$34:$A$777,$A110,СВЦЭМ!$B$34:$B$777,Y$83)+'СЕТ СН'!$H$11+СВЦЭМ!$D$10+'СЕТ СН'!$H$5-'СЕТ СН'!$H$21</f>
        <v>4433.7210286199997</v>
      </c>
    </row>
    <row r="111" spans="1:25" ht="15.75" x14ac:dyDescent="0.2">
      <c r="A111" s="36">
        <f t="shared" si="2"/>
        <v>43340</v>
      </c>
      <c r="B111" s="37">
        <f>SUMIFS(СВЦЭМ!$D$34:$D$777,СВЦЭМ!$A$34:$A$777,$A111,СВЦЭМ!$B$34:$B$777,B$83)+'СЕТ СН'!$H$11+СВЦЭМ!$D$10+'СЕТ СН'!$H$5-'СЕТ СН'!$H$21</f>
        <v>4543.3503694700003</v>
      </c>
      <c r="C111" s="37">
        <f>SUMIFS(СВЦЭМ!$D$34:$D$777,СВЦЭМ!$A$34:$A$777,$A111,СВЦЭМ!$B$34:$B$777,C$83)+'СЕТ СН'!$H$11+СВЦЭМ!$D$10+'СЕТ СН'!$H$5-'СЕТ СН'!$H$21</f>
        <v>4675.1030542199996</v>
      </c>
      <c r="D111" s="37">
        <f>SUMIFS(СВЦЭМ!$D$34:$D$777,СВЦЭМ!$A$34:$A$777,$A111,СВЦЭМ!$B$34:$B$777,D$83)+'СЕТ СН'!$H$11+СВЦЭМ!$D$10+'СЕТ СН'!$H$5-'СЕТ СН'!$H$21</f>
        <v>4803.2917295899997</v>
      </c>
      <c r="E111" s="37">
        <f>SUMIFS(СВЦЭМ!$D$34:$D$777,СВЦЭМ!$A$34:$A$777,$A111,СВЦЭМ!$B$34:$B$777,E$83)+'СЕТ СН'!$H$11+СВЦЭМ!$D$10+'СЕТ СН'!$H$5-'СЕТ СН'!$H$21</f>
        <v>4891.31197204</v>
      </c>
      <c r="F111" s="37">
        <f>SUMIFS(СВЦЭМ!$D$34:$D$777,СВЦЭМ!$A$34:$A$777,$A111,СВЦЭМ!$B$34:$B$777,F$83)+'СЕТ СН'!$H$11+СВЦЭМ!$D$10+'СЕТ СН'!$H$5-'СЕТ СН'!$H$21</f>
        <v>4898.4867452299995</v>
      </c>
      <c r="G111" s="37">
        <f>SUMIFS(СВЦЭМ!$D$34:$D$777,СВЦЭМ!$A$34:$A$777,$A111,СВЦЭМ!$B$34:$B$777,G$83)+'СЕТ СН'!$H$11+СВЦЭМ!$D$10+'СЕТ СН'!$H$5-'СЕТ СН'!$H$21</f>
        <v>4861.8560158499995</v>
      </c>
      <c r="H111" s="37">
        <f>SUMIFS(СВЦЭМ!$D$34:$D$777,СВЦЭМ!$A$34:$A$777,$A111,СВЦЭМ!$B$34:$B$777,H$83)+'СЕТ СН'!$H$11+СВЦЭМ!$D$10+'СЕТ СН'!$H$5-'СЕТ СН'!$H$21</f>
        <v>4840.22122846</v>
      </c>
      <c r="I111" s="37">
        <f>SUMIFS(СВЦЭМ!$D$34:$D$777,СВЦЭМ!$A$34:$A$777,$A111,СВЦЭМ!$B$34:$B$777,I$83)+'СЕТ СН'!$H$11+СВЦЭМ!$D$10+'СЕТ СН'!$H$5-'СЕТ СН'!$H$21</f>
        <v>4766.6680014599997</v>
      </c>
      <c r="J111" s="37">
        <f>SUMIFS(СВЦЭМ!$D$34:$D$777,СВЦЭМ!$A$34:$A$777,$A111,СВЦЭМ!$B$34:$B$777,J$83)+'СЕТ СН'!$H$11+СВЦЭМ!$D$10+'СЕТ СН'!$H$5-'СЕТ СН'!$H$21</f>
        <v>4634.2354778099998</v>
      </c>
      <c r="K111" s="37">
        <f>SUMIFS(СВЦЭМ!$D$34:$D$777,СВЦЭМ!$A$34:$A$777,$A111,СВЦЭМ!$B$34:$B$777,K$83)+'СЕТ СН'!$H$11+СВЦЭМ!$D$10+'СЕТ СН'!$H$5-'СЕТ СН'!$H$21</f>
        <v>4557.0124752399997</v>
      </c>
      <c r="L111" s="37">
        <f>SUMIFS(СВЦЭМ!$D$34:$D$777,СВЦЭМ!$A$34:$A$777,$A111,СВЦЭМ!$B$34:$B$777,L$83)+'СЕТ СН'!$H$11+СВЦЭМ!$D$10+'СЕТ СН'!$H$5-'СЕТ СН'!$H$21</f>
        <v>4501.4329547999996</v>
      </c>
      <c r="M111" s="37">
        <f>SUMIFS(СВЦЭМ!$D$34:$D$777,СВЦЭМ!$A$34:$A$777,$A111,СВЦЭМ!$B$34:$B$777,M$83)+'СЕТ СН'!$H$11+СВЦЭМ!$D$10+'СЕТ СН'!$H$5-'СЕТ СН'!$H$21</f>
        <v>4429.3128963499994</v>
      </c>
      <c r="N111" s="37">
        <f>SUMIFS(СВЦЭМ!$D$34:$D$777,СВЦЭМ!$A$34:$A$777,$A111,СВЦЭМ!$B$34:$B$777,N$83)+'СЕТ СН'!$H$11+СВЦЭМ!$D$10+'СЕТ СН'!$H$5-'СЕТ СН'!$H$21</f>
        <v>4417.2700952799996</v>
      </c>
      <c r="O111" s="37">
        <f>SUMIFS(СВЦЭМ!$D$34:$D$777,СВЦЭМ!$A$34:$A$777,$A111,СВЦЭМ!$B$34:$B$777,O$83)+'СЕТ СН'!$H$11+СВЦЭМ!$D$10+'СЕТ СН'!$H$5-'СЕТ СН'!$H$21</f>
        <v>4420.5681085899996</v>
      </c>
      <c r="P111" s="37">
        <f>SUMIFS(СВЦЭМ!$D$34:$D$777,СВЦЭМ!$A$34:$A$777,$A111,СВЦЭМ!$B$34:$B$777,P$83)+'СЕТ СН'!$H$11+СВЦЭМ!$D$10+'СЕТ СН'!$H$5-'СЕТ СН'!$H$21</f>
        <v>4416.6412854299997</v>
      </c>
      <c r="Q111" s="37">
        <f>SUMIFS(СВЦЭМ!$D$34:$D$777,СВЦЭМ!$A$34:$A$777,$A111,СВЦЭМ!$B$34:$B$777,Q$83)+'СЕТ СН'!$H$11+СВЦЭМ!$D$10+'СЕТ СН'!$H$5-'СЕТ СН'!$H$21</f>
        <v>4416.1489278500003</v>
      </c>
      <c r="R111" s="37">
        <f>SUMIFS(СВЦЭМ!$D$34:$D$777,СВЦЭМ!$A$34:$A$777,$A111,СВЦЭМ!$B$34:$B$777,R$83)+'СЕТ СН'!$H$11+СВЦЭМ!$D$10+'СЕТ СН'!$H$5-'СЕТ СН'!$H$21</f>
        <v>4414.6997712700004</v>
      </c>
      <c r="S111" s="37">
        <f>SUMIFS(СВЦЭМ!$D$34:$D$777,СВЦЭМ!$A$34:$A$777,$A111,СВЦЭМ!$B$34:$B$777,S$83)+'СЕТ СН'!$H$11+СВЦЭМ!$D$10+'СЕТ СН'!$H$5-'СЕТ СН'!$H$21</f>
        <v>4407.5345582599994</v>
      </c>
      <c r="T111" s="37">
        <f>SUMIFS(СВЦЭМ!$D$34:$D$777,СВЦЭМ!$A$34:$A$777,$A111,СВЦЭМ!$B$34:$B$777,T$83)+'СЕТ СН'!$H$11+СВЦЭМ!$D$10+'СЕТ СН'!$H$5-'СЕТ СН'!$H$21</f>
        <v>4401.9023722399997</v>
      </c>
      <c r="U111" s="37">
        <f>SUMIFS(СВЦЭМ!$D$34:$D$777,СВЦЭМ!$A$34:$A$777,$A111,СВЦЭМ!$B$34:$B$777,U$83)+'СЕТ СН'!$H$11+СВЦЭМ!$D$10+'СЕТ СН'!$H$5-'СЕТ СН'!$H$21</f>
        <v>4398.1936913899999</v>
      </c>
      <c r="V111" s="37">
        <f>SUMIFS(СВЦЭМ!$D$34:$D$777,СВЦЭМ!$A$34:$A$777,$A111,СВЦЭМ!$B$34:$B$777,V$83)+'СЕТ СН'!$H$11+СВЦЭМ!$D$10+'СЕТ СН'!$H$5-'СЕТ СН'!$H$21</f>
        <v>4418.0411984299999</v>
      </c>
      <c r="W111" s="37">
        <f>SUMIFS(СВЦЭМ!$D$34:$D$777,СВЦЭМ!$A$34:$A$777,$A111,СВЦЭМ!$B$34:$B$777,W$83)+'СЕТ СН'!$H$11+СВЦЭМ!$D$10+'СЕТ СН'!$H$5-'СЕТ СН'!$H$21</f>
        <v>4416.5406757499995</v>
      </c>
      <c r="X111" s="37">
        <f>SUMIFS(СВЦЭМ!$D$34:$D$777,СВЦЭМ!$A$34:$A$777,$A111,СВЦЭМ!$B$34:$B$777,X$83)+'СЕТ СН'!$H$11+СВЦЭМ!$D$10+'СЕТ СН'!$H$5-'СЕТ СН'!$H$21</f>
        <v>4403.0013983899998</v>
      </c>
      <c r="Y111" s="37">
        <f>SUMIFS(СВЦЭМ!$D$34:$D$777,СВЦЭМ!$A$34:$A$777,$A111,СВЦЭМ!$B$34:$B$777,Y$83)+'СЕТ СН'!$H$11+СВЦЭМ!$D$10+'СЕТ СН'!$H$5-'СЕТ СН'!$H$21</f>
        <v>4454.4752145100001</v>
      </c>
    </row>
    <row r="112" spans="1:25" ht="15.75" x14ac:dyDescent="0.2">
      <c r="A112" s="36">
        <f t="shared" si="2"/>
        <v>43341</v>
      </c>
      <c r="B112" s="37">
        <f>SUMIFS(СВЦЭМ!$D$34:$D$777,СВЦЭМ!$A$34:$A$777,$A112,СВЦЭМ!$B$34:$B$777,B$83)+'СЕТ СН'!$H$11+СВЦЭМ!$D$10+'СЕТ СН'!$H$5-'СЕТ СН'!$H$21</f>
        <v>4620.21833333</v>
      </c>
      <c r="C112" s="37">
        <f>SUMIFS(СВЦЭМ!$D$34:$D$777,СВЦЭМ!$A$34:$A$777,$A112,СВЦЭМ!$B$34:$B$777,C$83)+'СЕТ СН'!$H$11+СВЦЭМ!$D$10+'СЕТ СН'!$H$5-'СЕТ СН'!$H$21</f>
        <v>4764.3902004599995</v>
      </c>
      <c r="D112" s="37">
        <f>SUMIFS(СВЦЭМ!$D$34:$D$777,СВЦЭМ!$A$34:$A$777,$A112,СВЦЭМ!$B$34:$B$777,D$83)+'СЕТ СН'!$H$11+СВЦЭМ!$D$10+'СЕТ СН'!$H$5-'СЕТ СН'!$H$21</f>
        <v>4859.4664533699997</v>
      </c>
      <c r="E112" s="37">
        <f>SUMIFS(СВЦЭМ!$D$34:$D$777,СВЦЭМ!$A$34:$A$777,$A112,СВЦЭМ!$B$34:$B$777,E$83)+'СЕТ СН'!$H$11+СВЦЭМ!$D$10+'СЕТ СН'!$H$5-'СЕТ СН'!$H$21</f>
        <v>4979.0235805000002</v>
      </c>
      <c r="F112" s="37">
        <f>SUMIFS(СВЦЭМ!$D$34:$D$777,СВЦЭМ!$A$34:$A$777,$A112,СВЦЭМ!$B$34:$B$777,F$83)+'СЕТ СН'!$H$11+СВЦЭМ!$D$10+'СЕТ СН'!$H$5-'СЕТ СН'!$H$21</f>
        <v>4973.4344045400003</v>
      </c>
      <c r="G112" s="37">
        <f>SUMIFS(СВЦЭМ!$D$34:$D$777,СВЦЭМ!$A$34:$A$777,$A112,СВЦЭМ!$B$34:$B$777,G$83)+'СЕТ СН'!$H$11+СВЦЭМ!$D$10+'СЕТ СН'!$H$5-'СЕТ СН'!$H$21</f>
        <v>4981.3892938700001</v>
      </c>
      <c r="H112" s="37">
        <f>SUMIFS(СВЦЭМ!$D$34:$D$777,СВЦЭМ!$A$34:$A$777,$A112,СВЦЭМ!$B$34:$B$777,H$83)+'СЕТ СН'!$H$11+СВЦЭМ!$D$10+'СЕТ СН'!$H$5-'СЕТ СН'!$H$21</f>
        <v>5005.5695507299997</v>
      </c>
      <c r="I112" s="37">
        <f>SUMIFS(СВЦЭМ!$D$34:$D$777,СВЦЭМ!$A$34:$A$777,$A112,СВЦЭМ!$B$34:$B$777,I$83)+'СЕТ СН'!$H$11+СВЦЭМ!$D$10+'СЕТ СН'!$H$5-'СЕТ СН'!$H$21</f>
        <v>4988.8310155499994</v>
      </c>
      <c r="J112" s="37">
        <f>SUMIFS(СВЦЭМ!$D$34:$D$777,СВЦЭМ!$A$34:$A$777,$A112,СВЦЭМ!$B$34:$B$777,J$83)+'СЕТ СН'!$H$11+СВЦЭМ!$D$10+'СЕТ СН'!$H$5-'СЕТ СН'!$H$21</f>
        <v>4824.7610989599998</v>
      </c>
      <c r="K112" s="37">
        <f>SUMIFS(СВЦЭМ!$D$34:$D$777,СВЦЭМ!$A$34:$A$777,$A112,СВЦЭМ!$B$34:$B$777,K$83)+'СЕТ СН'!$H$11+СВЦЭМ!$D$10+'СЕТ СН'!$H$5-'СЕТ СН'!$H$21</f>
        <v>4730.07385402</v>
      </c>
      <c r="L112" s="37">
        <f>SUMIFS(СВЦЭМ!$D$34:$D$777,СВЦЭМ!$A$34:$A$777,$A112,СВЦЭМ!$B$34:$B$777,L$83)+'СЕТ СН'!$H$11+СВЦЭМ!$D$10+'СЕТ СН'!$H$5-'СЕТ СН'!$H$21</f>
        <v>4642.9563799099997</v>
      </c>
      <c r="M112" s="37">
        <f>SUMIFS(СВЦЭМ!$D$34:$D$777,СВЦЭМ!$A$34:$A$777,$A112,СВЦЭМ!$B$34:$B$777,M$83)+'СЕТ СН'!$H$11+СВЦЭМ!$D$10+'СЕТ СН'!$H$5-'СЕТ СН'!$H$21</f>
        <v>4569.3986398699999</v>
      </c>
      <c r="N112" s="37">
        <f>SUMIFS(СВЦЭМ!$D$34:$D$777,СВЦЭМ!$A$34:$A$777,$A112,СВЦЭМ!$B$34:$B$777,N$83)+'СЕТ СН'!$H$11+СВЦЭМ!$D$10+'СЕТ СН'!$H$5-'СЕТ СН'!$H$21</f>
        <v>4540.9724249000001</v>
      </c>
      <c r="O112" s="37">
        <f>SUMIFS(СВЦЭМ!$D$34:$D$777,СВЦЭМ!$A$34:$A$777,$A112,СВЦЭМ!$B$34:$B$777,O$83)+'СЕТ СН'!$H$11+СВЦЭМ!$D$10+'СЕТ СН'!$H$5-'СЕТ СН'!$H$21</f>
        <v>4543.8194609699995</v>
      </c>
      <c r="P112" s="37">
        <f>SUMIFS(СВЦЭМ!$D$34:$D$777,СВЦЭМ!$A$34:$A$777,$A112,СВЦЭМ!$B$34:$B$777,P$83)+'СЕТ СН'!$H$11+СВЦЭМ!$D$10+'СЕТ СН'!$H$5-'СЕТ СН'!$H$21</f>
        <v>4537.7039334499996</v>
      </c>
      <c r="Q112" s="37">
        <f>SUMIFS(СВЦЭМ!$D$34:$D$777,СВЦЭМ!$A$34:$A$777,$A112,СВЦЭМ!$B$34:$B$777,Q$83)+'СЕТ СН'!$H$11+СВЦЭМ!$D$10+'СЕТ СН'!$H$5-'СЕТ СН'!$H$21</f>
        <v>4536.2298359500001</v>
      </c>
      <c r="R112" s="37">
        <f>SUMIFS(СВЦЭМ!$D$34:$D$777,СВЦЭМ!$A$34:$A$777,$A112,СВЦЭМ!$B$34:$B$777,R$83)+'СЕТ СН'!$H$11+СВЦЭМ!$D$10+'СЕТ СН'!$H$5-'СЕТ СН'!$H$21</f>
        <v>4540.1970386399998</v>
      </c>
      <c r="S112" s="37">
        <f>SUMIFS(СВЦЭМ!$D$34:$D$777,СВЦЭМ!$A$34:$A$777,$A112,СВЦЭМ!$B$34:$B$777,S$83)+'СЕТ СН'!$H$11+СВЦЭМ!$D$10+'СЕТ СН'!$H$5-'СЕТ СН'!$H$21</f>
        <v>4556.3207402500002</v>
      </c>
      <c r="T112" s="37">
        <f>SUMIFS(СВЦЭМ!$D$34:$D$777,СВЦЭМ!$A$34:$A$777,$A112,СВЦЭМ!$B$34:$B$777,T$83)+'СЕТ СН'!$H$11+СВЦЭМ!$D$10+'СЕТ СН'!$H$5-'СЕТ СН'!$H$21</f>
        <v>4560.03145503</v>
      </c>
      <c r="U112" s="37">
        <f>SUMIFS(СВЦЭМ!$D$34:$D$777,СВЦЭМ!$A$34:$A$777,$A112,СВЦЭМ!$B$34:$B$777,U$83)+'СЕТ СН'!$H$11+СВЦЭМ!$D$10+'СЕТ СН'!$H$5-'СЕТ СН'!$H$21</f>
        <v>4558.1783023600001</v>
      </c>
      <c r="V112" s="37">
        <f>SUMIFS(СВЦЭМ!$D$34:$D$777,СВЦЭМ!$A$34:$A$777,$A112,СВЦЭМ!$B$34:$B$777,V$83)+'СЕТ СН'!$H$11+СВЦЭМ!$D$10+'СЕТ СН'!$H$5-'СЕТ СН'!$H$21</f>
        <v>4541.9137030100001</v>
      </c>
      <c r="W112" s="37">
        <f>SUMIFS(СВЦЭМ!$D$34:$D$777,СВЦЭМ!$A$34:$A$777,$A112,СВЦЭМ!$B$34:$B$777,W$83)+'СЕТ СН'!$H$11+СВЦЭМ!$D$10+'СЕТ СН'!$H$5-'СЕТ СН'!$H$21</f>
        <v>4542.8910029899998</v>
      </c>
      <c r="X112" s="37">
        <f>SUMIFS(СВЦЭМ!$D$34:$D$777,СВЦЭМ!$A$34:$A$777,$A112,СВЦЭМ!$B$34:$B$777,X$83)+'СЕТ СН'!$H$11+СВЦЭМ!$D$10+'СЕТ СН'!$H$5-'СЕТ СН'!$H$21</f>
        <v>4562.9891507499997</v>
      </c>
      <c r="Y112" s="37">
        <f>SUMIFS(СВЦЭМ!$D$34:$D$777,СВЦЭМ!$A$34:$A$777,$A112,СВЦЭМ!$B$34:$B$777,Y$83)+'СЕТ СН'!$H$11+СВЦЭМ!$D$10+'СЕТ СН'!$H$5-'СЕТ СН'!$H$21</f>
        <v>4647.2448562599993</v>
      </c>
    </row>
    <row r="113" spans="1:27" ht="15.75" x14ac:dyDescent="0.2">
      <c r="A113" s="36">
        <f t="shared" si="2"/>
        <v>43342</v>
      </c>
      <c r="B113" s="37">
        <f>SUMIFS(СВЦЭМ!$D$34:$D$777,СВЦЭМ!$A$34:$A$777,$A113,СВЦЭМ!$B$34:$B$777,B$83)+'СЕТ СН'!$H$11+СВЦЭМ!$D$10+'СЕТ СН'!$H$5-'СЕТ СН'!$H$21</f>
        <v>4724.19715963</v>
      </c>
      <c r="C113" s="37">
        <f>SUMIFS(СВЦЭМ!$D$34:$D$777,СВЦЭМ!$A$34:$A$777,$A113,СВЦЭМ!$B$34:$B$777,C$83)+'СЕТ СН'!$H$11+СВЦЭМ!$D$10+'СЕТ СН'!$H$5-'СЕТ СН'!$H$21</f>
        <v>4852.3941554000003</v>
      </c>
      <c r="D113" s="37">
        <f>SUMIFS(СВЦЭМ!$D$34:$D$777,СВЦЭМ!$A$34:$A$777,$A113,СВЦЭМ!$B$34:$B$777,D$83)+'СЕТ СН'!$H$11+СВЦЭМ!$D$10+'СЕТ СН'!$H$5-'СЕТ СН'!$H$21</f>
        <v>4961.2619296900002</v>
      </c>
      <c r="E113" s="37">
        <f>SUMIFS(СВЦЭМ!$D$34:$D$777,СВЦЭМ!$A$34:$A$777,$A113,СВЦЭМ!$B$34:$B$777,E$83)+'СЕТ СН'!$H$11+СВЦЭМ!$D$10+'СЕТ СН'!$H$5-'СЕТ СН'!$H$21</f>
        <v>4986.0707237799998</v>
      </c>
      <c r="F113" s="37">
        <f>SUMIFS(СВЦЭМ!$D$34:$D$777,СВЦЭМ!$A$34:$A$777,$A113,СВЦЭМ!$B$34:$B$777,F$83)+'СЕТ СН'!$H$11+СВЦЭМ!$D$10+'СЕТ СН'!$H$5-'СЕТ СН'!$H$21</f>
        <v>4981.8434748499994</v>
      </c>
      <c r="G113" s="37">
        <f>SUMIFS(СВЦЭМ!$D$34:$D$777,СВЦЭМ!$A$34:$A$777,$A113,СВЦЭМ!$B$34:$B$777,G$83)+'СЕТ СН'!$H$11+СВЦЭМ!$D$10+'СЕТ СН'!$H$5-'СЕТ СН'!$H$21</f>
        <v>4991.4636447399998</v>
      </c>
      <c r="H113" s="37">
        <f>SUMIFS(СВЦЭМ!$D$34:$D$777,СВЦЭМ!$A$34:$A$777,$A113,СВЦЭМ!$B$34:$B$777,H$83)+'СЕТ СН'!$H$11+СВЦЭМ!$D$10+'СЕТ СН'!$H$5-'СЕТ СН'!$H$21</f>
        <v>5016.17323485</v>
      </c>
      <c r="I113" s="37">
        <f>SUMIFS(СВЦЭМ!$D$34:$D$777,СВЦЭМ!$A$34:$A$777,$A113,СВЦЭМ!$B$34:$B$777,I$83)+'СЕТ СН'!$H$11+СВЦЭМ!$D$10+'СЕТ СН'!$H$5-'СЕТ СН'!$H$21</f>
        <v>4992.7478238599997</v>
      </c>
      <c r="J113" s="37">
        <f>SUMIFS(СВЦЭМ!$D$34:$D$777,СВЦЭМ!$A$34:$A$777,$A113,СВЦЭМ!$B$34:$B$777,J$83)+'СЕТ СН'!$H$11+СВЦЭМ!$D$10+'СЕТ СН'!$H$5-'СЕТ СН'!$H$21</f>
        <v>4826.84400723</v>
      </c>
      <c r="K113" s="37">
        <f>SUMIFS(СВЦЭМ!$D$34:$D$777,СВЦЭМ!$A$34:$A$777,$A113,СВЦЭМ!$B$34:$B$777,K$83)+'СЕТ СН'!$H$11+СВЦЭМ!$D$10+'СЕТ СН'!$H$5-'СЕТ СН'!$H$21</f>
        <v>4705.4485137900001</v>
      </c>
      <c r="L113" s="37">
        <f>SUMIFS(СВЦЭМ!$D$34:$D$777,СВЦЭМ!$A$34:$A$777,$A113,СВЦЭМ!$B$34:$B$777,L$83)+'СЕТ СН'!$H$11+СВЦЭМ!$D$10+'СЕТ СН'!$H$5-'СЕТ СН'!$H$21</f>
        <v>4611.4558885500001</v>
      </c>
      <c r="M113" s="37">
        <f>SUMIFS(СВЦЭМ!$D$34:$D$777,СВЦЭМ!$A$34:$A$777,$A113,СВЦЭМ!$B$34:$B$777,M$83)+'СЕТ СН'!$H$11+СВЦЭМ!$D$10+'СЕТ СН'!$H$5-'СЕТ СН'!$H$21</f>
        <v>4541.5482403300002</v>
      </c>
      <c r="N113" s="37">
        <f>SUMIFS(СВЦЭМ!$D$34:$D$777,СВЦЭМ!$A$34:$A$777,$A113,СВЦЭМ!$B$34:$B$777,N$83)+'СЕТ СН'!$H$11+СВЦЭМ!$D$10+'СЕТ СН'!$H$5-'СЕТ СН'!$H$21</f>
        <v>4522.4676276199998</v>
      </c>
      <c r="O113" s="37">
        <f>SUMIFS(СВЦЭМ!$D$34:$D$777,СВЦЭМ!$A$34:$A$777,$A113,СВЦЭМ!$B$34:$B$777,O$83)+'СЕТ СН'!$H$11+СВЦЭМ!$D$10+'СЕТ СН'!$H$5-'СЕТ СН'!$H$21</f>
        <v>4524.4116261899999</v>
      </c>
      <c r="P113" s="37">
        <f>SUMIFS(СВЦЭМ!$D$34:$D$777,СВЦЭМ!$A$34:$A$777,$A113,СВЦЭМ!$B$34:$B$777,P$83)+'СЕТ СН'!$H$11+СВЦЭМ!$D$10+'СЕТ СН'!$H$5-'СЕТ СН'!$H$21</f>
        <v>4524.4968768299996</v>
      </c>
      <c r="Q113" s="37">
        <f>SUMIFS(СВЦЭМ!$D$34:$D$777,СВЦЭМ!$A$34:$A$777,$A113,СВЦЭМ!$B$34:$B$777,Q$83)+'СЕТ СН'!$H$11+СВЦЭМ!$D$10+'СЕТ СН'!$H$5-'СЕТ СН'!$H$21</f>
        <v>4523.1315146699999</v>
      </c>
      <c r="R113" s="37">
        <f>SUMIFS(СВЦЭМ!$D$34:$D$777,СВЦЭМ!$A$34:$A$777,$A113,СВЦЭМ!$B$34:$B$777,R$83)+'СЕТ СН'!$H$11+СВЦЭМ!$D$10+'СЕТ СН'!$H$5-'СЕТ СН'!$H$21</f>
        <v>4532.40390561</v>
      </c>
      <c r="S113" s="37">
        <f>SUMIFS(СВЦЭМ!$D$34:$D$777,СВЦЭМ!$A$34:$A$777,$A113,СВЦЭМ!$B$34:$B$777,S$83)+'СЕТ СН'!$H$11+СВЦЭМ!$D$10+'СЕТ СН'!$H$5-'СЕТ СН'!$H$21</f>
        <v>4516.5133488599995</v>
      </c>
      <c r="T113" s="37">
        <f>SUMIFS(СВЦЭМ!$D$34:$D$777,СВЦЭМ!$A$34:$A$777,$A113,СВЦЭМ!$B$34:$B$777,T$83)+'СЕТ СН'!$H$11+СВЦЭМ!$D$10+'СЕТ СН'!$H$5-'СЕТ СН'!$H$21</f>
        <v>4516.6971567999999</v>
      </c>
      <c r="U113" s="37">
        <f>SUMIFS(СВЦЭМ!$D$34:$D$777,СВЦЭМ!$A$34:$A$777,$A113,СВЦЭМ!$B$34:$B$777,U$83)+'СЕТ СН'!$H$11+СВЦЭМ!$D$10+'СЕТ СН'!$H$5-'СЕТ СН'!$H$21</f>
        <v>4523.5977689900001</v>
      </c>
      <c r="V113" s="37">
        <f>SUMIFS(СВЦЭМ!$D$34:$D$777,СВЦЭМ!$A$34:$A$777,$A113,СВЦЭМ!$B$34:$B$777,V$83)+'СЕТ СН'!$H$11+СВЦЭМ!$D$10+'СЕТ СН'!$H$5-'СЕТ СН'!$H$21</f>
        <v>4514.8717205100002</v>
      </c>
      <c r="W113" s="37">
        <f>SUMIFS(СВЦЭМ!$D$34:$D$777,СВЦЭМ!$A$34:$A$777,$A113,СВЦЭМ!$B$34:$B$777,W$83)+'СЕТ СН'!$H$11+СВЦЭМ!$D$10+'СЕТ СН'!$H$5-'СЕТ СН'!$H$21</f>
        <v>4516.5930809199999</v>
      </c>
      <c r="X113" s="37">
        <f>SUMIFS(СВЦЭМ!$D$34:$D$777,СВЦЭМ!$A$34:$A$777,$A113,СВЦЭМ!$B$34:$B$777,X$83)+'СЕТ СН'!$H$11+СВЦЭМ!$D$10+'СЕТ СН'!$H$5-'СЕТ СН'!$H$21</f>
        <v>4544.0338685300003</v>
      </c>
      <c r="Y113" s="37">
        <f>SUMIFS(СВЦЭМ!$D$34:$D$777,СВЦЭМ!$A$34:$A$777,$A113,СВЦЭМ!$B$34:$B$777,Y$83)+'СЕТ СН'!$H$11+СВЦЭМ!$D$10+'СЕТ СН'!$H$5-'СЕТ СН'!$H$21</f>
        <v>4617.7884283399999</v>
      </c>
    </row>
    <row r="114" spans="1:27" ht="15.75" x14ac:dyDescent="0.2">
      <c r="A114" s="36">
        <f t="shared" si="2"/>
        <v>43343</v>
      </c>
      <c r="B114" s="37">
        <f>SUMIFS(СВЦЭМ!$D$34:$D$777,СВЦЭМ!$A$34:$A$777,$A114,СВЦЭМ!$B$34:$B$777,B$83)+'СЕТ СН'!$H$11+СВЦЭМ!$D$10+'СЕТ СН'!$H$5-'СЕТ СН'!$H$21</f>
        <v>4708.1658084499995</v>
      </c>
      <c r="C114" s="37">
        <f>SUMIFS(СВЦЭМ!$D$34:$D$777,СВЦЭМ!$A$34:$A$777,$A114,СВЦЭМ!$B$34:$B$777,C$83)+'СЕТ СН'!$H$11+СВЦЭМ!$D$10+'СЕТ СН'!$H$5-'СЕТ СН'!$H$21</f>
        <v>4857.0309285699996</v>
      </c>
      <c r="D114" s="37">
        <f>SUMIFS(СВЦЭМ!$D$34:$D$777,СВЦЭМ!$A$34:$A$777,$A114,СВЦЭМ!$B$34:$B$777,D$83)+'СЕТ СН'!$H$11+СВЦЭМ!$D$10+'СЕТ СН'!$H$5-'СЕТ СН'!$H$21</f>
        <v>4953.23346889</v>
      </c>
      <c r="E114" s="37">
        <f>SUMIFS(СВЦЭМ!$D$34:$D$777,СВЦЭМ!$A$34:$A$777,$A114,СВЦЭМ!$B$34:$B$777,E$83)+'СЕТ СН'!$H$11+СВЦЭМ!$D$10+'СЕТ СН'!$H$5-'СЕТ СН'!$H$21</f>
        <v>4991.7680664400004</v>
      </c>
      <c r="F114" s="37">
        <f>SUMIFS(СВЦЭМ!$D$34:$D$777,СВЦЭМ!$A$34:$A$777,$A114,СВЦЭМ!$B$34:$B$777,F$83)+'СЕТ СН'!$H$11+СВЦЭМ!$D$10+'СЕТ СН'!$H$5-'СЕТ СН'!$H$21</f>
        <v>4988.6640841300004</v>
      </c>
      <c r="G114" s="37">
        <f>SUMIFS(СВЦЭМ!$D$34:$D$777,СВЦЭМ!$A$34:$A$777,$A114,СВЦЭМ!$B$34:$B$777,G$83)+'СЕТ СН'!$H$11+СВЦЭМ!$D$10+'СЕТ СН'!$H$5-'СЕТ СН'!$H$21</f>
        <v>4995.7801463799997</v>
      </c>
      <c r="H114" s="37">
        <f>SUMIFS(СВЦЭМ!$D$34:$D$777,СВЦЭМ!$A$34:$A$777,$A114,СВЦЭМ!$B$34:$B$777,H$83)+'СЕТ СН'!$H$11+СВЦЭМ!$D$10+'СЕТ СН'!$H$5-'СЕТ СН'!$H$21</f>
        <v>5015.1092122800001</v>
      </c>
      <c r="I114" s="37">
        <f>SUMIFS(СВЦЭМ!$D$34:$D$777,СВЦЭМ!$A$34:$A$777,$A114,СВЦЭМ!$B$34:$B$777,I$83)+'СЕТ СН'!$H$11+СВЦЭМ!$D$10+'СЕТ СН'!$H$5-'СЕТ СН'!$H$21</f>
        <v>4955.44813049</v>
      </c>
      <c r="J114" s="37">
        <f>SUMIFS(СВЦЭМ!$D$34:$D$777,СВЦЭМ!$A$34:$A$777,$A114,СВЦЭМ!$B$34:$B$777,J$83)+'СЕТ СН'!$H$11+СВЦЭМ!$D$10+'СЕТ СН'!$H$5-'СЕТ СН'!$H$21</f>
        <v>4788.2763342400003</v>
      </c>
      <c r="K114" s="37">
        <f>SUMIFS(СВЦЭМ!$D$34:$D$777,СВЦЭМ!$A$34:$A$777,$A114,СВЦЭМ!$B$34:$B$777,K$83)+'СЕТ СН'!$H$11+СВЦЭМ!$D$10+'СЕТ СН'!$H$5-'СЕТ СН'!$H$21</f>
        <v>4686.0309845399997</v>
      </c>
      <c r="L114" s="37">
        <f>SUMIFS(СВЦЭМ!$D$34:$D$777,СВЦЭМ!$A$34:$A$777,$A114,СВЦЭМ!$B$34:$B$777,L$83)+'СЕТ СН'!$H$11+СВЦЭМ!$D$10+'СЕТ СН'!$H$5-'СЕТ СН'!$H$21</f>
        <v>4599.7851497499996</v>
      </c>
      <c r="M114" s="37">
        <f>SUMIFS(СВЦЭМ!$D$34:$D$777,СВЦЭМ!$A$34:$A$777,$A114,СВЦЭМ!$B$34:$B$777,M$83)+'СЕТ СН'!$H$11+СВЦЭМ!$D$10+'СЕТ СН'!$H$5-'СЕТ СН'!$H$21</f>
        <v>4526.7997991799994</v>
      </c>
      <c r="N114" s="37">
        <f>SUMIFS(СВЦЭМ!$D$34:$D$777,СВЦЭМ!$A$34:$A$777,$A114,СВЦЭМ!$B$34:$B$777,N$83)+'СЕТ СН'!$H$11+СВЦЭМ!$D$10+'СЕТ СН'!$H$5-'СЕТ СН'!$H$21</f>
        <v>4506.4307305399998</v>
      </c>
      <c r="O114" s="37">
        <f>SUMIFS(СВЦЭМ!$D$34:$D$777,СВЦЭМ!$A$34:$A$777,$A114,СВЦЭМ!$B$34:$B$777,O$83)+'СЕТ СН'!$H$11+СВЦЭМ!$D$10+'СЕТ СН'!$H$5-'СЕТ СН'!$H$21</f>
        <v>4503.0326764399997</v>
      </c>
      <c r="P114" s="37">
        <f>SUMIFS(СВЦЭМ!$D$34:$D$777,СВЦЭМ!$A$34:$A$777,$A114,СВЦЭМ!$B$34:$B$777,P$83)+'СЕТ СН'!$H$11+СВЦЭМ!$D$10+'СЕТ СН'!$H$5-'СЕТ СН'!$H$21</f>
        <v>4498.7577045499993</v>
      </c>
      <c r="Q114" s="37">
        <f>SUMIFS(СВЦЭМ!$D$34:$D$777,СВЦЭМ!$A$34:$A$777,$A114,СВЦЭМ!$B$34:$B$777,Q$83)+'СЕТ СН'!$H$11+СВЦЭМ!$D$10+'СЕТ СН'!$H$5-'СЕТ СН'!$H$21</f>
        <v>4507.3377483799995</v>
      </c>
      <c r="R114" s="37">
        <f>SUMIFS(СВЦЭМ!$D$34:$D$777,СВЦЭМ!$A$34:$A$777,$A114,СВЦЭМ!$B$34:$B$777,R$83)+'СЕТ СН'!$H$11+СВЦЭМ!$D$10+'СЕТ СН'!$H$5-'СЕТ СН'!$H$21</f>
        <v>4504.3896232099996</v>
      </c>
      <c r="S114" s="37">
        <f>SUMIFS(СВЦЭМ!$D$34:$D$777,СВЦЭМ!$A$34:$A$777,$A114,СВЦЭМ!$B$34:$B$777,S$83)+'СЕТ СН'!$H$11+СВЦЭМ!$D$10+'СЕТ СН'!$H$5-'СЕТ СН'!$H$21</f>
        <v>4502.7036820100002</v>
      </c>
      <c r="T114" s="37">
        <f>SUMIFS(СВЦЭМ!$D$34:$D$777,СВЦЭМ!$A$34:$A$777,$A114,СВЦЭМ!$B$34:$B$777,T$83)+'СЕТ СН'!$H$11+СВЦЭМ!$D$10+'СЕТ СН'!$H$5-'СЕТ СН'!$H$21</f>
        <v>4500.4077682999996</v>
      </c>
      <c r="U114" s="37">
        <f>SUMIFS(СВЦЭМ!$D$34:$D$777,СВЦЭМ!$A$34:$A$777,$A114,СВЦЭМ!$B$34:$B$777,U$83)+'СЕТ СН'!$H$11+СВЦЭМ!$D$10+'СЕТ СН'!$H$5-'СЕТ СН'!$H$21</f>
        <v>4496.4616637600002</v>
      </c>
      <c r="V114" s="37">
        <f>SUMIFS(СВЦЭМ!$D$34:$D$777,СВЦЭМ!$A$34:$A$777,$A114,СВЦЭМ!$B$34:$B$777,V$83)+'СЕТ СН'!$H$11+СВЦЭМ!$D$10+'СЕТ СН'!$H$5-'СЕТ СН'!$H$21</f>
        <v>4476.6598439099998</v>
      </c>
      <c r="W114" s="37">
        <f>SUMIFS(СВЦЭМ!$D$34:$D$777,СВЦЭМ!$A$34:$A$777,$A114,СВЦЭМ!$B$34:$B$777,W$83)+'СЕТ СН'!$H$11+СВЦЭМ!$D$10+'СЕТ СН'!$H$5-'СЕТ СН'!$H$21</f>
        <v>4465.5670717000003</v>
      </c>
      <c r="X114" s="37">
        <f>SUMIFS(СВЦЭМ!$D$34:$D$777,СВЦЭМ!$A$34:$A$777,$A114,СВЦЭМ!$B$34:$B$777,X$83)+'СЕТ СН'!$H$11+СВЦЭМ!$D$10+'СЕТ СН'!$H$5-'СЕТ СН'!$H$21</f>
        <v>4500.2943752199999</v>
      </c>
      <c r="Y114" s="37">
        <f>SUMIFS(СВЦЭМ!$D$34:$D$777,СВЦЭМ!$A$34:$A$777,$A114,СВЦЭМ!$B$34:$B$777,Y$83)+'СЕТ СН'!$H$11+СВЦЭМ!$D$10+'СЕТ СН'!$H$5-'СЕТ СН'!$H$21</f>
        <v>4576.5642104600001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01.08.2018</v>
      </c>
      <c r="B120" s="37">
        <f>SUMIFS(СВЦЭМ!$D$34:$D$777,СВЦЭМ!$A$34:$A$777,$A120,СВЦЭМ!$B$34:$B$777,B$119)+'СЕТ СН'!$I$11+СВЦЭМ!$D$10+'СЕТ СН'!$I$5-'СЕТ СН'!$I$21</f>
        <v>4625.7168897499996</v>
      </c>
      <c r="C120" s="37">
        <f>SUMIFS(СВЦЭМ!$D$34:$D$777,СВЦЭМ!$A$34:$A$777,$A120,СВЦЭМ!$B$34:$B$777,C$119)+'СЕТ СН'!$I$11+СВЦЭМ!$D$10+'СЕТ СН'!$I$5-'СЕТ СН'!$I$21</f>
        <v>4674.8528710099999</v>
      </c>
      <c r="D120" s="37">
        <f>SUMIFS(СВЦЭМ!$D$34:$D$777,СВЦЭМ!$A$34:$A$777,$A120,СВЦЭМ!$B$34:$B$777,D$119)+'СЕТ СН'!$I$11+СВЦЭМ!$D$10+'СЕТ СН'!$I$5-'СЕТ СН'!$I$21</f>
        <v>4789.18525942</v>
      </c>
      <c r="E120" s="37">
        <f>SUMIFS(СВЦЭМ!$D$34:$D$777,СВЦЭМ!$A$34:$A$777,$A120,СВЦЭМ!$B$34:$B$777,E$119)+'СЕТ СН'!$I$11+СВЦЭМ!$D$10+'СЕТ СН'!$I$5-'СЕТ СН'!$I$21</f>
        <v>4937.2686697099998</v>
      </c>
      <c r="F120" s="37">
        <f>SUMIFS(СВЦЭМ!$D$34:$D$777,СВЦЭМ!$A$34:$A$777,$A120,СВЦЭМ!$B$34:$B$777,F$119)+'СЕТ СН'!$I$11+СВЦЭМ!$D$10+'СЕТ СН'!$I$5-'СЕТ СН'!$I$21</f>
        <v>5017.9823755899997</v>
      </c>
      <c r="G120" s="37">
        <f>SUMIFS(СВЦЭМ!$D$34:$D$777,СВЦЭМ!$A$34:$A$777,$A120,СВЦЭМ!$B$34:$B$777,G$119)+'СЕТ СН'!$I$11+СВЦЭМ!$D$10+'СЕТ СН'!$I$5-'СЕТ СН'!$I$21</f>
        <v>5013.7959095899996</v>
      </c>
      <c r="H120" s="37">
        <f>SUMIFS(СВЦЭМ!$D$34:$D$777,СВЦЭМ!$A$34:$A$777,$A120,СВЦЭМ!$B$34:$B$777,H$119)+'СЕТ СН'!$I$11+СВЦЭМ!$D$10+'СЕТ СН'!$I$5-'СЕТ СН'!$I$21</f>
        <v>4913.8306219099995</v>
      </c>
      <c r="I120" s="37">
        <f>SUMIFS(СВЦЭМ!$D$34:$D$777,СВЦЭМ!$A$34:$A$777,$A120,СВЦЭМ!$B$34:$B$777,I$119)+'СЕТ СН'!$I$11+СВЦЭМ!$D$10+'СЕТ СН'!$I$5-'СЕТ СН'!$I$21</f>
        <v>4865.38337778</v>
      </c>
      <c r="J120" s="37">
        <f>SUMIFS(СВЦЭМ!$D$34:$D$777,СВЦЭМ!$A$34:$A$777,$A120,СВЦЭМ!$B$34:$B$777,J$119)+'СЕТ СН'!$I$11+СВЦЭМ!$D$10+'СЕТ СН'!$I$5-'СЕТ СН'!$I$21</f>
        <v>4704.0480744400002</v>
      </c>
      <c r="K120" s="37">
        <f>SUMIFS(СВЦЭМ!$D$34:$D$777,СВЦЭМ!$A$34:$A$777,$A120,СВЦЭМ!$B$34:$B$777,K$119)+'СЕТ СН'!$I$11+СВЦЭМ!$D$10+'СЕТ СН'!$I$5-'СЕТ СН'!$I$21</f>
        <v>4609.7177570699996</v>
      </c>
      <c r="L120" s="37">
        <f>SUMIFS(СВЦЭМ!$D$34:$D$777,СВЦЭМ!$A$34:$A$777,$A120,СВЦЭМ!$B$34:$B$777,L$119)+'СЕТ СН'!$I$11+СВЦЭМ!$D$10+'СЕТ СН'!$I$5-'СЕТ СН'!$I$21</f>
        <v>4528.2073777999994</v>
      </c>
      <c r="M120" s="37">
        <f>SUMIFS(СВЦЭМ!$D$34:$D$777,СВЦЭМ!$A$34:$A$777,$A120,СВЦЭМ!$B$34:$B$777,M$119)+'СЕТ СН'!$I$11+СВЦЭМ!$D$10+'СЕТ СН'!$I$5-'СЕТ СН'!$I$21</f>
        <v>4473.3261434899996</v>
      </c>
      <c r="N120" s="37">
        <f>SUMIFS(СВЦЭМ!$D$34:$D$777,СВЦЭМ!$A$34:$A$777,$A120,СВЦЭМ!$B$34:$B$777,N$119)+'СЕТ СН'!$I$11+СВЦЭМ!$D$10+'СЕТ СН'!$I$5-'СЕТ СН'!$I$21</f>
        <v>4466.3199707199992</v>
      </c>
      <c r="O120" s="37">
        <f>SUMIFS(СВЦЭМ!$D$34:$D$777,СВЦЭМ!$A$34:$A$777,$A120,СВЦЭМ!$B$34:$B$777,O$119)+'СЕТ СН'!$I$11+СВЦЭМ!$D$10+'СЕТ СН'!$I$5-'СЕТ СН'!$I$21</f>
        <v>4465.9107737899994</v>
      </c>
      <c r="P120" s="37">
        <f>SUMIFS(СВЦЭМ!$D$34:$D$777,СВЦЭМ!$A$34:$A$777,$A120,СВЦЭМ!$B$34:$B$777,P$119)+'СЕТ СН'!$I$11+СВЦЭМ!$D$10+'СЕТ СН'!$I$5-'СЕТ СН'!$I$21</f>
        <v>4467.3433188499994</v>
      </c>
      <c r="Q120" s="37">
        <f>SUMIFS(СВЦЭМ!$D$34:$D$777,СВЦЭМ!$A$34:$A$777,$A120,СВЦЭМ!$B$34:$B$777,Q$119)+'СЕТ СН'!$I$11+СВЦЭМ!$D$10+'СЕТ СН'!$I$5-'СЕТ СН'!$I$21</f>
        <v>4469.9771422599997</v>
      </c>
      <c r="R120" s="37">
        <f>SUMIFS(СВЦЭМ!$D$34:$D$777,СВЦЭМ!$A$34:$A$777,$A120,СВЦЭМ!$B$34:$B$777,R$119)+'СЕТ СН'!$I$11+СВЦЭМ!$D$10+'СЕТ СН'!$I$5-'СЕТ СН'!$I$21</f>
        <v>4471.1980993199995</v>
      </c>
      <c r="S120" s="37">
        <f>SUMIFS(СВЦЭМ!$D$34:$D$777,СВЦЭМ!$A$34:$A$777,$A120,СВЦЭМ!$B$34:$B$777,S$119)+'СЕТ СН'!$I$11+СВЦЭМ!$D$10+'СЕТ СН'!$I$5-'СЕТ СН'!$I$21</f>
        <v>4468.8012201799993</v>
      </c>
      <c r="T120" s="37">
        <f>SUMIFS(СВЦЭМ!$D$34:$D$777,СВЦЭМ!$A$34:$A$777,$A120,СВЦЭМ!$B$34:$B$777,T$119)+'СЕТ СН'!$I$11+СВЦЭМ!$D$10+'СЕТ СН'!$I$5-'СЕТ СН'!$I$21</f>
        <v>4464.3480921999999</v>
      </c>
      <c r="U120" s="37">
        <f>SUMIFS(СВЦЭМ!$D$34:$D$777,СВЦЭМ!$A$34:$A$777,$A120,СВЦЭМ!$B$34:$B$777,U$119)+'СЕТ СН'!$I$11+СВЦЭМ!$D$10+'СЕТ СН'!$I$5-'СЕТ СН'!$I$21</f>
        <v>4457.8698125699993</v>
      </c>
      <c r="V120" s="37">
        <f>SUMIFS(СВЦЭМ!$D$34:$D$777,СВЦЭМ!$A$34:$A$777,$A120,СВЦЭМ!$B$34:$B$777,V$119)+'СЕТ СН'!$I$11+СВЦЭМ!$D$10+'СЕТ СН'!$I$5-'СЕТ СН'!$I$21</f>
        <v>4450.8493821599995</v>
      </c>
      <c r="W120" s="37">
        <f>SUMIFS(СВЦЭМ!$D$34:$D$777,СВЦЭМ!$A$34:$A$777,$A120,СВЦЭМ!$B$34:$B$777,W$119)+'СЕТ СН'!$I$11+СВЦЭМ!$D$10+'СЕТ СН'!$I$5-'СЕТ СН'!$I$21</f>
        <v>4497.3539896100001</v>
      </c>
      <c r="X120" s="37">
        <f>SUMIFS(СВЦЭМ!$D$34:$D$777,СВЦЭМ!$A$34:$A$777,$A120,СВЦЭМ!$B$34:$B$777,X$119)+'СЕТ СН'!$I$11+СВЦЭМ!$D$10+'СЕТ СН'!$I$5-'СЕТ СН'!$I$21</f>
        <v>4510.9676436099999</v>
      </c>
      <c r="Y120" s="37">
        <f>SUMIFS(СВЦЭМ!$D$34:$D$777,СВЦЭМ!$A$34:$A$777,$A120,СВЦЭМ!$B$34:$B$777,Y$119)+'СЕТ СН'!$I$11+СВЦЭМ!$D$10+'СЕТ СН'!$I$5-'СЕТ СН'!$I$21</f>
        <v>4554.0225503799993</v>
      </c>
      <c r="AA120" s="46"/>
    </row>
    <row r="121" spans="1:27" ht="15.75" x14ac:dyDescent="0.2">
      <c r="A121" s="36">
        <f>A120+1</f>
        <v>43314</v>
      </c>
      <c r="B121" s="37">
        <f>SUMIFS(СВЦЭМ!$D$34:$D$777,СВЦЭМ!$A$34:$A$777,$A121,СВЦЭМ!$B$34:$B$777,B$119)+'СЕТ СН'!$I$11+СВЦЭМ!$D$10+'СЕТ СН'!$I$5-'СЕТ СН'!$I$21</f>
        <v>4689.1128843799997</v>
      </c>
      <c r="C121" s="37">
        <f>SUMIFS(СВЦЭМ!$D$34:$D$777,СВЦЭМ!$A$34:$A$777,$A121,СВЦЭМ!$B$34:$B$777,C$119)+'СЕТ СН'!$I$11+СВЦЭМ!$D$10+'СЕТ СН'!$I$5-'СЕТ СН'!$I$21</f>
        <v>4841.4161902799997</v>
      </c>
      <c r="D121" s="37">
        <f>SUMIFS(СВЦЭМ!$D$34:$D$777,СВЦЭМ!$A$34:$A$777,$A121,СВЦЭМ!$B$34:$B$777,D$119)+'СЕТ СН'!$I$11+СВЦЭМ!$D$10+'СЕТ СН'!$I$5-'СЕТ СН'!$I$21</f>
        <v>4959.0626515799995</v>
      </c>
      <c r="E121" s="37">
        <f>SUMIFS(СВЦЭМ!$D$34:$D$777,СВЦЭМ!$A$34:$A$777,$A121,СВЦЭМ!$B$34:$B$777,E$119)+'СЕТ СН'!$I$11+СВЦЭМ!$D$10+'СЕТ СН'!$I$5-'СЕТ СН'!$I$21</f>
        <v>5068.7249677199998</v>
      </c>
      <c r="F121" s="37">
        <f>SUMIFS(СВЦЭМ!$D$34:$D$777,СВЦЭМ!$A$34:$A$777,$A121,СВЦЭМ!$B$34:$B$777,F$119)+'СЕТ СН'!$I$11+СВЦЭМ!$D$10+'СЕТ СН'!$I$5-'СЕТ СН'!$I$21</f>
        <v>5066.8461855199994</v>
      </c>
      <c r="G121" s="37">
        <f>SUMIFS(СВЦЭМ!$D$34:$D$777,СВЦЭМ!$A$34:$A$777,$A121,СВЦЭМ!$B$34:$B$777,G$119)+'СЕТ СН'!$I$11+СВЦЭМ!$D$10+'СЕТ СН'!$I$5-'СЕТ СН'!$I$21</f>
        <v>5053.9752724799991</v>
      </c>
      <c r="H121" s="37">
        <f>SUMIFS(СВЦЭМ!$D$34:$D$777,СВЦЭМ!$A$34:$A$777,$A121,СВЦЭМ!$B$34:$B$777,H$119)+'СЕТ СН'!$I$11+СВЦЭМ!$D$10+'СЕТ СН'!$I$5-'СЕТ СН'!$I$21</f>
        <v>5009.7434498599996</v>
      </c>
      <c r="I121" s="37">
        <f>SUMIFS(СВЦЭМ!$D$34:$D$777,СВЦЭМ!$A$34:$A$777,$A121,СВЦЭМ!$B$34:$B$777,I$119)+'СЕТ СН'!$I$11+СВЦЭМ!$D$10+'СЕТ СН'!$I$5-'СЕТ СН'!$I$21</f>
        <v>4898.0228289099996</v>
      </c>
      <c r="J121" s="37">
        <f>SUMIFS(СВЦЭМ!$D$34:$D$777,СВЦЭМ!$A$34:$A$777,$A121,СВЦЭМ!$B$34:$B$777,J$119)+'СЕТ СН'!$I$11+СВЦЭМ!$D$10+'СЕТ СН'!$I$5-'СЕТ СН'!$I$21</f>
        <v>4733.8305506299994</v>
      </c>
      <c r="K121" s="37">
        <f>SUMIFS(СВЦЭМ!$D$34:$D$777,СВЦЭМ!$A$34:$A$777,$A121,СВЦЭМ!$B$34:$B$777,K$119)+'СЕТ СН'!$I$11+СВЦЭМ!$D$10+'СЕТ СН'!$I$5-'СЕТ СН'!$I$21</f>
        <v>4602.6358168799998</v>
      </c>
      <c r="L121" s="37">
        <f>SUMIFS(СВЦЭМ!$D$34:$D$777,СВЦЭМ!$A$34:$A$777,$A121,СВЦЭМ!$B$34:$B$777,L$119)+'СЕТ СН'!$I$11+СВЦЭМ!$D$10+'СЕТ СН'!$I$5-'СЕТ СН'!$I$21</f>
        <v>4525.0394815699992</v>
      </c>
      <c r="M121" s="37">
        <f>SUMIFS(СВЦЭМ!$D$34:$D$777,СВЦЭМ!$A$34:$A$777,$A121,СВЦЭМ!$B$34:$B$777,M$119)+'СЕТ СН'!$I$11+СВЦЭМ!$D$10+'СЕТ СН'!$I$5-'СЕТ СН'!$I$21</f>
        <v>4478.99091795</v>
      </c>
      <c r="N121" s="37">
        <f>SUMIFS(СВЦЭМ!$D$34:$D$777,СВЦЭМ!$A$34:$A$777,$A121,СВЦЭМ!$B$34:$B$777,N$119)+'СЕТ СН'!$I$11+СВЦЭМ!$D$10+'СЕТ СН'!$I$5-'СЕТ СН'!$I$21</f>
        <v>4467.8079482599996</v>
      </c>
      <c r="O121" s="37">
        <f>SUMIFS(СВЦЭМ!$D$34:$D$777,СВЦЭМ!$A$34:$A$777,$A121,СВЦЭМ!$B$34:$B$777,O$119)+'СЕТ СН'!$I$11+СВЦЭМ!$D$10+'СЕТ СН'!$I$5-'СЕТ СН'!$I$21</f>
        <v>4483.3463384500001</v>
      </c>
      <c r="P121" s="37">
        <f>SUMIFS(СВЦЭМ!$D$34:$D$777,СВЦЭМ!$A$34:$A$777,$A121,СВЦЭМ!$B$34:$B$777,P$119)+'СЕТ СН'!$I$11+СВЦЭМ!$D$10+'СЕТ СН'!$I$5-'СЕТ СН'!$I$21</f>
        <v>4470.4382532399995</v>
      </c>
      <c r="Q121" s="37">
        <f>SUMIFS(СВЦЭМ!$D$34:$D$777,СВЦЭМ!$A$34:$A$777,$A121,СВЦЭМ!$B$34:$B$777,Q$119)+'СЕТ СН'!$I$11+СВЦЭМ!$D$10+'СЕТ СН'!$I$5-'СЕТ СН'!$I$21</f>
        <v>4469.6003722399992</v>
      </c>
      <c r="R121" s="37">
        <f>SUMIFS(СВЦЭМ!$D$34:$D$777,СВЦЭМ!$A$34:$A$777,$A121,СВЦЭМ!$B$34:$B$777,R$119)+'СЕТ СН'!$I$11+СВЦЭМ!$D$10+'СЕТ СН'!$I$5-'СЕТ СН'!$I$21</f>
        <v>4472.8203082999999</v>
      </c>
      <c r="S121" s="37">
        <f>SUMIFS(СВЦЭМ!$D$34:$D$777,СВЦЭМ!$A$34:$A$777,$A121,СВЦЭМ!$B$34:$B$777,S$119)+'СЕТ СН'!$I$11+СВЦЭМ!$D$10+'СЕТ СН'!$I$5-'СЕТ СН'!$I$21</f>
        <v>4467.6088297299993</v>
      </c>
      <c r="T121" s="37">
        <f>SUMIFS(СВЦЭМ!$D$34:$D$777,СВЦЭМ!$A$34:$A$777,$A121,СВЦЭМ!$B$34:$B$777,T$119)+'СЕТ СН'!$I$11+СВЦЭМ!$D$10+'СЕТ СН'!$I$5-'СЕТ СН'!$I$21</f>
        <v>4455.0543522399994</v>
      </c>
      <c r="U121" s="37">
        <f>SUMIFS(СВЦЭМ!$D$34:$D$777,СВЦЭМ!$A$34:$A$777,$A121,СВЦЭМ!$B$34:$B$777,U$119)+'СЕТ СН'!$I$11+СВЦЭМ!$D$10+'СЕТ СН'!$I$5-'СЕТ СН'!$I$21</f>
        <v>4461.3386996299996</v>
      </c>
      <c r="V121" s="37">
        <f>SUMIFS(СВЦЭМ!$D$34:$D$777,СВЦЭМ!$A$34:$A$777,$A121,СВЦЭМ!$B$34:$B$777,V$119)+'СЕТ СН'!$I$11+СВЦЭМ!$D$10+'СЕТ СН'!$I$5-'СЕТ СН'!$I$21</f>
        <v>4454.02256588</v>
      </c>
      <c r="W121" s="37">
        <f>SUMIFS(СВЦЭМ!$D$34:$D$777,СВЦЭМ!$A$34:$A$777,$A121,СВЦЭМ!$B$34:$B$777,W$119)+'СЕТ СН'!$I$11+СВЦЭМ!$D$10+'СЕТ СН'!$I$5-'СЕТ СН'!$I$21</f>
        <v>4457.4790281899996</v>
      </c>
      <c r="X121" s="37">
        <f>SUMIFS(СВЦЭМ!$D$34:$D$777,СВЦЭМ!$A$34:$A$777,$A121,СВЦЭМ!$B$34:$B$777,X$119)+'СЕТ СН'!$I$11+СВЦЭМ!$D$10+'СЕТ СН'!$I$5-'СЕТ СН'!$I$21</f>
        <v>4476.0279912199994</v>
      </c>
      <c r="Y121" s="37">
        <f>SUMIFS(СВЦЭМ!$D$34:$D$777,СВЦЭМ!$A$34:$A$777,$A121,СВЦЭМ!$B$34:$B$777,Y$119)+'СЕТ СН'!$I$11+СВЦЭМ!$D$10+'СЕТ СН'!$I$5-'СЕТ СН'!$I$21</f>
        <v>4551.2985312699993</v>
      </c>
    </row>
    <row r="122" spans="1:27" ht="15.75" x14ac:dyDescent="0.2">
      <c r="A122" s="36">
        <f t="shared" ref="A122:A150" si="3">A121+1</f>
        <v>43315</v>
      </c>
      <c r="B122" s="37">
        <f>SUMIFS(СВЦЭМ!$D$34:$D$777,СВЦЭМ!$A$34:$A$777,$A122,СВЦЭМ!$B$34:$B$777,B$119)+'СЕТ СН'!$I$11+СВЦЭМ!$D$10+'СЕТ СН'!$I$5-'СЕТ СН'!$I$21</f>
        <v>4645.2872023399996</v>
      </c>
      <c r="C122" s="37">
        <f>SUMIFS(СВЦЭМ!$D$34:$D$777,СВЦЭМ!$A$34:$A$777,$A122,СВЦЭМ!$B$34:$B$777,C$119)+'СЕТ СН'!$I$11+СВЦЭМ!$D$10+'СЕТ СН'!$I$5-'СЕТ СН'!$I$21</f>
        <v>4784.1841508499992</v>
      </c>
      <c r="D122" s="37">
        <f>SUMIFS(СВЦЭМ!$D$34:$D$777,СВЦЭМ!$A$34:$A$777,$A122,СВЦЭМ!$B$34:$B$777,D$119)+'СЕТ СН'!$I$11+СВЦЭМ!$D$10+'СЕТ СН'!$I$5-'СЕТ СН'!$I$21</f>
        <v>4898.3393582199997</v>
      </c>
      <c r="E122" s="37">
        <f>SUMIFS(СВЦЭМ!$D$34:$D$777,СВЦЭМ!$A$34:$A$777,$A122,СВЦЭМ!$B$34:$B$777,E$119)+'СЕТ СН'!$I$11+СВЦЭМ!$D$10+'СЕТ СН'!$I$5-'СЕТ СН'!$I$21</f>
        <v>5004.54739582</v>
      </c>
      <c r="F122" s="37">
        <f>SUMIFS(СВЦЭМ!$D$34:$D$777,СВЦЭМ!$A$34:$A$777,$A122,СВЦЭМ!$B$34:$B$777,F$119)+'СЕТ СН'!$I$11+СВЦЭМ!$D$10+'СЕТ СН'!$I$5-'СЕТ СН'!$I$21</f>
        <v>5005.1932547499991</v>
      </c>
      <c r="G122" s="37">
        <f>SUMIFS(СВЦЭМ!$D$34:$D$777,СВЦЭМ!$A$34:$A$777,$A122,СВЦЭМ!$B$34:$B$777,G$119)+'СЕТ СН'!$I$11+СВЦЭМ!$D$10+'СЕТ СН'!$I$5-'СЕТ СН'!$I$21</f>
        <v>4971.5133082599996</v>
      </c>
      <c r="H122" s="37">
        <f>SUMIFS(СВЦЭМ!$D$34:$D$777,СВЦЭМ!$A$34:$A$777,$A122,СВЦЭМ!$B$34:$B$777,H$119)+'СЕТ СН'!$I$11+СВЦЭМ!$D$10+'СЕТ СН'!$I$5-'СЕТ СН'!$I$21</f>
        <v>4933.2764470100001</v>
      </c>
      <c r="I122" s="37">
        <f>SUMIFS(СВЦЭМ!$D$34:$D$777,СВЦЭМ!$A$34:$A$777,$A122,СВЦЭМ!$B$34:$B$777,I$119)+'СЕТ СН'!$I$11+СВЦЭМ!$D$10+'СЕТ СН'!$I$5-'СЕТ СН'!$I$21</f>
        <v>4816.7623018099994</v>
      </c>
      <c r="J122" s="37">
        <f>SUMIFS(СВЦЭМ!$D$34:$D$777,СВЦЭМ!$A$34:$A$777,$A122,СВЦЭМ!$B$34:$B$777,J$119)+'СЕТ СН'!$I$11+СВЦЭМ!$D$10+'СЕТ СН'!$I$5-'СЕТ СН'!$I$21</f>
        <v>4732.3386362599995</v>
      </c>
      <c r="K122" s="37">
        <f>SUMIFS(СВЦЭМ!$D$34:$D$777,СВЦЭМ!$A$34:$A$777,$A122,СВЦЭМ!$B$34:$B$777,K$119)+'СЕТ СН'!$I$11+СВЦЭМ!$D$10+'СЕТ СН'!$I$5-'СЕТ СН'!$I$21</f>
        <v>4647.9311846699993</v>
      </c>
      <c r="L122" s="37">
        <f>SUMIFS(СВЦЭМ!$D$34:$D$777,СВЦЭМ!$A$34:$A$777,$A122,СВЦЭМ!$B$34:$B$777,L$119)+'СЕТ СН'!$I$11+СВЦЭМ!$D$10+'СЕТ СН'!$I$5-'СЕТ СН'!$I$21</f>
        <v>4559.1185645999994</v>
      </c>
      <c r="M122" s="37">
        <f>SUMIFS(СВЦЭМ!$D$34:$D$777,СВЦЭМ!$A$34:$A$777,$A122,СВЦЭМ!$B$34:$B$777,M$119)+'СЕТ СН'!$I$11+СВЦЭМ!$D$10+'СЕТ СН'!$I$5-'СЕТ СН'!$I$21</f>
        <v>4507.57678287</v>
      </c>
      <c r="N122" s="37">
        <f>SUMIFS(СВЦЭМ!$D$34:$D$777,СВЦЭМ!$A$34:$A$777,$A122,СВЦЭМ!$B$34:$B$777,N$119)+'СЕТ СН'!$I$11+СВЦЭМ!$D$10+'СЕТ СН'!$I$5-'СЕТ СН'!$I$21</f>
        <v>4495.3557518799998</v>
      </c>
      <c r="O122" s="37">
        <f>SUMIFS(СВЦЭМ!$D$34:$D$777,СВЦЭМ!$A$34:$A$777,$A122,СВЦЭМ!$B$34:$B$777,O$119)+'СЕТ СН'!$I$11+СВЦЭМ!$D$10+'СЕТ СН'!$I$5-'СЕТ СН'!$I$21</f>
        <v>4504.1816216599991</v>
      </c>
      <c r="P122" s="37">
        <f>SUMIFS(СВЦЭМ!$D$34:$D$777,СВЦЭМ!$A$34:$A$777,$A122,СВЦЭМ!$B$34:$B$777,P$119)+'СЕТ СН'!$I$11+СВЦЭМ!$D$10+'СЕТ СН'!$I$5-'СЕТ СН'!$I$21</f>
        <v>4500.6064448799998</v>
      </c>
      <c r="Q122" s="37">
        <f>SUMIFS(СВЦЭМ!$D$34:$D$777,СВЦЭМ!$A$34:$A$777,$A122,СВЦЭМ!$B$34:$B$777,Q$119)+'СЕТ СН'!$I$11+СВЦЭМ!$D$10+'СЕТ СН'!$I$5-'СЕТ СН'!$I$21</f>
        <v>4494.5472501999993</v>
      </c>
      <c r="R122" s="37">
        <f>SUMIFS(СВЦЭМ!$D$34:$D$777,СВЦЭМ!$A$34:$A$777,$A122,СВЦЭМ!$B$34:$B$777,R$119)+'СЕТ СН'!$I$11+СВЦЭМ!$D$10+'СЕТ СН'!$I$5-'СЕТ СН'!$I$21</f>
        <v>4486.0893432799994</v>
      </c>
      <c r="S122" s="37">
        <f>SUMIFS(СВЦЭМ!$D$34:$D$777,СВЦЭМ!$A$34:$A$777,$A122,СВЦЭМ!$B$34:$B$777,S$119)+'СЕТ СН'!$I$11+СВЦЭМ!$D$10+'СЕТ СН'!$I$5-'СЕТ СН'!$I$21</f>
        <v>4492.1949066499992</v>
      </c>
      <c r="T122" s="37">
        <f>SUMIFS(СВЦЭМ!$D$34:$D$777,СВЦЭМ!$A$34:$A$777,$A122,СВЦЭМ!$B$34:$B$777,T$119)+'СЕТ СН'!$I$11+СВЦЭМ!$D$10+'СЕТ СН'!$I$5-'СЕТ СН'!$I$21</f>
        <v>4491.9213719999998</v>
      </c>
      <c r="U122" s="37">
        <f>SUMIFS(СВЦЭМ!$D$34:$D$777,СВЦЭМ!$A$34:$A$777,$A122,СВЦЭМ!$B$34:$B$777,U$119)+'СЕТ СН'!$I$11+СВЦЭМ!$D$10+'СЕТ СН'!$I$5-'СЕТ СН'!$I$21</f>
        <v>4488.0542794099993</v>
      </c>
      <c r="V122" s="37">
        <f>SUMIFS(СВЦЭМ!$D$34:$D$777,СВЦЭМ!$A$34:$A$777,$A122,СВЦЭМ!$B$34:$B$777,V$119)+'СЕТ СН'!$I$11+СВЦЭМ!$D$10+'СЕТ СН'!$I$5-'СЕТ СН'!$I$21</f>
        <v>4477.0887871799996</v>
      </c>
      <c r="W122" s="37">
        <f>SUMIFS(СВЦЭМ!$D$34:$D$777,СВЦЭМ!$A$34:$A$777,$A122,СВЦЭМ!$B$34:$B$777,W$119)+'СЕТ СН'!$I$11+СВЦЭМ!$D$10+'СЕТ СН'!$I$5-'СЕТ СН'!$I$21</f>
        <v>4467.5365520699997</v>
      </c>
      <c r="X122" s="37">
        <f>SUMIFS(СВЦЭМ!$D$34:$D$777,СВЦЭМ!$A$34:$A$777,$A122,СВЦЭМ!$B$34:$B$777,X$119)+'СЕТ СН'!$I$11+СВЦЭМ!$D$10+'СЕТ СН'!$I$5-'СЕТ СН'!$I$21</f>
        <v>4485.8158497199993</v>
      </c>
      <c r="Y122" s="37">
        <f>SUMIFS(СВЦЭМ!$D$34:$D$777,СВЦЭМ!$A$34:$A$777,$A122,СВЦЭМ!$B$34:$B$777,Y$119)+'СЕТ СН'!$I$11+СВЦЭМ!$D$10+'СЕТ СН'!$I$5-'СЕТ СН'!$I$21</f>
        <v>4549.2577191399996</v>
      </c>
    </row>
    <row r="123" spans="1:27" ht="15.75" x14ac:dyDescent="0.2">
      <c r="A123" s="36">
        <f t="shared" si="3"/>
        <v>43316</v>
      </c>
      <c r="B123" s="37">
        <f>SUMIFS(СВЦЭМ!$D$34:$D$777,СВЦЭМ!$A$34:$A$777,$A123,СВЦЭМ!$B$34:$B$777,B$119)+'СЕТ СН'!$I$11+СВЦЭМ!$D$10+'СЕТ СН'!$I$5-'СЕТ СН'!$I$21</f>
        <v>4680.5552025399993</v>
      </c>
      <c r="C123" s="37">
        <f>SUMIFS(СВЦЭМ!$D$34:$D$777,СВЦЭМ!$A$34:$A$777,$A123,СВЦЭМ!$B$34:$B$777,C$119)+'СЕТ СН'!$I$11+СВЦЭМ!$D$10+'СЕТ СН'!$I$5-'СЕТ СН'!$I$21</f>
        <v>4777.0012675799999</v>
      </c>
      <c r="D123" s="37">
        <f>SUMIFS(СВЦЭМ!$D$34:$D$777,СВЦЭМ!$A$34:$A$777,$A123,СВЦЭМ!$B$34:$B$777,D$119)+'СЕТ СН'!$I$11+СВЦЭМ!$D$10+'СЕТ СН'!$I$5-'СЕТ СН'!$I$21</f>
        <v>4862.2252554799998</v>
      </c>
      <c r="E123" s="37">
        <f>SUMIFS(СВЦЭМ!$D$34:$D$777,СВЦЭМ!$A$34:$A$777,$A123,СВЦЭМ!$B$34:$B$777,E$119)+'СЕТ СН'!$I$11+СВЦЭМ!$D$10+'СЕТ СН'!$I$5-'СЕТ СН'!$I$21</f>
        <v>4976.6607783699992</v>
      </c>
      <c r="F123" s="37">
        <f>SUMIFS(СВЦЭМ!$D$34:$D$777,СВЦЭМ!$A$34:$A$777,$A123,СВЦЭМ!$B$34:$B$777,F$119)+'СЕТ СН'!$I$11+СВЦЭМ!$D$10+'СЕТ СН'!$I$5-'СЕТ СН'!$I$21</f>
        <v>4978.6133249899995</v>
      </c>
      <c r="G123" s="37">
        <f>SUMIFS(СВЦЭМ!$D$34:$D$777,СВЦЭМ!$A$34:$A$777,$A123,СВЦЭМ!$B$34:$B$777,G$119)+'СЕТ СН'!$I$11+СВЦЭМ!$D$10+'СЕТ СН'!$I$5-'СЕТ СН'!$I$21</f>
        <v>4958.3503167499994</v>
      </c>
      <c r="H123" s="37">
        <f>SUMIFS(СВЦЭМ!$D$34:$D$777,СВЦЭМ!$A$34:$A$777,$A123,СВЦЭМ!$B$34:$B$777,H$119)+'СЕТ СН'!$I$11+СВЦЭМ!$D$10+'СЕТ СН'!$I$5-'СЕТ СН'!$I$21</f>
        <v>4916.7425982599998</v>
      </c>
      <c r="I123" s="37">
        <f>SUMIFS(СВЦЭМ!$D$34:$D$777,СВЦЭМ!$A$34:$A$777,$A123,СВЦЭМ!$B$34:$B$777,I$119)+'СЕТ СН'!$I$11+СВЦЭМ!$D$10+'СЕТ СН'!$I$5-'СЕТ СН'!$I$21</f>
        <v>4888.6836284399997</v>
      </c>
      <c r="J123" s="37">
        <f>SUMIFS(СВЦЭМ!$D$34:$D$777,СВЦЭМ!$A$34:$A$777,$A123,СВЦЭМ!$B$34:$B$777,J$119)+'СЕТ СН'!$I$11+СВЦЭМ!$D$10+'СЕТ СН'!$I$5-'СЕТ СН'!$I$21</f>
        <v>4731.4638309899992</v>
      </c>
      <c r="K123" s="37">
        <f>SUMIFS(СВЦЭМ!$D$34:$D$777,СВЦЭМ!$A$34:$A$777,$A123,СВЦЭМ!$B$34:$B$777,K$119)+'СЕТ СН'!$I$11+СВЦЭМ!$D$10+'СЕТ СН'!$I$5-'СЕТ СН'!$I$21</f>
        <v>4619.6466535399995</v>
      </c>
      <c r="L123" s="37">
        <f>SUMIFS(СВЦЭМ!$D$34:$D$777,СВЦЭМ!$A$34:$A$777,$A123,СВЦЭМ!$B$34:$B$777,L$119)+'СЕТ СН'!$I$11+СВЦЭМ!$D$10+'СЕТ СН'!$I$5-'СЕТ СН'!$I$21</f>
        <v>4501.7917485799999</v>
      </c>
      <c r="M123" s="37">
        <f>SUMIFS(СВЦЭМ!$D$34:$D$777,СВЦЭМ!$A$34:$A$777,$A123,СВЦЭМ!$B$34:$B$777,M$119)+'СЕТ СН'!$I$11+СВЦЭМ!$D$10+'СЕТ СН'!$I$5-'СЕТ СН'!$I$21</f>
        <v>4451.8963144099998</v>
      </c>
      <c r="N123" s="37">
        <f>SUMIFS(СВЦЭМ!$D$34:$D$777,СВЦЭМ!$A$34:$A$777,$A123,СВЦЭМ!$B$34:$B$777,N$119)+'СЕТ СН'!$I$11+СВЦЭМ!$D$10+'СЕТ СН'!$I$5-'СЕТ СН'!$I$21</f>
        <v>4453.1268967799997</v>
      </c>
      <c r="O123" s="37">
        <f>SUMIFS(СВЦЭМ!$D$34:$D$777,СВЦЭМ!$A$34:$A$777,$A123,СВЦЭМ!$B$34:$B$777,O$119)+'СЕТ СН'!$I$11+СВЦЭМ!$D$10+'СЕТ СН'!$I$5-'СЕТ СН'!$I$21</f>
        <v>4456.3463564999993</v>
      </c>
      <c r="P123" s="37">
        <f>SUMIFS(СВЦЭМ!$D$34:$D$777,СВЦЭМ!$A$34:$A$777,$A123,СВЦЭМ!$B$34:$B$777,P$119)+'СЕТ СН'!$I$11+СВЦЭМ!$D$10+'СЕТ СН'!$I$5-'СЕТ СН'!$I$21</f>
        <v>4463.7408881399997</v>
      </c>
      <c r="Q123" s="37">
        <f>SUMIFS(СВЦЭМ!$D$34:$D$777,СВЦЭМ!$A$34:$A$777,$A123,СВЦЭМ!$B$34:$B$777,Q$119)+'СЕТ СН'!$I$11+СВЦЭМ!$D$10+'СЕТ СН'!$I$5-'СЕТ СН'!$I$21</f>
        <v>4462.0709092899997</v>
      </c>
      <c r="R123" s="37">
        <f>SUMIFS(СВЦЭМ!$D$34:$D$777,СВЦЭМ!$A$34:$A$777,$A123,СВЦЭМ!$B$34:$B$777,R$119)+'СЕТ СН'!$I$11+СВЦЭМ!$D$10+'СЕТ СН'!$I$5-'СЕТ СН'!$I$21</f>
        <v>4456.6727641099997</v>
      </c>
      <c r="S123" s="37">
        <f>SUMIFS(СВЦЭМ!$D$34:$D$777,СВЦЭМ!$A$34:$A$777,$A123,СВЦЭМ!$B$34:$B$777,S$119)+'СЕТ СН'!$I$11+СВЦЭМ!$D$10+'СЕТ СН'!$I$5-'СЕТ СН'!$I$21</f>
        <v>4453.4373253799995</v>
      </c>
      <c r="T123" s="37">
        <f>SUMIFS(СВЦЭМ!$D$34:$D$777,СВЦЭМ!$A$34:$A$777,$A123,СВЦЭМ!$B$34:$B$777,T$119)+'СЕТ СН'!$I$11+СВЦЭМ!$D$10+'СЕТ СН'!$I$5-'СЕТ СН'!$I$21</f>
        <v>4449.9039543399995</v>
      </c>
      <c r="U123" s="37">
        <f>SUMIFS(СВЦЭМ!$D$34:$D$777,СВЦЭМ!$A$34:$A$777,$A123,СВЦЭМ!$B$34:$B$777,U$119)+'СЕТ СН'!$I$11+СВЦЭМ!$D$10+'СЕТ СН'!$I$5-'СЕТ СН'!$I$21</f>
        <v>4459.2823991499999</v>
      </c>
      <c r="V123" s="37">
        <f>SUMIFS(СВЦЭМ!$D$34:$D$777,СВЦЭМ!$A$34:$A$777,$A123,СВЦЭМ!$B$34:$B$777,V$119)+'СЕТ СН'!$I$11+СВЦЭМ!$D$10+'СЕТ СН'!$I$5-'СЕТ СН'!$I$21</f>
        <v>4451.2009426199993</v>
      </c>
      <c r="W123" s="37">
        <f>SUMIFS(СВЦЭМ!$D$34:$D$777,СВЦЭМ!$A$34:$A$777,$A123,СВЦЭМ!$B$34:$B$777,W$119)+'СЕТ СН'!$I$11+СВЦЭМ!$D$10+'СЕТ СН'!$I$5-'СЕТ СН'!$I$21</f>
        <v>4448.5136600299993</v>
      </c>
      <c r="X123" s="37">
        <f>SUMIFS(СВЦЭМ!$D$34:$D$777,СВЦЭМ!$A$34:$A$777,$A123,СВЦЭМ!$B$34:$B$777,X$119)+'СЕТ СН'!$I$11+СВЦЭМ!$D$10+'СЕТ СН'!$I$5-'СЕТ СН'!$I$21</f>
        <v>4458.0752475499994</v>
      </c>
      <c r="Y123" s="37">
        <f>SUMIFS(СВЦЭМ!$D$34:$D$777,СВЦЭМ!$A$34:$A$777,$A123,СВЦЭМ!$B$34:$B$777,Y$119)+'СЕТ СН'!$I$11+СВЦЭМ!$D$10+'СЕТ СН'!$I$5-'СЕТ СН'!$I$21</f>
        <v>4501.9204739199995</v>
      </c>
    </row>
    <row r="124" spans="1:27" ht="15.75" x14ac:dyDescent="0.2">
      <c r="A124" s="36">
        <f t="shared" si="3"/>
        <v>43317</v>
      </c>
      <c r="B124" s="37">
        <f>SUMIFS(СВЦЭМ!$D$34:$D$777,СВЦЭМ!$A$34:$A$777,$A124,СВЦЭМ!$B$34:$B$777,B$119)+'СЕТ СН'!$I$11+СВЦЭМ!$D$10+'СЕТ СН'!$I$5-'СЕТ СН'!$I$21</f>
        <v>4574.5854655199992</v>
      </c>
      <c r="C124" s="37">
        <f>SUMIFS(СВЦЭМ!$D$34:$D$777,СВЦЭМ!$A$34:$A$777,$A124,СВЦЭМ!$B$34:$B$777,C$119)+'СЕТ СН'!$I$11+СВЦЭМ!$D$10+'СЕТ СН'!$I$5-'СЕТ СН'!$I$21</f>
        <v>4694.0225817699993</v>
      </c>
      <c r="D124" s="37">
        <f>SUMIFS(СВЦЭМ!$D$34:$D$777,СВЦЭМ!$A$34:$A$777,$A124,СВЦЭМ!$B$34:$B$777,D$119)+'СЕТ СН'!$I$11+СВЦЭМ!$D$10+'СЕТ СН'!$I$5-'СЕТ СН'!$I$21</f>
        <v>4799.52957874</v>
      </c>
      <c r="E124" s="37">
        <f>SUMIFS(СВЦЭМ!$D$34:$D$777,СВЦЭМ!$A$34:$A$777,$A124,СВЦЭМ!$B$34:$B$777,E$119)+'СЕТ СН'!$I$11+СВЦЭМ!$D$10+'СЕТ СН'!$I$5-'СЕТ СН'!$I$21</f>
        <v>4883.5449571899999</v>
      </c>
      <c r="F124" s="37">
        <f>SUMIFS(СВЦЭМ!$D$34:$D$777,СВЦЭМ!$A$34:$A$777,$A124,СВЦЭМ!$B$34:$B$777,F$119)+'СЕТ СН'!$I$11+СВЦЭМ!$D$10+'СЕТ СН'!$I$5-'СЕТ СН'!$I$21</f>
        <v>4881.9919355100001</v>
      </c>
      <c r="G124" s="37">
        <f>SUMIFS(СВЦЭМ!$D$34:$D$777,СВЦЭМ!$A$34:$A$777,$A124,СВЦЭМ!$B$34:$B$777,G$119)+'СЕТ СН'!$I$11+СВЦЭМ!$D$10+'СЕТ СН'!$I$5-'СЕТ СН'!$I$21</f>
        <v>4906.4317139699997</v>
      </c>
      <c r="H124" s="37">
        <f>SUMIFS(СВЦЭМ!$D$34:$D$777,СВЦЭМ!$A$34:$A$777,$A124,СВЦЭМ!$B$34:$B$777,H$119)+'СЕТ СН'!$I$11+СВЦЭМ!$D$10+'СЕТ СН'!$I$5-'СЕТ СН'!$I$21</f>
        <v>4916.4946278699999</v>
      </c>
      <c r="I124" s="37">
        <f>SUMIFS(СВЦЭМ!$D$34:$D$777,СВЦЭМ!$A$34:$A$777,$A124,СВЦЭМ!$B$34:$B$777,I$119)+'СЕТ СН'!$I$11+СВЦЭМ!$D$10+'СЕТ СН'!$I$5-'СЕТ СН'!$I$21</f>
        <v>4880.28298258</v>
      </c>
      <c r="J124" s="37">
        <f>SUMIFS(СВЦЭМ!$D$34:$D$777,СВЦЭМ!$A$34:$A$777,$A124,СВЦЭМ!$B$34:$B$777,J$119)+'СЕТ СН'!$I$11+СВЦЭМ!$D$10+'СЕТ СН'!$I$5-'СЕТ СН'!$I$21</f>
        <v>4736.7552145</v>
      </c>
      <c r="K124" s="37">
        <f>SUMIFS(СВЦЭМ!$D$34:$D$777,СВЦЭМ!$A$34:$A$777,$A124,СВЦЭМ!$B$34:$B$777,K$119)+'СЕТ СН'!$I$11+СВЦЭМ!$D$10+'СЕТ СН'!$I$5-'СЕТ СН'!$I$21</f>
        <v>4617.0513449</v>
      </c>
      <c r="L124" s="37">
        <f>SUMIFS(СВЦЭМ!$D$34:$D$777,СВЦЭМ!$A$34:$A$777,$A124,СВЦЭМ!$B$34:$B$777,L$119)+'СЕТ СН'!$I$11+СВЦЭМ!$D$10+'СЕТ СН'!$I$5-'СЕТ СН'!$I$21</f>
        <v>4563.1835870799996</v>
      </c>
      <c r="M124" s="37">
        <f>SUMIFS(СВЦЭМ!$D$34:$D$777,СВЦЭМ!$A$34:$A$777,$A124,СВЦЭМ!$B$34:$B$777,M$119)+'СЕТ СН'!$I$11+СВЦЭМ!$D$10+'СЕТ СН'!$I$5-'СЕТ СН'!$I$21</f>
        <v>4531.2194979599999</v>
      </c>
      <c r="N124" s="37">
        <f>SUMIFS(СВЦЭМ!$D$34:$D$777,СВЦЭМ!$A$34:$A$777,$A124,СВЦЭМ!$B$34:$B$777,N$119)+'СЕТ СН'!$I$11+СВЦЭМ!$D$10+'СЕТ СН'!$I$5-'СЕТ СН'!$I$21</f>
        <v>4525.6567011500001</v>
      </c>
      <c r="O124" s="37">
        <f>SUMIFS(СВЦЭМ!$D$34:$D$777,СВЦЭМ!$A$34:$A$777,$A124,СВЦЭМ!$B$34:$B$777,O$119)+'СЕТ СН'!$I$11+СВЦЭМ!$D$10+'СЕТ СН'!$I$5-'СЕТ СН'!$I$21</f>
        <v>4501.8044298999994</v>
      </c>
      <c r="P124" s="37">
        <f>SUMIFS(СВЦЭМ!$D$34:$D$777,СВЦЭМ!$A$34:$A$777,$A124,СВЦЭМ!$B$34:$B$777,P$119)+'СЕТ СН'!$I$11+СВЦЭМ!$D$10+'СЕТ СН'!$I$5-'СЕТ СН'!$I$21</f>
        <v>4461.7828680899993</v>
      </c>
      <c r="Q124" s="37">
        <f>SUMIFS(СВЦЭМ!$D$34:$D$777,СВЦЭМ!$A$34:$A$777,$A124,СВЦЭМ!$B$34:$B$777,Q$119)+'СЕТ СН'!$I$11+СВЦЭМ!$D$10+'СЕТ СН'!$I$5-'СЕТ СН'!$I$21</f>
        <v>4475.0309310099992</v>
      </c>
      <c r="R124" s="37">
        <f>SUMIFS(СВЦЭМ!$D$34:$D$777,СВЦЭМ!$A$34:$A$777,$A124,СВЦЭМ!$B$34:$B$777,R$119)+'СЕТ СН'!$I$11+СВЦЭМ!$D$10+'СЕТ СН'!$I$5-'СЕТ СН'!$I$21</f>
        <v>4471.3620610199996</v>
      </c>
      <c r="S124" s="37">
        <f>SUMIFS(СВЦЭМ!$D$34:$D$777,СВЦЭМ!$A$34:$A$777,$A124,СВЦЭМ!$B$34:$B$777,S$119)+'СЕТ СН'!$I$11+СВЦЭМ!$D$10+'СЕТ СН'!$I$5-'СЕТ СН'!$I$21</f>
        <v>4467.3273966899997</v>
      </c>
      <c r="T124" s="37">
        <f>SUMIFS(СВЦЭМ!$D$34:$D$777,СВЦЭМ!$A$34:$A$777,$A124,СВЦЭМ!$B$34:$B$777,T$119)+'СЕТ СН'!$I$11+СВЦЭМ!$D$10+'СЕТ СН'!$I$5-'СЕТ СН'!$I$21</f>
        <v>4456.8023225899997</v>
      </c>
      <c r="U124" s="37">
        <f>SUMIFS(СВЦЭМ!$D$34:$D$777,СВЦЭМ!$A$34:$A$777,$A124,СВЦЭМ!$B$34:$B$777,U$119)+'СЕТ СН'!$I$11+СВЦЭМ!$D$10+'СЕТ СН'!$I$5-'СЕТ СН'!$I$21</f>
        <v>4459.1980586899999</v>
      </c>
      <c r="V124" s="37">
        <f>SUMIFS(СВЦЭМ!$D$34:$D$777,СВЦЭМ!$A$34:$A$777,$A124,СВЦЭМ!$B$34:$B$777,V$119)+'СЕТ СН'!$I$11+СВЦЭМ!$D$10+'СЕТ СН'!$I$5-'СЕТ СН'!$I$21</f>
        <v>4445.79328704</v>
      </c>
      <c r="W124" s="37">
        <f>SUMIFS(СВЦЭМ!$D$34:$D$777,СВЦЭМ!$A$34:$A$777,$A124,СВЦЭМ!$B$34:$B$777,W$119)+'СЕТ СН'!$I$11+СВЦЭМ!$D$10+'СЕТ СН'!$I$5-'СЕТ СН'!$I$21</f>
        <v>4438.5891478099993</v>
      </c>
      <c r="X124" s="37">
        <f>SUMIFS(СВЦЭМ!$D$34:$D$777,СВЦЭМ!$A$34:$A$777,$A124,СВЦЭМ!$B$34:$B$777,X$119)+'СЕТ СН'!$I$11+СВЦЭМ!$D$10+'СЕТ СН'!$I$5-'СЕТ СН'!$I$21</f>
        <v>4453.0130349699994</v>
      </c>
      <c r="Y124" s="37">
        <f>SUMIFS(СВЦЭМ!$D$34:$D$777,СВЦЭМ!$A$34:$A$777,$A124,СВЦЭМ!$B$34:$B$777,Y$119)+'СЕТ СН'!$I$11+СВЦЭМ!$D$10+'СЕТ СН'!$I$5-'СЕТ СН'!$I$21</f>
        <v>4488.8617007399998</v>
      </c>
    </row>
    <row r="125" spans="1:27" ht="15.75" x14ac:dyDescent="0.2">
      <c r="A125" s="36">
        <f t="shared" si="3"/>
        <v>43318</v>
      </c>
      <c r="B125" s="37">
        <f>SUMIFS(СВЦЭМ!$D$34:$D$777,СВЦЭМ!$A$34:$A$777,$A125,СВЦЭМ!$B$34:$B$777,B$119)+'СЕТ СН'!$I$11+СВЦЭМ!$D$10+'СЕТ СН'!$I$5-'СЕТ СН'!$I$21</f>
        <v>4577.5339672799992</v>
      </c>
      <c r="C125" s="37">
        <f>SUMIFS(СВЦЭМ!$D$34:$D$777,СВЦЭМ!$A$34:$A$777,$A125,СВЦЭМ!$B$34:$B$777,C$119)+'СЕТ СН'!$I$11+СВЦЭМ!$D$10+'СЕТ СН'!$I$5-'СЕТ СН'!$I$21</f>
        <v>4676.4286513699999</v>
      </c>
      <c r="D125" s="37">
        <f>SUMIFS(СВЦЭМ!$D$34:$D$777,СВЦЭМ!$A$34:$A$777,$A125,СВЦЭМ!$B$34:$B$777,D$119)+'СЕТ СН'!$I$11+СВЦЭМ!$D$10+'СЕТ СН'!$I$5-'СЕТ СН'!$I$21</f>
        <v>4784.5643319599994</v>
      </c>
      <c r="E125" s="37">
        <f>SUMIFS(СВЦЭМ!$D$34:$D$777,СВЦЭМ!$A$34:$A$777,$A125,СВЦЭМ!$B$34:$B$777,E$119)+'СЕТ СН'!$I$11+СВЦЭМ!$D$10+'СЕТ СН'!$I$5-'СЕТ СН'!$I$21</f>
        <v>4893.23789726</v>
      </c>
      <c r="F125" s="37">
        <f>SUMIFS(СВЦЭМ!$D$34:$D$777,СВЦЭМ!$A$34:$A$777,$A125,СВЦЭМ!$B$34:$B$777,F$119)+'СЕТ СН'!$I$11+СВЦЭМ!$D$10+'СЕТ СН'!$I$5-'СЕТ СН'!$I$21</f>
        <v>4884.7845909099997</v>
      </c>
      <c r="G125" s="37">
        <f>SUMIFS(СВЦЭМ!$D$34:$D$777,СВЦЭМ!$A$34:$A$777,$A125,СВЦЭМ!$B$34:$B$777,G$119)+'СЕТ СН'!$I$11+СВЦЭМ!$D$10+'СЕТ СН'!$I$5-'СЕТ СН'!$I$21</f>
        <v>4896.7868046199992</v>
      </c>
      <c r="H125" s="37">
        <f>SUMIFS(СВЦЭМ!$D$34:$D$777,СВЦЭМ!$A$34:$A$777,$A125,СВЦЭМ!$B$34:$B$777,H$119)+'СЕТ СН'!$I$11+СВЦЭМ!$D$10+'СЕТ СН'!$I$5-'СЕТ СН'!$I$21</f>
        <v>4909.2646914199995</v>
      </c>
      <c r="I125" s="37">
        <f>SUMIFS(СВЦЭМ!$D$34:$D$777,СВЦЭМ!$A$34:$A$777,$A125,СВЦЭМ!$B$34:$B$777,I$119)+'СЕТ СН'!$I$11+СВЦЭМ!$D$10+'СЕТ СН'!$I$5-'СЕТ СН'!$I$21</f>
        <v>4890.1395071799998</v>
      </c>
      <c r="J125" s="37">
        <f>SUMIFS(СВЦЭМ!$D$34:$D$777,СВЦЭМ!$A$34:$A$777,$A125,СВЦЭМ!$B$34:$B$777,J$119)+'СЕТ СН'!$I$11+СВЦЭМ!$D$10+'СЕТ СН'!$I$5-'СЕТ СН'!$I$21</f>
        <v>4750.8545500599994</v>
      </c>
      <c r="K125" s="37">
        <f>SUMIFS(СВЦЭМ!$D$34:$D$777,СВЦЭМ!$A$34:$A$777,$A125,СВЦЭМ!$B$34:$B$777,K$119)+'СЕТ СН'!$I$11+СВЦЭМ!$D$10+'СЕТ СН'!$I$5-'СЕТ СН'!$I$21</f>
        <v>4635.92161192</v>
      </c>
      <c r="L125" s="37">
        <f>SUMIFS(СВЦЭМ!$D$34:$D$777,СВЦЭМ!$A$34:$A$777,$A125,СВЦЭМ!$B$34:$B$777,L$119)+'СЕТ СН'!$I$11+СВЦЭМ!$D$10+'СЕТ СН'!$I$5-'СЕТ СН'!$I$21</f>
        <v>4559.2030969799998</v>
      </c>
      <c r="M125" s="37">
        <f>SUMIFS(СВЦЭМ!$D$34:$D$777,СВЦЭМ!$A$34:$A$777,$A125,СВЦЭМ!$B$34:$B$777,M$119)+'СЕТ СН'!$I$11+СВЦЭМ!$D$10+'СЕТ СН'!$I$5-'СЕТ СН'!$I$21</f>
        <v>4510.9766405599994</v>
      </c>
      <c r="N125" s="37">
        <f>SUMIFS(СВЦЭМ!$D$34:$D$777,СВЦЭМ!$A$34:$A$777,$A125,СВЦЭМ!$B$34:$B$777,N$119)+'СЕТ СН'!$I$11+СВЦЭМ!$D$10+'СЕТ СН'!$I$5-'СЕТ СН'!$I$21</f>
        <v>4517.4926990599997</v>
      </c>
      <c r="O125" s="37">
        <f>SUMIFS(СВЦЭМ!$D$34:$D$777,СВЦЭМ!$A$34:$A$777,$A125,СВЦЭМ!$B$34:$B$777,O$119)+'СЕТ СН'!$I$11+СВЦЭМ!$D$10+'СЕТ СН'!$I$5-'СЕТ СН'!$I$21</f>
        <v>4519.0234607899993</v>
      </c>
      <c r="P125" s="37">
        <f>SUMIFS(СВЦЭМ!$D$34:$D$777,СВЦЭМ!$A$34:$A$777,$A125,СВЦЭМ!$B$34:$B$777,P$119)+'СЕТ СН'!$I$11+СВЦЭМ!$D$10+'СЕТ СН'!$I$5-'СЕТ СН'!$I$21</f>
        <v>4518.14423971</v>
      </c>
      <c r="Q125" s="37">
        <f>SUMIFS(СВЦЭМ!$D$34:$D$777,СВЦЭМ!$A$34:$A$777,$A125,СВЦЭМ!$B$34:$B$777,Q$119)+'СЕТ СН'!$I$11+СВЦЭМ!$D$10+'СЕТ СН'!$I$5-'СЕТ СН'!$I$21</f>
        <v>4519.5787707499994</v>
      </c>
      <c r="R125" s="37">
        <f>SUMIFS(СВЦЭМ!$D$34:$D$777,СВЦЭМ!$A$34:$A$777,$A125,СВЦЭМ!$B$34:$B$777,R$119)+'СЕТ СН'!$I$11+СВЦЭМ!$D$10+'СЕТ СН'!$I$5-'СЕТ СН'!$I$21</f>
        <v>4518.2620171799999</v>
      </c>
      <c r="S125" s="37">
        <f>SUMIFS(СВЦЭМ!$D$34:$D$777,СВЦЭМ!$A$34:$A$777,$A125,СВЦЭМ!$B$34:$B$777,S$119)+'СЕТ СН'!$I$11+СВЦЭМ!$D$10+'СЕТ СН'!$I$5-'СЕТ СН'!$I$21</f>
        <v>4519.29735489</v>
      </c>
      <c r="T125" s="37">
        <f>SUMIFS(СВЦЭМ!$D$34:$D$777,СВЦЭМ!$A$34:$A$777,$A125,СВЦЭМ!$B$34:$B$777,T$119)+'СЕТ СН'!$I$11+СВЦЭМ!$D$10+'СЕТ СН'!$I$5-'СЕТ СН'!$I$21</f>
        <v>4510.8894950299991</v>
      </c>
      <c r="U125" s="37">
        <f>SUMIFS(СВЦЭМ!$D$34:$D$777,СВЦЭМ!$A$34:$A$777,$A125,СВЦЭМ!$B$34:$B$777,U$119)+'СЕТ СН'!$I$11+СВЦЭМ!$D$10+'СЕТ СН'!$I$5-'СЕТ СН'!$I$21</f>
        <v>4509.1710086899993</v>
      </c>
      <c r="V125" s="37">
        <f>SUMIFS(СВЦЭМ!$D$34:$D$777,СВЦЭМ!$A$34:$A$777,$A125,СВЦЭМ!$B$34:$B$777,V$119)+'СЕТ СН'!$I$11+СВЦЭМ!$D$10+'СЕТ СН'!$I$5-'СЕТ СН'!$I$21</f>
        <v>4503.1630533399994</v>
      </c>
      <c r="W125" s="37">
        <f>SUMIFS(СВЦЭМ!$D$34:$D$777,СВЦЭМ!$A$34:$A$777,$A125,СВЦЭМ!$B$34:$B$777,W$119)+'СЕТ СН'!$I$11+СВЦЭМ!$D$10+'СЕТ СН'!$I$5-'СЕТ СН'!$I$21</f>
        <v>4501.8558507600001</v>
      </c>
      <c r="X125" s="37">
        <f>SUMIFS(СВЦЭМ!$D$34:$D$777,СВЦЭМ!$A$34:$A$777,$A125,СВЦЭМ!$B$34:$B$777,X$119)+'СЕТ СН'!$I$11+СВЦЭМ!$D$10+'СЕТ СН'!$I$5-'СЕТ СН'!$I$21</f>
        <v>4493.5319868399993</v>
      </c>
      <c r="Y125" s="37">
        <f>SUMIFS(СВЦЭМ!$D$34:$D$777,СВЦЭМ!$A$34:$A$777,$A125,СВЦЭМ!$B$34:$B$777,Y$119)+'СЕТ СН'!$I$11+СВЦЭМ!$D$10+'СЕТ СН'!$I$5-'СЕТ СН'!$I$21</f>
        <v>4540.4898255899998</v>
      </c>
    </row>
    <row r="126" spans="1:27" ht="15.75" x14ac:dyDescent="0.2">
      <c r="A126" s="36">
        <f t="shared" si="3"/>
        <v>43319</v>
      </c>
      <c r="B126" s="37">
        <f>SUMIFS(СВЦЭМ!$D$34:$D$777,СВЦЭМ!$A$34:$A$777,$A126,СВЦЭМ!$B$34:$B$777,B$119)+'СЕТ СН'!$I$11+СВЦЭМ!$D$10+'СЕТ СН'!$I$5-'СЕТ СН'!$I$21</f>
        <v>4625.8482551799998</v>
      </c>
      <c r="C126" s="37">
        <f>SUMIFS(СВЦЭМ!$D$34:$D$777,СВЦЭМ!$A$34:$A$777,$A126,СВЦЭМ!$B$34:$B$777,C$119)+'СЕТ СН'!$I$11+СВЦЭМ!$D$10+'СЕТ СН'!$I$5-'СЕТ СН'!$I$21</f>
        <v>4759.10332096</v>
      </c>
      <c r="D126" s="37">
        <f>SUMIFS(СВЦЭМ!$D$34:$D$777,СВЦЭМ!$A$34:$A$777,$A126,СВЦЭМ!$B$34:$B$777,D$119)+'СЕТ СН'!$I$11+СВЦЭМ!$D$10+'СЕТ СН'!$I$5-'СЕТ СН'!$I$21</f>
        <v>4841.8682280899993</v>
      </c>
      <c r="E126" s="37">
        <f>SUMIFS(СВЦЭМ!$D$34:$D$777,СВЦЭМ!$A$34:$A$777,$A126,СВЦЭМ!$B$34:$B$777,E$119)+'СЕТ СН'!$I$11+СВЦЭМ!$D$10+'СЕТ СН'!$I$5-'СЕТ СН'!$I$21</f>
        <v>4951.79631814</v>
      </c>
      <c r="F126" s="37">
        <f>SUMIFS(СВЦЭМ!$D$34:$D$777,СВЦЭМ!$A$34:$A$777,$A126,СВЦЭМ!$B$34:$B$777,F$119)+'СЕТ СН'!$I$11+СВЦЭМ!$D$10+'СЕТ СН'!$I$5-'СЕТ СН'!$I$21</f>
        <v>4945.5720489400001</v>
      </c>
      <c r="G126" s="37">
        <f>SUMIFS(СВЦЭМ!$D$34:$D$777,СВЦЭМ!$A$34:$A$777,$A126,СВЦЭМ!$B$34:$B$777,G$119)+'СЕТ СН'!$I$11+СВЦЭМ!$D$10+'СЕТ СН'!$I$5-'СЕТ СН'!$I$21</f>
        <v>4953.0984488299991</v>
      </c>
      <c r="H126" s="37">
        <f>SUMIFS(СВЦЭМ!$D$34:$D$777,СВЦЭМ!$A$34:$A$777,$A126,СВЦЭМ!$B$34:$B$777,H$119)+'СЕТ СН'!$I$11+СВЦЭМ!$D$10+'СЕТ СН'!$I$5-'СЕТ СН'!$I$21</f>
        <v>4950.0934870199999</v>
      </c>
      <c r="I126" s="37">
        <f>SUMIFS(СВЦЭМ!$D$34:$D$777,СВЦЭМ!$A$34:$A$777,$A126,СВЦЭМ!$B$34:$B$777,I$119)+'СЕТ СН'!$I$11+СВЦЭМ!$D$10+'СЕТ СН'!$I$5-'СЕТ СН'!$I$21</f>
        <v>4847.2609099399997</v>
      </c>
      <c r="J126" s="37">
        <f>SUMIFS(СВЦЭМ!$D$34:$D$777,СВЦЭМ!$A$34:$A$777,$A126,СВЦЭМ!$B$34:$B$777,J$119)+'СЕТ СН'!$I$11+СВЦЭМ!$D$10+'СЕТ СН'!$I$5-'СЕТ СН'!$I$21</f>
        <v>4698.3343476499995</v>
      </c>
      <c r="K126" s="37">
        <f>SUMIFS(СВЦЭМ!$D$34:$D$777,СВЦЭМ!$A$34:$A$777,$A126,СВЦЭМ!$B$34:$B$777,K$119)+'СЕТ СН'!$I$11+СВЦЭМ!$D$10+'СЕТ СН'!$I$5-'СЕТ СН'!$I$21</f>
        <v>4616.7832595599994</v>
      </c>
      <c r="L126" s="37">
        <f>SUMIFS(СВЦЭМ!$D$34:$D$777,СВЦЭМ!$A$34:$A$777,$A126,СВЦЭМ!$B$34:$B$777,L$119)+'СЕТ СН'!$I$11+СВЦЭМ!$D$10+'СЕТ СН'!$I$5-'СЕТ СН'!$I$21</f>
        <v>4538.1970687200001</v>
      </c>
      <c r="M126" s="37">
        <f>SUMIFS(СВЦЭМ!$D$34:$D$777,СВЦЭМ!$A$34:$A$777,$A126,СВЦЭМ!$B$34:$B$777,M$119)+'СЕТ СН'!$I$11+СВЦЭМ!$D$10+'СЕТ СН'!$I$5-'СЕТ СН'!$I$21</f>
        <v>4492.5142943399997</v>
      </c>
      <c r="N126" s="37">
        <f>SUMIFS(СВЦЭМ!$D$34:$D$777,СВЦЭМ!$A$34:$A$777,$A126,СВЦЭМ!$B$34:$B$777,N$119)+'СЕТ СН'!$I$11+СВЦЭМ!$D$10+'СЕТ СН'!$I$5-'СЕТ СН'!$I$21</f>
        <v>4478.3677369199995</v>
      </c>
      <c r="O126" s="37">
        <f>SUMIFS(СВЦЭМ!$D$34:$D$777,СВЦЭМ!$A$34:$A$777,$A126,СВЦЭМ!$B$34:$B$777,O$119)+'СЕТ СН'!$I$11+СВЦЭМ!$D$10+'СЕТ СН'!$I$5-'СЕТ СН'!$I$21</f>
        <v>4489.4346001200001</v>
      </c>
      <c r="P126" s="37">
        <f>SUMIFS(СВЦЭМ!$D$34:$D$777,СВЦЭМ!$A$34:$A$777,$A126,СВЦЭМ!$B$34:$B$777,P$119)+'СЕТ СН'!$I$11+СВЦЭМ!$D$10+'СЕТ СН'!$I$5-'СЕТ СН'!$I$21</f>
        <v>4488.4788699800001</v>
      </c>
      <c r="Q126" s="37">
        <f>SUMIFS(СВЦЭМ!$D$34:$D$777,СВЦЭМ!$A$34:$A$777,$A126,СВЦЭМ!$B$34:$B$777,Q$119)+'СЕТ СН'!$I$11+СВЦЭМ!$D$10+'СЕТ СН'!$I$5-'СЕТ СН'!$I$21</f>
        <v>4489.9497285799998</v>
      </c>
      <c r="R126" s="37">
        <f>SUMIFS(СВЦЭМ!$D$34:$D$777,СВЦЭМ!$A$34:$A$777,$A126,СВЦЭМ!$B$34:$B$777,R$119)+'СЕТ СН'!$I$11+СВЦЭМ!$D$10+'СЕТ СН'!$I$5-'СЕТ СН'!$I$21</f>
        <v>4491.6084429100001</v>
      </c>
      <c r="S126" s="37">
        <f>SUMIFS(СВЦЭМ!$D$34:$D$777,СВЦЭМ!$A$34:$A$777,$A126,СВЦЭМ!$B$34:$B$777,S$119)+'СЕТ СН'!$I$11+СВЦЭМ!$D$10+'СЕТ СН'!$I$5-'СЕТ СН'!$I$21</f>
        <v>4491.3210958499994</v>
      </c>
      <c r="T126" s="37">
        <f>SUMIFS(СВЦЭМ!$D$34:$D$777,СВЦЭМ!$A$34:$A$777,$A126,СВЦЭМ!$B$34:$B$777,T$119)+'СЕТ СН'!$I$11+СВЦЭМ!$D$10+'СЕТ СН'!$I$5-'СЕТ СН'!$I$21</f>
        <v>4478.4756085700001</v>
      </c>
      <c r="U126" s="37">
        <f>SUMIFS(СВЦЭМ!$D$34:$D$777,СВЦЭМ!$A$34:$A$777,$A126,СВЦЭМ!$B$34:$B$777,U$119)+'СЕТ СН'!$I$11+СВЦЭМ!$D$10+'СЕТ СН'!$I$5-'СЕТ СН'!$I$21</f>
        <v>4482.8377126899995</v>
      </c>
      <c r="V126" s="37">
        <f>SUMIFS(СВЦЭМ!$D$34:$D$777,СВЦЭМ!$A$34:$A$777,$A126,СВЦЭМ!$B$34:$B$777,V$119)+'СЕТ СН'!$I$11+СВЦЭМ!$D$10+'СЕТ СН'!$I$5-'СЕТ СН'!$I$21</f>
        <v>4473.47034231</v>
      </c>
      <c r="W126" s="37">
        <f>SUMIFS(СВЦЭМ!$D$34:$D$777,СВЦЭМ!$A$34:$A$777,$A126,СВЦЭМ!$B$34:$B$777,W$119)+'СЕТ СН'!$I$11+СВЦЭМ!$D$10+'СЕТ СН'!$I$5-'СЕТ СН'!$I$21</f>
        <v>4475.2437558699994</v>
      </c>
      <c r="X126" s="37">
        <f>SUMIFS(СВЦЭМ!$D$34:$D$777,СВЦЭМ!$A$34:$A$777,$A126,СВЦЭМ!$B$34:$B$777,X$119)+'СЕТ СН'!$I$11+СВЦЭМ!$D$10+'СЕТ СН'!$I$5-'СЕТ СН'!$I$21</f>
        <v>4467.0120988799999</v>
      </c>
      <c r="Y126" s="37">
        <f>SUMIFS(СВЦЭМ!$D$34:$D$777,СВЦЭМ!$A$34:$A$777,$A126,СВЦЭМ!$B$34:$B$777,Y$119)+'СЕТ СН'!$I$11+СВЦЭМ!$D$10+'СЕТ СН'!$I$5-'СЕТ СН'!$I$21</f>
        <v>4504.9363979199998</v>
      </c>
    </row>
    <row r="127" spans="1:27" ht="15.75" x14ac:dyDescent="0.2">
      <c r="A127" s="36">
        <f t="shared" si="3"/>
        <v>43320</v>
      </c>
      <c r="B127" s="37">
        <f>SUMIFS(СВЦЭМ!$D$34:$D$777,СВЦЭМ!$A$34:$A$777,$A127,СВЦЭМ!$B$34:$B$777,B$119)+'СЕТ СН'!$I$11+СВЦЭМ!$D$10+'СЕТ СН'!$I$5-'СЕТ СН'!$I$21</f>
        <v>4623.8132509599991</v>
      </c>
      <c r="C127" s="37">
        <f>SUMIFS(СВЦЭМ!$D$34:$D$777,СВЦЭМ!$A$34:$A$777,$A127,СВЦЭМ!$B$34:$B$777,C$119)+'СЕТ СН'!$I$11+СВЦЭМ!$D$10+'СЕТ СН'!$I$5-'СЕТ СН'!$I$21</f>
        <v>4754.3530099399995</v>
      </c>
      <c r="D127" s="37">
        <f>SUMIFS(СВЦЭМ!$D$34:$D$777,СВЦЭМ!$A$34:$A$777,$A127,СВЦЭМ!$B$34:$B$777,D$119)+'СЕТ СН'!$I$11+СВЦЭМ!$D$10+'СЕТ СН'!$I$5-'СЕТ СН'!$I$21</f>
        <v>4859.4386509899996</v>
      </c>
      <c r="E127" s="37">
        <f>SUMIFS(СВЦЭМ!$D$34:$D$777,СВЦЭМ!$A$34:$A$777,$A127,СВЦЭМ!$B$34:$B$777,E$119)+'СЕТ СН'!$I$11+СВЦЭМ!$D$10+'СЕТ СН'!$I$5-'СЕТ СН'!$I$21</f>
        <v>4943.8496700799997</v>
      </c>
      <c r="F127" s="37">
        <f>SUMIFS(СВЦЭМ!$D$34:$D$777,СВЦЭМ!$A$34:$A$777,$A127,СВЦЭМ!$B$34:$B$777,F$119)+'СЕТ СН'!$I$11+СВЦЭМ!$D$10+'СЕТ СН'!$I$5-'СЕТ СН'!$I$21</f>
        <v>4940.49483925</v>
      </c>
      <c r="G127" s="37">
        <f>SUMIFS(СВЦЭМ!$D$34:$D$777,СВЦЭМ!$A$34:$A$777,$A127,СВЦЭМ!$B$34:$B$777,G$119)+'СЕТ СН'!$I$11+СВЦЭМ!$D$10+'СЕТ СН'!$I$5-'СЕТ СН'!$I$21</f>
        <v>4941.40172205</v>
      </c>
      <c r="H127" s="37">
        <f>SUMIFS(СВЦЭМ!$D$34:$D$777,СВЦЭМ!$A$34:$A$777,$A127,СВЦЭМ!$B$34:$B$777,H$119)+'СЕТ СН'!$I$11+СВЦЭМ!$D$10+'СЕТ СН'!$I$5-'СЕТ СН'!$I$21</f>
        <v>4940.6544216699995</v>
      </c>
      <c r="I127" s="37">
        <f>SUMIFS(СВЦЭМ!$D$34:$D$777,СВЦЭМ!$A$34:$A$777,$A127,СВЦЭМ!$B$34:$B$777,I$119)+'СЕТ СН'!$I$11+СВЦЭМ!$D$10+'СЕТ СН'!$I$5-'СЕТ СН'!$I$21</f>
        <v>4861.5493910799996</v>
      </c>
      <c r="J127" s="37">
        <f>SUMIFS(СВЦЭМ!$D$34:$D$777,СВЦЭМ!$A$34:$A$777,$A127,СВЦЭМ!$B$34:$B$777,J$119)+'СЕТ СН'!$I$11+СВЦЭМ!$D$10+'СЕТ СН'!$I$5-'СЕТ СН'!$I$21</f>
        <v>4715.5586357399998</v>
      </c>
      <c r="K127" s="37">
        <f>SUMIFS(СВЦЭМ!$D$34:$D$777,СВЦЭМ!$A$34:$A$777,$A127,СВЦЭМ!$B$34:$B$777,K$119)+'СЕТ СН'!$I$11+СВЦЭМ!$D$10+'СЕТ СН'!$I$5-'СЕТ СН'!$I$21</f>
        <v>4610.1071522899992</v>
      </c>
      <c r="L127" s="37">
        <f>SUMIFS(СВЦЭМ!$D$34:$D$777,СВЦЭМ!$A$34:$A$777,$A127,СВЦЭМ!$B$34:$B$777,L$119)+'СЕТ СН'!$I$11+СВЦЭМ!$D$10+'СЕТ СН'!$I$5-'СЕТ СН'!$I$21</f>
        <v>4524.5351843099997</v>
      </c>
      <c r="M127" s="37">
        <f>SUMIFS(СВЦЭМ!$D$34:$D$777,СВЦЭМ!$A$34:$A$777,$A127,СВЦЭМ!$B$34:$B$777,M$119)+'СЕТ СН'!$I$11+СВЦЭМ!$D$10+'СЕТ СН'!$I$5-'СЕТ СН'!$I$21</f>
        <v>4469.2210731799996</v>
      </c>
      <c r="N127" s="37">
        <f>SUMIFS(СВЦЭМ!$D$34:$D$777,СВЦЭМ!$A$34:$A$777,$A127,СВЦЭМ!$B$34:$B$777,N$119)+'СЕТ СН'!$I$11+СВЦЭМ!$D$10+'СЕТ СН'!$I$5-'СЕТ СН'!$I$21</f>
        <v>4475.1834965399994</v>
      </c>
      <c r="O127" s="37">
        <f>SUMIFS(СВЦЭМ!$D$34:$D$777,СВЦЭМ!$A$34:$A$777,$A127,СВЦЭМ!$B$34:$B$777,O$119)+'СЕТ СН'!$I$11+СВЦЭМ!$D$10+'СЕТ СН'!$I$5-'СЕТ СН'!$I$21</f>
        <v>4478.9237703600002</v>
      </c>
      <c r="P127" s="37">
        <f>SUMIFS(СВЦЭМ!$D$34:$D$777,СВЦЭМ!$A$34:$A$777,$A127,СВЦЭМ!$B$34:$B$777,P$119)+'СЕТ СН'!$I$11+СВЦЭМ!$D$10+'СЕТ СН'!$I$5-'СЕТ СН'!$I$21</f>
        <v>4475.8140807099999</v>
      </c>
      <c r="Q127" s="37">
        <f>SUMIFS(СВЦЭМ!$D$34:$D$777,СВЦЭМ!$A$34:$A$777,$A127,СВЦЭМ!$B$34:$B$777,Q$119)+'СЕТ СН'!$I$11+СВЦЭМ!$D$10+'СЕТ СН'!$I$5-'СЕТ СН'!$I$21</f>
        <v>4479.9525737199992</v>
      </c>
      <c r="R127" s="37">
        <f>SUMIFS(СВЦЭМ!$D$34:$D$777,СВЦЭМ!$A$34:$A$777,$A127,СВЦЭМ!$B$34:$B$777,R$119)+'СЕТ СН'!$I$11+СВЦЭМ!$D$10+'СЕТ СН'!$I$5-'СЕТ СН'!$I$21</f>
        <v>4484.7896720999997</v>
      </c>
      <c r="S127" s="37">
        <f>SUMIFS(СВЦЭМ!$D$34:$D$777,СВЦЭМ!$A$34:$A$777,$A127,СВЦЭМ!$B$34:$B$777,S$119)+'СЕТ СН'!$I$11+СВЦЭМ!$D$10+'СЕТ СН'!$I$5-'СЕТ СН'!$I$21</f>
        <v>4481.1125560699993</v>
      </c>
      <c r="T127" s="37">
        <f>SUMIFS(СВЦЭМ!$D$34:$D$777,СВЦЭМ!$A$34:$A$777,$A127,СВЦЭМ!$B$34:$B$777,T$119)+'СЕТ СН'!$I$11+СВЦЭМ!$D$10+'СЕТ СН'!$I$5-'СЕТ СН'!$I$21</f>
        <v>4480.5438794199999</v>
      </c>
      <c r="U127" s="37">
        <f>SUMIFS(СВЦЭМ!$D$34:$D$777,СВЦЭМ!$A$34:$A$777,$A127,СВЦЭМ!$B$34:$B$777,U$119)+'СЕТ СН'!$I$11+СВЦЭМ!$D$10+'СЕТ СН'!$I$5-'СЕТ СН'!$I$21</f>
        <v>4484.7659795099999</v>
      </c>
      <c r="V127" s="37">
        <f>SUMIFS(СВЦЭМ!$D$34:$D$777,СВЦЭМ!$A$34:$A$777,$A127,СВЦЭМ!$B$34:$B$777,V$119)+'СЕТ СН'!$I$11+СВЦЭМ!$D$10+'СЕТ СН'!$I$5-'СЕТ СН'!$I$21</f>
        <v>4463.6370144399998</v>
      </c>
      <c r="W127" s="37">
        <f>SUMIFS(СВЦЭМ!$D$34:$D$777,СВЦЭМ!$A$34:$A$777,$A127,СВЦЭМ!$B$34:$B$777,W$119)+'СЕТ СН'!$I$11+СВЦЭМ!$D$10+'СЕТ СН'!$I$5-'СЕТ СН'!$I$21</f>
        <v>4473.4448974699999</v>
      </c>
      <c r="X127" s="37">
        <f>SUMIFS(СВЦЭМ!$D$34:$D$777,СВЦЭМ!$A$34:$A$777,$A127,СВЦЭМ!$B$34:$B$777,X$119)+'СЕТ СН'!$I$11+СВЦЭМ!$D$10+'СЕТ СН'!$I$5-'СЕТ СН'!$I$21</f>
        <v>4498.21730923</v>
      </c>
      <c r="Y127" s="37">
        <f>SUMIFS(СВЦЭМ!$D$34:$D$777,СВЦЭМ!$A$34:$A$777,$A127,СВЦЭМ!$B$34:$B$777,Y$119)+'СЕТ СН'!$I$11+СВЦЭМ!$D$10+'СЕТ СН'!$I$5-'СЕТ СН'!$I$21</f>
        <v>4559.3039445999993</v>
      </c>
    </row>
    <row r="128" spans="1:27" ht="15.75" x14ac:dyDescent="0.2">
      <c r="A128" s="36">
        <f t="shared" si="3"/>
        <v>43321</v>
      </c>
      <c r="B128" s="37">
        <f>SUMIFS(СВЦЭМ!$D$34:$D$777,СВЦЭМ!$A$34:$A$777,$A128,СВЦЭМ!$B$34:$B$777,B$119)+'СЕТ СН'!$I$11+СВЦЭМ!$D$10+'СЕТ СН'!$I$5-'СЕТ СН'!$I$21</f>
        <v>4578.7916981499993</v>
      </c>
      <c r="C128" s="37">
        <f>SUMIFS(СВЦЭМ!$D$34:$D$777,СВЦЭМ!$A$34:$A$777,$A128,СВЦЭМ!$B$34:$B$777,C$119)+'СЕТ СН'!$I$11+СВЦЭМ!$D$10+'СЕТ СН'!$I$5-'СЕТ СН'!$I$21</f>
        <v>4689.5699740499995</v>
      </c>
      <c r="D128" s="37">
        <f>SUMIFS(СВЦЭМ!$D$34:$D$777,СВЦЭМ!$A$34:$A$777,$A128,СВЦЭМ!$B$34:$B$777,D$119)+'СЕТ СН'!$I$11+СВЦЭМ!$D$10+'СЕТ СН'!$I$5-'СЕТ СН'!$I$21</f>
        <v>4819.4452202099992</v>
      </c>
      <c r="E128" s="37">
        <f>SUMIFS(СВЦЭМ!$D$34:$D$777,СВЦЭМ!$A$34:$A$777,$A128,СВЦЭМ!$B$34:$B$777,E$119)+'СЕТ СН'!$I$11+СВЦЭМ!$D$10+'СЕТ СН'!$I$5-'СЕТ СН'!$I$21</f>
        <v>4941.2426429699999</v>
      </c>
      <c r="F128" s="37">
        <f>SUMIFS(СВЦЭМ!$D$34:$D$777,СВЦЭМ!$A$34:$A$777,$A128,СВЦЭМ!$B$34:$B$777,F$119)+'СЕТ СН'!$I$11+СВЦЭМ!$D$10+'СЕТ СН'!$I$5-'СЕТ СН'!$I$21</f>
        <v>4938.5628492599999</v>
      </c>
      <c r="G128" s="37">
        <f>SUMIFS(СВЦЭМ!$D$34:$D$777,СВЦЭМ!$A$34:$A$777,$A128,СВЦЭМ!$B$34:$B$777,G$119)+'СЕТ СН'!$I$11+СВЦЭМ!$D$10+'СЕТ СН'!$I$5-'СЕТ СН'!$I$21</f>
        <v>4946.6355092999993</v>
      </c>
      <c r="H128" s="37">
        <f>SUMIFS(СВЦЭМ!$D$34:$D$777,СВЦЭМ!$A$34:$A$777,$A128,СВЦЭМ!$B$34:$B$777,H$119)+'СЕТ СН'!$I$11+СВЦЭМ!$D$10+'СЕТ СН'!$I$5-'СЕТ СН'!$I$21</f>
        <v>4924.8701141499996</v>
      </c>
      <c r="I128" s="37">
        <f>SUMIFS(СВЦЭМ!$D$34:$D$777,СВЦЭМ!$A$34:$A$777,$A128,СВЦЭМ!$B$34:$B$777,I$119)+'СЕТ СН'!$I$11+СВЦЭМ!$D$10+'СЕТ СН'!$I$5-'СЕТ СН'!$I$21</f>
        <v>4853.1454576299993</v>
      </c>
      <c r="J128" s="37">
        <f>SUMIFS(СВЦЭМ!$D$34:$D$777,СВЦЭМ!$A$34:$A$777,$A128,СВЦЭМ!$B$34:$B$777,J$119)+'СЕТ СН'!$I$11+СВЦЭМ!$D$10+'СЕТ СН'!$I$5-'СЕТ СН'!$I$21</f>
        <v>4733.2284760799994</v>
      </c>
      <c r="K128" s="37">
        <f>SUMIFS(СВЦЭМ!$D$34:$D$777,СВЦЭМ!$A$34:$A$777,$A128,СВЦЭМ!$B$34:$B$777,K$119)+'СЕТ СН'!$I$11+СВЦЭМ!$D$10+'СЕТ СН'!$I$5-'СЕТ СН'!$I$21</f>
        <v>4625.44042971</v>
      </c>
      <c r="L128" s="37">
        <f>SUMIFS(СВЦЭМ!$D$34:$D$777,СВЦЭМ!$A$34:$A$777,$A128,СВЦЭМ!$B$34:$B$777,L$119)+'СЕТ СН'!$I$11+СВЦЭМ!$D$10+'СЕТ СН'!$I$5-'СЕТ СН'!$I$21</f>
        <v>4551.2175355899999</v>
      </c>
      <c r="M128" s="37">
        <f>SUMIFS(СВЦЭМ!$D$34:$D$777,СВЦЭМ!$A$34:$A$777,$A128,СВЦЭМ!$B$34:$B$777,M$119)+'СЕТ СН'!$I$11+СВЦЭМ!$D$10+'СЕТ СН'!$I$5-'СЕТ СН'!$I$21</f>
        <v>4486.5905779799996</v>
      </c>
      <c r="N128" s="37">
        <f>SUMIFS(СВЦЭМ!$D$34:$D$777,СВЦЭМ!$A$34:$A$777,$A128,СВЦЭМ!$B$34:$B$777,N$119)+'СЕТ СН'!$I$11+СВЦЭМ!$D$10+'СЕТ СН'!$I$5-'СЕТ СН'!$I$21</f>
        <v>4469.4512018199994</v>
      </c>
      <c r="O128" s="37">
        <f>SUMIFS(СВЦЭМ!$D$34:$D$777,СВЦЭМ!$A$34:$A$777,$A128,СВЦЭМ!$B$34:$B$777,O$119)+'СЕТ СН'!$I$11+СВЦЭМ!$D$10+'СЕТ СН'!$I$5-'СЕТ СН'!$I$21</f>
        <v>4472.1431960799991</v>
      </c>
      <c r="P128" s="37">
        <f>SUMIFS(СВЦЭМ!$D$34:$D$777,СВЦЭМ!$A$34:$A$777,$A128,СВЦЭМ!$B$34:$B$777,P$119)+'СЕТ СН'!$I$11+СВЦЭМ!$D$10+'СЕТ СН'!$I$5-'СЕТ СН'!$I$21</f>
        <v>4474.88729186</v>
      </c>
      <c r="Q128" s="37">
        <f>SUMIFS(СВЦЭМ!$D$34:$D$777,СВЦЭМ!$A$34:$A$777,$A128,СВЦЭМ!$B$34:$B$777,Q$119)+'СЕТ СН'!$I$11+СВЦЭМ!$D$10+'СЕТ СН'!$I$5-'СЕТ СН'!$I$21</f>
        <v>4473.0027085299998</v>
      </c>
      <c r="R128" s="37">
        <f>SUMIFS(СВЦЭМ!$D$34:$D$777,СВЦЭМ!$A$34:$A$777,$A128,СВЦЭМ!$B$34:$B$777,R$119)+'СЕТ СН'!$I$11+СВЦЭМ!$D$10+'СЕТ СН'!$I$5-'СЕТ СН'!$I$21</f>
        <v>4469.4435198599995</v>
      </c>
      <c r="S128" s="37">
        <f>SUMIFS(СВЦЭМ!$D$34:$D$777,СВЦЭМ!$A$34:$A$777,$A128,СВЦЭМ!$B$34:$B$777,S$119)+'СЕТ СН'!$I$11+СВЦЭМ!$D$10+'СЕТ СН'!$I$5-'СЕТ СН'!$I$21</f>
        <v>4468.1937652099996</v>
      </c>
      <c r="T128" s="37">
        <f>SUMIFS(СВЦЭМ!$D$34:$D$777,СВЦЭМ!$A$34:$A$777,$A128,СВЦЭМ!$B$34:$B$777,T$119)+'СЕТ СН'!$I$11+СВЦЭМ!$D$10+'СЕТ СН'!$I$5-'СЕТ СН'!$I$21</f>
        <v>4463.2376086300001</v>
      </c>
      <c r="U128" s="37">
        <f>SUMIFS(СВЦЭМ!$D$34:$D$777,СВЦЭМ!$A$34:$A$777,$A128,СВЦЭМ!$B$34:$B$777,U$119)+'СЕТ СН'!$I$11+СВЦЭМ!$D$10+'СЕТ СН'!$I$5-'СЕТ СН'!$I$21</f>
        <v>4472.8224880099997</v>
      </c>
      <c r="V128" s="37">
        <f>SUMIFS(СВЦЭМ!$D$34:$D$777,СВЦЭМ!$A$34:$A$777,$A128,СВЦЭМ!$B$34:$B$777,V$119)+'СЕТ СН'!$I$11+СВЦЭМ!$D$10+'СЕТ СН'!$I$5-'СЕТ СН'!$I$21</f>
        <v>4462.8233075799999</v>
      </c>
      <c r="W128" s="37">
        <f>SUMIFS(СВЦЭМ!$D$34:$D$777,СВЦЭМ!$A$34:$A$777,$A128,СВЦЭМ!$B$34:$B$777,W$119)+'СЕТ СН'!$I$11+СВЦЭМ!$D$10+'СЕТ СН'!$I$5-'СЕТ СН'!$I$21</f>
        <v>4467.25641748</v>
      </c>
      <c r="X128" s="37">
        <f>SUMIFS(СВЦЭМ!$D$34:$D$777,СВЦЭМ!$A$34:$A$777,$A128,СВЦЭМ!$B$34:$B$777,X$119)+'СЕТ СН'!$I$11+СВЦЭМ!$D$10+'СЕТ СН'!$I$5-'СЕТ СН'!$I$21</f>
        <v>4458.3724990799992</v>
      </c>
      <c r="Y128" s="37">
        <f>SUMIFS(СВЦЭМ!$D$34:$D$777,СВЦЭМ!$A$34:$A$777,$A128,СВЦЭМ!$B$34:$B$777,Y$119)+'СЕТ СН'!$I$11+СВЦЭМ!$D$10+'СЕТ СН'!$I$5-'СЕТ СН'!$I$21</f>
        <v>4495.7662333999997</v>
      </c>
    </row>
    <row r="129" spans="1:25" ht="15.75" x14ac:dyDescent="0.2">
      <c r="A129" s="36">
        <f t="shared" si="3"/>
        <v>43322</v>
      </c>
      <c r="B129" s="37">
        <f>SUMIFS(СВЦЭМ!$D$34:$D$777,СВЦЭМ!$A$34:$A$777,$A129,СВЦЭМ!$B$34:$B$777,B$119)+'СЕТ СН'!$I$11+СВЦЭМ!$D$10+'СЕТ СН'!$I$5-'СЕТ СН'!$I$21</f>
        <v>4595.5559930899999</v>
      </c>
      <c r="C129" s="37">
        <f>SUMIFS(СВЦЭМ!$D$34:$D$777,СВЦЭМ!$A$34:$A$777,$A129,СВЦЭМ!$B$34:$B$777,C$119)+'СЕТ СН'!$I$11+СВЦЭМ!$D$10+'СЕТ СН'!$I$5-'СЕТ СН'!$I$21</f>
        <v>4712.7628639599998</v>
      </c>
      <c r="D129" s="37">
        <f>SUMIFS(СВЦЭМ!$D$34:$D$777,СВЦЭМ!$A$34:$A$777,$A129,СВЦЭМ!$B$34:$B$777,D$119)+'СЕТ СН'!$I$11+СВЦЭМ!$D$10+'СЕТ СН'!$I$5-'СЕТ СН'!$I$21</f>
        <v>4826.9162722199999</v>
      </c>
      <c r="E129" s="37">
        <f>SUMIFS(СВЦЭМ!$D$34:$D$777,СВЦЭМ!$A$34:$A$777,$A129,СВЦЭМ!$B$34:$B$777,E$119)+'СЕТ СН'!$I$11+СВЦЭМ!$D$10+'СЕТ СН'!$I$5-'СЕТ СН'!$I$21</f>
        <v>4924.7543137900002</v>
      </c>
      <c r="F129" s="37">
        <f>SUMIFS(СВЦЭМ!$D$34:$D$777,СВЦЭМ!$A$34:$A$777,$A129,СВЦЭМ!$B$34:$B$777,F$119)+'СЕТ СН'!$I$11+СВЦЭМ!$D$10+'СЕТ СН'!$I$5-'СЕТ СН'!$I$21</f>
        <v>4919.1749048899992</v>
      </c>
      <c r="G129" s="37">
        <f>SUMIFS(СВЦЭМ!$D$34:$D$777,СВЦЭМ!$A$34:$A$777,$A129,СВЦЭМ!$B$34:$B$777,G$119)+'СЕТ СН'!$I$11+СВЦЭМ!$D$10+'СЕТ СН'!$I$5-'СЕТ СН'!$I$21</f>
        <v>4912.0307124699993</v>
      </c>
      <c r="H129" s="37">
        <f>SUMIFS(СВЦЭМ!$D$34:$D$777,СВЦЭМ!$A$34:$A$777,$A129,СВЦЭМ!$B$34:$B$777,H$119)+'СЕТ СН'!$I$11+СВЦЭМ!$D$10+'СЕТ СН'!$I$5-'СЕТ СН'!$I$21</f>
        <v>4901.3959032899993</v>
      </c>
      <c r="I129" s="37">
        <f>SUMIFS(СВЦЭМ!$D$34:$D$777,СВЦЭМ!$A$34:$A$777,$A129,СВЦЭМ!$B$34:$B$777,I$119)+'СЕТ СН'!$I$11+СВЦЭМ!$D$10+'СЕТ СН'!$I$5-'СЕТ СН'!$I$21</f>
        <v>4831.6935912899999</v>
      </c>
      <c r="J129" s="37">
        <f>SUMIFS(СВЦЭМ!$D$34:$D$777,СВЦЭМ!$A$34:$A$777,$A129,СВЦЭМ!$B$34:$B$777,J$119)+'СЕТ СН'!$I$11+СВЦЭМ!$D$10+'СЕТ СН'!$I$5-'СЕТ СН'!$I$21</f>
        <v>4703.5761248999997</v>
      </c>
      <c r="K129" s="37">
        <f>SUMIFS(СВЦЭМ!$D$34:$D$777,СВЦЭМ!$A$34:$A$777,$A129,СВЦЭМ!$B$34:$B$777,K$119)+'СЕТ СН'!$I$11+СВЦЭМ!$D$10+'СЕТ СН'!$I$5-'СЕТ СН'!$I$21</f>
        <v>4580.2814506199993</v>
      </c>
      <c r="L129" s="37">
        <f>SUMIFS(СВЦЭМ!$D$34:$D$777,СВЦЭМ!$A$34:$A$777,$A129,СВЦЭМ!$B$34:$B$777,L$119)+'СЕТ СН'!$I$11+СВЦЭМ!$D$10+'СЕТ СН'!$I$5-'СЕТ СН'!$I$21</f>
        <v>4509.5800560999996</v>
      </c>
      <c r="M129" s="37">
        <f>SUMIFS(СВЦЭМ!$D$34:$D$777,СВЦЭМ!$A$34:$A$777,$A129,СВЦЭМ!$B$34:$B$777,M$119)+'СЕТ СН'!$I$11+СВЦЭМ!$D$10+'СЕТ СН'!$I$5-'СЕТ СН'!$I$21</f>
        <v>4451.1606523</v>
      </c>
      <c r="N129" s="37">
        <f>SUMIFS(СВЦЭМ!$D$34:$D$777,СВЦЭМ!$A$34:$A$777,$A129,СВЦЭМ!$B$34:$B$777,N$119)+'СЕТ СН'!$I$11+СВЦЭМ!$D$10+'СЕТ СН'!$I$5-'СЕТ СН'!$I$21</f>
        <v>4438.4343111299995</v>
      </c>
      <c r="O129" s="37">
        <f>SUMIFS(СВЦЭМ!$D$34:$D$777,СВЦЭМ!$A$34:$A$777,$A129,СВЦЭМ!$B$34:$B$777,O$119)+'СЕТ СН'!$I$11+СВЦЭМ!$D$10+'СЕТ СН'!$I$5-'СЕТ СН'!$I$21</f>
        <v>4443.1859507499994</v>
      </c>
      <c r="P129" s="37">
        <f>SUMIFS(СВЦЭМ!$D$34:$D$777,СВЦЭМ!$A$34:$A$777,$A129,СВЦЭМ!$B$34:$B$777,P$119)+'СЕТ СН'!$I$11+СВЦЭМ!$D$10+'СЕТ СН'!$I$5-'СЕТ СН'!$I$21</f>
        <v>4458.0490632699994</v>
      </c>
      <c r="Q129" s="37">
        <f>SUMIFS(СВЦЭМ!$D$34:$D$777,СВЦЭМ!$A$34:$A$777,$A129,СВЦЭМ!$B$34:$B$777,Q$119)+'СЕТ СН'!$I$11+СВЦЭМ!$D$10+'СЕТ СН'!$I$5-'СЕТ СН'!$I$21</f>
        <v>4454.4455182799993</v>
      </c>
      <c r="R129" s="37">
        <f>SUMIFS(СВЦЭМ!$D$34:$D$777,СВЦЭМ!$A$34:$A$777,$A129,СВЦЭМ!$B$34:$B$777,R$119)+'СЕТ СН'!$I$11+СВЦЭМ!$D$10+'СЕТ СН'!$I$5-'СЕТ СН'!$I$21</f>
        <v>4453.8295314500001</v>
      </c>
      <c r="S129" s="37">
        <f>SUMIFS(СВЦЭМ!$D$34:$D$777,СВЦЭМ!$A$34:$A$777,$A129,СВЦЭМ!$B$34:$B$777,S$119)+'СЕТ СН'!$I$11+СВЦЭМ!$D$10+'СЕТ СН'!$I$5-'СЕТ СН'!$I$21</f>
        <v>4442.7386496999998</v>
      </c>
      <c r="T129" s="37">
        <f>SUMIFS(СВЦЭМ!$D$34:$D$777,СВЦЭМ!$A$34:$A$777,$A129,СВЦЭМ!$B$34:$B$777,T$119)+'СЕТ СН'!$I$11+СВЦЭМ!$D$10+'СЕТ СН'!$I$5-'СЕТ СН'!$I$21</f>
        <v>4434.0258467599997</v>
      </c>
      <c r="U129" s="37">
        <f>SUMIFS(СВЦЭМ!$D$34:$D$777,СВЦЭМ!$A$34:$A$777,$A129,СВЦЭМ!$B$34:$B$777,U$119)+'СЕТ СН'!$I$11+СВЦЭМ!$D$10+'СЕТ СН'!$I$5-'СЕТ СН'!$I$21</f>
        <v>4440.4454798099996</v>
      </c>
      <c r="V129" s="37">
        <f>SUMIFS(СВЦЭМ!$D$34:$D$777,СВЦЭМ!$A$34:$A$777,$A129,СВЦЭМ!$B$34:$B$777,V$119)+'СЕТ СН'!$I$11+СВЦЭМ!$D$10+'СЕТ СН'!$I$5-'СЕТ СН'!$I$21</f>
        <v>4434.9895246400001</v>
      </c>
      <c r="W129" s="37">
        <f>SUMIFS(СВЦЭМ!$D$34:$D$777,СВЦЭМ!$A$34:$A$777,$A129,СВЦЭМ!$B$34:$B$777,W$119)+'СЕТ СН'!$I$11+СВЦЭМ!$D$10+'СЕТ СН'!$I$5-'СЕТ СН'!$I$21</f>
        <v>4433.4715045699995</v>
      </c>
      <c r="X129" s="37">
        <f>SUMIFS(СВЦЭМ!$D$34:$D$777,СВЦЭМ!$A$34:$A$777,$A129,СВЦЭМ!$B$34:$B$777,X$119)+'СЕТ СН'!$I$11+СВЦЭМ!$D$10+'СЕТ СН'!$I$5-'СЕТ СН'!$I$21</f>
        <v>4443.1680256</v>
      </c>
      <c r="Y129" s="37">
        <f>SUMIFS(СВЦЭМ!$D$34:$D$777,СВЦЭМ!$A$34:$A$777,$A129,СВЦЭМ!$B$34:$B$777,Y$119)+'СЕТ СН'!$I$11+СВЦЭМ!$D$10+'СЕТ СН'!$I$5-'СЕТ СН'!$I$21</f>
        <v>4513.6931243299996</v>
      </c>
    </row>
    <row r="130" spans="1:25" ht="15.75" x14ac:dyDescent="0.2">
      <c r="A130" s="36">
        <f t="shared" si="3"/>
        <v>43323</v>
      </c>
      <c r="B130" s="37">
        <f>SUMIFS(СВЦЭМ!$D$34:$D$777,СВЦЭМ!$A$34:$A$777,$A130,СВЦЭМ!$B$34:$B$777,B$119)+'СЕТ СН'!$I$11+СВЦЭМ!$D$10+'СЕТ СН'!$I$5-'СЕТ СН'!$I$21</f>
        <v>4559.6687663999992</v>
      </c>
      <c r="C130" s="37">
        <f>SUMIFS(СВЦЭМ!$D$34:$D$777,СВЦЭМ!$A$34:$A$777,$A130,СВЦЭМ!$B$34:$B$777,C$119)+'СЕТ СН'!$I$11+СВЦЭМ!$D$10+'СЕТ СН'!$I$5-'СЕТ СН'!$I$21</f>
        <v>4703.4407159299999</v>
      </c>
      <c r="D130" s="37">
        <f>SUMIFS(СВЦЭМ!$D$34:$D$777,СВЦЭМ!$A$34:$A$777,$A130,СВЦЭМ!$B$34:$B$777,D$119)+'СЕТ СН'!$I$11+СВЦЭМ!$D$10+'СЕТ СН'!$I$5-'СЕТ СН'!$I$21</f>
        <v>4816.7700266699994</v>
      </c>
      <c r="E130" s="37">
        <f>SUMIFS(СВЦЭМ!$D$34:$D$777,СВЦЭМ!$A$34:$A$777,$A130,СВЦЭМ!$B$34:$B$777,E$119)+'СЕТ СН'!$I$11+СВЦЭМ!$D$10+'СЕТ СН'!$I$5-'СЕТ СН'!$I$21</f>
        <v>4911.1222047799993</v>
      </c>
      <c r="F130" s="37">
        <f>SUMIFS(СВЦЭМ!$D$34:$D$777,СВЦЭМ!$A$34:$A$777,$A130,СВЦЭМ!$B$34:$B$777,F$119)+'СЕТ СН'!$I$11+СВЦЭМ!$D$10+'СЕТ СН'!$I$5-'СЕТ СН'!$I$21</f>
        <v>4909.4202655299996</v>
      </c>
      <c r="G130" s="37">
        <f>SUMIFS(СВЦЭМ!$D$34:$D$777,СВЦЭМ!$A$34:$A$777,$A130,СВЦЭМ!$B$34:$B$777,G$119)+'СЕТ СН'!$I$11+СВЦЭМ!$D$10+'СЕТ СН'!$I$5-'СЕТ СН'!$I$21</f>
        <v>4911.2200193399995</v>
      </c>
      <c r="H130" s="37">
        <f>SUMIFS(СВЦЭМ!$D$34:$D$777,СВЦЭМ!$A$34:$A$777,$A130,СВЦЭМ!$B$34:$B$777,H$119)+'СЕТ СН'!$I$11+СВЦЭМ!$D$10+'СЕТ СН'!$I$5-'СЕТ СН'!$I$21</f>
        <v>4870.8993589599995</v>
      </c>
      <c r="I130" s="37">
        <f>SUMIFS(СВЦЭМ!$D$34:$D$777,СВЦЭМ!$A$34:$A$777,$A130,СВЦЭМ!$B$34:$B$777,I$119)+'СЕТ СН'!$I$11+СВЦЭМ!$D$10+'СЕТ СН'!$I$5-'СЕТ СН'!$I$21</f>
        <v>4797.7615273499996</v>
      </c>
      <c r="J130" s="37">
        <f>SUMIFS(СВЦЭМ!$D$34:$D$777,СВЦЭМ!$A$34:$A$777,$A130,СВЦЭМ!$B$34:$B$777,J$119)+'СЕТ СН'!$I$11+СВЦЭМ!$D$10+'СЕТ СН'!$I$5-'СЕТ СН'!$I$21</f>
        <v>4671.8119583199996</v>
      </c>
      <c r="K130" s="37">
        <f>SUMIFS(СВЦЭМ!$D$34:$D$777,СВЦЭМ!$A$34:$A$777,$A130,СВЦЭМ!$B$34:$B$777,K$119)+'СЕТ СН'!$I$11+СВЦЭМ!$D$10+'СЕТ СН'!$I$5-'СЕТ СН'!$I$21</f>
        <v>4559.1723863699999</v>
      </c>
      <c r="L130" s="37">
        <f>SUMIFS(СВЦЭМ!$D$34:$D$777,СВЦЭМ!$A$34:$A$777,$A130,СВЦЭМ!$B$34:$B$777,L$119)+'СЕТ СН'!$I$11+СВЦЭМ!$D$10+'СЕТ СН'!$I$5-'СЕТ СН'!$I$21</f>
        <v>4499.1725900599995</v>
      </c>
      <c r="M130" s="37">
        <f>SUMIFS(СВЦЭМ!$D$34:$D$777,СВЦЭМ!$A$34:$A$777,$A130,СВЦЭМ!$B$34:$B$777,M$119)+'СЕТ СН'!$I$11+СВЦЭМ!$D$10+'СЕТ СН'!$I$5-'СЕТ СН'!$I$21</f>
        <v>4446.7941261299993</v>
      </c>
      <c r="N130" s="37">
        <f>SUMIFS(СВЦЭМ!$D$34:$D$777,СВЦЭМ!$A$34:$A$777,$A130,СВЦЭМ!$B$34:$B$777,N$119)+'СЕТ СН'!$I$11+СВЦЭМ!$D$10+'СЕТ СН'!$I$5-'СЕТ СН'!$I$21</f>
        <v>4443.2175675899998</v>
      </c>
      <c r="O130" s="37">
        <f>SUMIFS(СВЦЭМ!$D$34:$D$777,СВЦЭМ!$A$34:$A$777,$A130,СВЦЭМ!$B$34:$B$777,O$119)+'СЕТ СН'!$I$11+СВЦЭМ!$D$10+'СЕТ СН'!$I$5-'СЕТ СН'!$I$21</f>
        <v>4438.1883915199996</v>
      </c>
      <c r="P130" s="37">
        <f>SUMIFS(СВЦЭМ!$D$34:$D$777,СВЦЭМ!$A$34:$A$777,$A130,СВЦЭМ!$B$34:$B$777,P$119)+'СЕТ СН'!$I$11+СВЦЭМ!$D$10+'СЕТ СН'!$I$5-'СЕТ СН'!$I$21</f>
        <v>4436.5058405299997</v>
      </c>
      <c r="Q130" s="37">
        <f>SUMIFS(СВЦЭМ!$D$34:$D$777,СВЦЭМ!$A$34:$A$777,$A130,СВЦЭМ!$B$34:$B$777,Q$119)+'СЕТ СН'!$I$11+СВЦЭМ!$D$10+'СЕТ СН'!$I$5-'СЕТ СН'!$I$21</f>
        <v>4440.0826677300001</v>
      </c>
      <c r="R130" s="37">
        <f>SUMIFS(СВЦЭМ!$D$34:$D$777,СВЦЭМ!$A$34:$A$777,$A130,СВЦЭМ!$B$34:$B$777,R$119)+'СЕТ СН'!$I$11+СВЦЭМ!$D$10+'СЕТ СН'!$I$5-'СЕТ СН'!$I$21</f>
        <v>4441.8531453299993</v>
      </c>
      <c r="S130" s="37">
        <f>SUMIFS(СВЦЭМ!$D$34:$D$777,СВЦЭМ!$A$34:$A$777,$A130,СВЦЭМ!$B$34:$B$777,S$119)+'СЕТ СН'!$I$11+СВЦЭМ!$D$10+'СЕТ СН'!$I$5-'СЕТ СН'!$I$21</f>
        <v>4438.3891932999995</v>
      </c>
      <c r="T130" s="37">
        <f>SUMIFS(СВЦЭМ!$D$34:$D$777,СВЦЭМ!$A$34:$A$777,$A130,СВЦЭМ!$B$34:$B$777,T$119)+'СЕТ СН'!$I$11+СВЦЭМ!$D$10+'СЕТ СН'!$I$5-'СЕТ СН'!$I$21</f>
        <v>4435.9721788799998</v>
      </c>
      <c r="U130" s="37">
        <f>SUMIFS(СВЦЭМ!$D$34:$D$777,СВЦЭМ!$A$34:$A$777,$A130,СВЦЭМ!$B$34:$B$777,U$119)+'СЕТ СН'!$I$11+СВЦЭМ!$D$10+'СЕТ СН'!$I$5-'СЕТ СН'!$I$21</f>
        <v>4437.6359677399996</v>
      </c>
      <c r="V130" s="37">
        <f>SUMIFS(СВЦЭМ!$D$34:$D$777,СВЦЭМ!$A$34:$A$777,$A130,СВЦЭМ!$B$34:$B$777,V$119)+'СЕТ СН'!$I$11+СВЦЭМ!$D$10+'СЕТ СН'!$I$5-'СЕТ СН'!$I$21</f>
        <v>4428.8057635099995</v>
      </c>
      <c r="W130" s="37">
        <f>SUMIFS(СВЦЭМ!$D$34:$D$777,СВЦЭМ!$A$34:$A$777,$A130,СВЦЭМ!$B$34:$B$777,W$119)+'СЕТ СН'!$I$11+СВЦЭМ!$D$10+'СЕТ СН'!$I$5-'СЕТ СН'!$I$21</f>
        <v>4447.7823836399994</v>
      </c>
      <c r="X130" s="37">
        <f>SUMIFS(СВЦЭМ!$D$34:$D$777,СВЦЭМ!$A$34:$A$777,$A130,СВЦЭМ!$B$34:$B$777,X$119)+'СЕТ СН'!$I$11+СВЦЭМ!$D$10+'СЕТ СН'!$I$5-'СЕТ СН'!$I$21</f>
        <v>4436.7969516699995</v>
      </c>
      <c r="Y130" s="37">
        <f>SUMIFS(СВЦЭМ!$D$34:$D$777,СВЦЭМ!$A$34:$A$777,$A130,СВЦЭМ!$B$34:$B$777,Y$119)+'СЕТ СН'!$I$11+СВЦЭМ!$D$10+'СЕТ СН'!$I$5-'СЕТ СН'!$I$21</f>
        <v>4481.1045718699997</v>
      </c>
    </row>
    <row r="131" spans="1:25" ht="15.75" x14ac:dyDescent="0.2">
      <c r="A131" s="36">
        <f t="shared" si="3"/>
        <v>43324</v>
      </c>
      <c r="B131" s="37">
        <f>SUMIFS(СВЦЭМ!$D$34:$D$777,СВЦЭМ!$A$34:$A$777,$A131,СВЦЭМ!$B$34:$B$777,B$119)+'СЕТ СН'!$I$11+СВЦЭМ!$D$10+'СЕТ СН'!$I$5-'СЕТ СН'!$I$21</f>
        <v>4579.3197688899991</v>
      </c>
      <c r="C131" s="37">
        <f>SUMIFS(СВЦЭМ!$D$34:$D$777,СВЦЭМ!$A$34:$A$777,$A131,СВЦЭМ!$B$34:$B$777,C$119)+'СЕТ СН'!$I$11+СВЦЭМ!$D$10+'СЕТ СН'!$I$5-'СЕТ СН'!$I$21</f>
        <v>4706.7751807999994</v>
      </c>
      <c r="D131" s="37">
        <f>SUMIFS(СВЦЭМ!$D$34:$D$777,СВЦЭМ!$A$34:$A$777,$A131,СВЦЭМ!$B$34:$B$777,D$119)+'СЕТ СН'!$I$11+СВЦЭМ!$D$10+'СЕТ СН'!$I$5-'СЕТ СН'!$I$21</f>
        <v>4820.4507468900001</v>
      </c>
      <c r="E131" s="37">
        <f>SUMIFS(СВЦЭМ!$D$34:$D$777,СВЦЭМ!$A$34:$A$777,$A131,СВЦЭМ!$B$34:$B$777,E$119)+'СЕТ СН'!$I$11+СВЦЭМ!$D$10+'СЕТ СН'!$I$5-'СЕТ СН'!$I$21</f>
        <v>4894.2330405699995</v>
      </c>
      <c r="F131" s="37">
        <f>SUMIFS(СВЦЭМ!$D$34:$D$777,СВЦЭМ!$A$34:$A$777,$A131,СВЦЭМ!$B$34:$B$777,F$119)+'СЕТ СН'!$I$11+СВЦЭМ!$D$10+'СЕТ СН'!$I$5-'СЕТ СН'!$I$21</f>
        <v>4894.7244998299993</v>
      </c>
      <c r="G131" s="37">
        <f>SUMIFS(СВЦЭМ!$D$34:$D$777,СВЦЭМ!$A$34:$A$777,$A131,СВЦЭМ!$B$34:$B$777,G$119)+'СЕТ СН'!$I$11+СВЦЭМ!$D$10+'СЕТ СН'!$I$5-'СЕТ СН'!$I$21</f>
        <v>4868.9641987499999</v>
      </c>
      <c r="H131" s="37">
        <f>SUMIFS(СВЦЭМ!$D$34:$D$777,СВЦЭМ!$A$34:$A$777,$A131,СВЦЭМ!$B$34:$B$777,H$119)+'СЕТ СН'!$I$11+СВЦЭМ!$D$10+'СЕТ СН'!$I$5-'СЕТ СН'!$I$21</f>
        <v>4858.6856753799993</v>
      </c>
      <c r="I131" s="37">
        <f>SUMIFS(СВЦЭМ!$D$34:$D$777,СВЦЭМ!$A$34:$A$777,$A131,СВЦЭМ!$B$34:$B$777,I$119)+'СЕТ СН'!$I$11+СВЦЭМ!$D$10+'СЕТ СН'!$I$5-'СЕТ СН'!$I$21</f>
        <v>4831.1159056499991</v>
      </c>
      <c r="J131" s="37">
        <f>SUMIFS(СВЦЭМ!$D$34:$D$777,СВЦЭМ!$A$34:$A$777,$A131,СВЦЭМ!$B$34:$B$777,J$119)+'СЕТ СН'!$I$11+СВЦЭМ!$D$10+'СЕТ СН'!$I$5-'СЕТ СН'!$I$21</f>
        <v>4676.0728240999997</v>
      </c>
      <c r="K131" s="37">
        <f>SUMIFS(СВЦЭМ!$D$34:$D$777,СВЦЭМ!$A$34:$A$777,$A131,СВЦЭМ!$B$34:$B$777,K$119)+'СЕТ СН'!$I$11+СВЦЭМ!$D$10+'СЕТ СН'!$I$5-'СЕТ СН'!$I$21</f>
        <v>4562.3978489899991</v>
      </c>
      <c r="L131" s="37">
        <f>SUMIFS(СВЦЭМ!$D$34:$D$777,СВЦЭМ!$A$34:$A$777,$A131,СВЦЭМ!$B$34:$B$777,L$119)+'СЕТ СН'!$I$11+СВЦЭМ!$D$10+'СЕТ СН'!$I$5-'СЕТ СН'!$I$21</f>
        <v>4506.4758271399996</v>
      </c>
      <c r="M131" s="37">
        <f>SUMIFS(СВЦЭМ!$D$34:$D$777,СВЦЭМ!$A$34:$A$777,$A131,СВЦЭМ!$B$34:$B$777,M$119)+'СЕТ СН'!$I$11+СВЦЭМ!$D$10+'СЕТ СН'!$I$5-'СЕТ СН'!$I$21</f>
        <v>4481.3044041399999</v>
      </c>
      <c r="N131" s="37">
        <f>SUMIFS(СВЦЭМ!$D$34:$D$777,СВЦЭМ!$A$34:$A$777,$A131,СВЦЭМ!$B$34:$B$777,N$119)+'СЕТ СН'!$I$11+СВЦЭМ!$D$10+'СЕТ СН'!$I$5-'СЕТ СН'!$I$21</f>
        <v>4448.6895093599996</v>
      </c>
      <c r="O131" s="37">
        <f>SUMIFS(СВЦЭМ!$D$34:$D$777,СВЦЭМ!$A$34:$A$777,$A131,СВЦЭМ!$B$34:$B$777,O$119)+'СЕТ СН'!$I$11+СВЦЭМ!$D$10+'СЕТ СН'!$I$5-'СЕТ СН'!$I$21</f>
        <v>4439.3555110799998</v>
      </c>
      <c r="P131" s="37">
        <f>SUMIFS(СВЦЭМ!$D$34:$D$777,СВЦЭМ!$A$34:$A$777,$A131,СВЦЭМ!$B$34:$B$777,P$119)+'СЕТ СН'!$I$11+СВЦЭМ!$D$10+'СЕТ СН'!$I$5-'СЕТ СН'!$I$21</f>
        <v>4444.6208329299998</v>
      </c>
      <c r="Q131" s="37">
        <f>SUMIFS(СВЦЭМ!$D$34:$D$777,СВЦЭМ!$A$34:$A$777,$A131,СВЦЭМ!$B$34:$B$777,Q$119)+'СЕТ СН'!$I$11+СВЦЭМ!$D$10+'СЕТ СН'!$I$5-'СЕТ СН'!$I$21</f>
        <v>4451.6505795999992</v>
      </c>
      <c r="R131" s="37">
        <f>SUMIFS(СВЦЭМ!$D$34:$D$777,СВЦЭМ!$A$34:$A$777,$A131,СВЦЭМ!$B$34:$B$777,R$119)+'СЕТ СН'!$I$11+СВЦЭМ!$D$10+'СЕТ СН'!$I$5-'СЕТ СН'!$I$21</f>
        <v>4454.4972647699997</v>
      </c>
      <c r="S131" s="37">
        <f>SUMIFS(СВЦЭМ!$D$34:$D$777,СВЦЭМ!$A$34:$A$777,$A131,СВЦЭМ!$B$34:$B$777,S$119)+'СЕТ СН'!$I$11+СВЦЭМ!$D$10+'СЕТ СН'!$I$5-'СЕТ СН'!$I$21</f>
        <v>4444.2404188999999</v>
      </c>
      <c r="T131" s="37">
        <f>SUMIFS(СВЦЭМ!$D$34:$D$777,СВЦЭМ!$A$34:$A$777,$A131,СВЦЭМ!$B$34:$B$777,T$119)+'СЕТ СН'!$I$11+СВЦЭМ!$D$10+'СЕТ СН'!$I$5-'СЕТ СН'!$I$21</f>
        <v>4443.6086401799994</v>
      </c>
      <c r="U131" s="37">
        <f>SUMIFS(СВЦЭМ!$D$34:$D$777,СВЦЭМ!$A$34:$A$777,$A131,СВЦЭМ!$B$34:$B$777,U$119)+'СЕТ СН'!$I$11+СВЦЭМ!$D$10+'СЕТ СН'!$I$5-'СЕТ СН'!$I$21</f>
        <v>4443.7229564299996</v>
      </c>
      <c r="V131" s="37">
        <f>SUMIFS(СВЦЭМ!$D$34:$D$777,СВЦЭМ!$A$34:$A$777,$A131,СВЦЭМ!$B$34:$B$777,V$119)+'СЕТ СН'!$I$11+СВЦЭМ!$D$10+'СЕТ СН'!$I$5-'СЕТ СН'!$I$21</f>
        <v>4458.6526589199993</v>
      </c>
      <c r="W131" s="37">
        <f>SUMIFS(СВЦЭМ!$D$34:$D$777,СВЦЭМ!$A$34:$A$777,$A131,СВЦЭМ!$B$34:$B$777,W$119)+'СЕТ СН'!$I$11+СВЦЭМ!$D$10+'СЕТ СН'!$I$5-'СЕТ СН'!$I$21</f>
        <v>4475.8757662799999</v>
      </c>
      <c r="X131" s="37">
        <f>SUMIFS(СВЦЭМ!$D$34:$D$777,СВЦЭМ!$A$34:$A$777,$A131,СВЦЭМ!$B$34:$B$777,X$119)+'СЕТ СН'!$I$11+СВЦЭМ!$D$10+'СЕТ СН'!$I$5-'СЕТ СН'!$I$21</f>
        <v>4483.6420825699997</v>
      </c>
      <c r="Y131" s="37">
        <f>SUMIFS(СВЦЭМ!$D$34:$D$777,СВЦЭМ!$A$34:$A$777,$A131,СВЦЭМ!$B$34:$B$777,Y$119)+'СЕТ СН'!$I$11+СВЦЭМ!$D$10+'СЕТ СН'!$I$5-'СЕТ СН'!$I$21</f>
        <v>4492.2774999200001</v>
      </c>
    </row>
    <row r="132" spans="1:25" ht="15.75" x14ac:dyDescent="0.2">
      <c r="A132" s="36">
        <f t="shared" si="3"/>
        <v>43325</v>
      </c>
      <c r="B132" s="37">
        <f>SUMIFS(СВЦЭМ!$D$34:$D$777,СВЦЭМ!$A$34:$A$777,$A132,СВЦЭМ!$B$34:$B$777,B$119)+'СЕТ СН'!$I$11+СВЦЭМ!$D$10+'СЕТ СН'!$I$5-'СЕТ СН'!$I$21</f>
        <v>4615.9963460299996</v>
      </c>
      <c r="C132" s="37">
        <f>SUMIFS(СВЦЭМ!$D$34:$D$777,СВЦЭМ!$A$34:$A$777,$A132,СВЦЭМ!$B$34:$B$777,C$119)+'СЕТ СН'!$I$11+СВЦЭМ!$D$10+'СЕТ СН'!$I$5-'СЕТ СН'!$I$21</f>
        <v>4746.6187755000001</v>
      </c>
      <c r="D132" s="37">
        <f>SUMIFS(СВЦЭМ!$D$34:$D$777,СВЦЭМ!$A$34:$A$777,$A132,СВЦЭМ!$B$34:$B$777,D$119)+'СЕТ СН'!$I$11+СВЦЭМ!$D$10+'СЕТ СН'!$I$5-'СЕТ СН'!$I$21</f>
        <v>4880.0319074399995</v>
      </c>
      <c r="E132" s="37">
        <f>SUMIFS(СВЦЭМ!$D$34:$D$777,СВЦЭМ!$A$34:$A$777,$A132,СВЦЭМ!$B$34:$B$777,E$119)+'СЕТ СН'!$I$11+СВЦЭМ!$D$10+'СЕТ СН'!$I$5-'СЕТ СН'!$I$21</f>
        <v>4948.6371259899997</v>
      </c>
      <c r="F132" s="37">
        <f>SUMIFS(СВЦЭМ!$D$34:$D$777,СВЦЭМ!$A$34:$A$777,$A132,СВЦЭМ!$B$34:$B$777,F$119)+'СЕТ СН'!$I$11+СВЦЭМ!$D$10+'СЕТ СН'!$I$5-'СЕТ СН'!$I$21</f>
        <v>4943.4257436799999</v>
      </c>
      <c r="G132" s="37">
        <f>SUMIFS(СВЦЭМ!$D$34:$D$777,СВЦЭМ!$A$34:$A$777,$A132,СВЦЭМ!$B$34:$B$777,G$119)+'СЕТ СН'!$I$11+СВЦЭМ!$D$10+'СЕТ СН'!$I$5-'СЕТ СН'!$I$21</f>
        <v>4955.5988039399999</v>
      </c>
      <c r="H132" s="37">
        <f>SUMIFS(СВЦЭМ!$D$34:$D$777,СВЦЭМ!$A$34:$A$777,$A132,СВЦЭМ!$B$34:$B$777,H$119)+'СЕТ СН'!$I$11+СВЦЭМ!$D$10+'СЕТ СН'!$I$5-'СЕТ СН'!$I$21</f>
        <v>4941.4845852899998</v>
      </c>
      <c r="I132" s="37">
        <f>SUMIFS(СВЦЭМ!$D$34:$D$777,СВЦЭМ!$A$34:$A$777,$A132,СВЦЭМ!$B$34:$B$777,I$119)+'СЕТ СН'!$I$11+СВЦЭМ!$D$10+'СЕТ СН'!$I$5-'СЕТ СН'!$I$21</f>
        <v>4855.3934998599998</v>
      </c>
      <c r="J132" s="37">
        <f>SUMIFS(СВЦЭМ!$D$34:$D$777,СВЦЭМ!$A$34:$A$777,$A132,СВЦЭМ!$B$34:$B$777,J$119)+'СЕТ СН'!$I$11+СВЦЭМ!$D$10+'СЕТ СН'!$I$5-'СЕТ СН'!$I$21</f>
        <v>4694.7720477599996</v>
      </c>
      <c r="K132" s="37">
        <f>SUMIFS(СВЦЭМ!$D$34:$D$777,СВЦЭМ!$A$34:$A$777,$A132,СВЦЭМ!$B$34:$B$777,K$119)+'СЕТ СН'!$I$11+СВЦЭМ!$D$10+'СЕТ СН'!$I$5-'СЕТ СН'!$I$21</f>
        <v>4597.1038232599994</v>
      </c>
      <c r="L132" s="37">
        <f>SUMIFS(СВЦЭМ!$D$34:$D$777,СВЦЭМ!$A$34:$A$777,$A132,СВЦЭМ!$B$34:$B$777,L$119)+'СЕТ СН'!$I$11+СВЦЭМ!$D$10+'СЕТ СН'!$I$5-'СЕТ СН'!$I$21</f>
        <v>4519.4240090199992</v>
      </c>
      <c r="M132" s="37">
        <f>SUMIFS(СВЦЭМ!$D$34:$D$777,СВЦЭМ!$A$34:$A$777,$A132,СВЦЭМ!$B$34:$B$777,M$119)+'СЕТ СН'!$I$11+СВЦЭМ!$D$10+'СЕТ СН'!$I$5-'СЕТ СН'!$I$21</f>
        <v>4471.4270484099998</v>
      </c>
      <c r="N132" s="37">
        <f>SUMIFS(СВЦЭМ!$D$34:$D$777,СВЦЭМ!$A$34:$A$777,$A132,СВЦЭМ!$B$34:$B$777,N$119)+'СЕТ СН'!$I$11+СВЦЭМ!$D$10+'СЕТ СН'!$I$5-'СЕТ СН'!$I$21</f>
        <v>4450.30732756</v>
      </c>
      <c r="O132" s="37">
        <f>SUMIFS(СВЦЭМ!$D$34:$D$777,СВЦЭМ!$A$34:$A$777,$A132,СВЦЭМ!$B$34:$B$777,O$119)+'СЕТ СН'!$I$11+СВЦЭМ!$D$10+'СЕТ СН'!$I$5-'СЕТ СН'!$I$21</f>
        <v>4454.2391230599997</v>
      </c>
      <c r="P132" s="37">
        <f>SUMIFS(СВЦЭМ!$D$34:$D$777,СВЦЭМ!$A$34:$A$777,$A132,СВЦЭМ!$B$34:$B$777,P$119)+'СЕТ СН'!$I$11+СВЦЭМ!$D$10+'СЕТ СН'!$I$5-'СЕТ СН'!$I$21</f>
        <v>4460.9325334399991</v>
      </c>
      <c r="Q132" s="37">
        <f>SUMIFS(СВЦЭМ!$D$34:$D$777,СВЦЭМ!$A$34:$A$777,$A132,СВЦЭМ!$B$34:$B$777,Q$119)+'СЕТ СН'!$I$11+СВЦЭМ!$D$10+'СЕТ СН'!$I$5-'СЕТ СН'!$I$21</f>
        <v>4467.0274460899991</v>
      </c>
      <c r="R132" s="37">
        <f>SUMIFS(СВЦЭМ!$D$34:$D$777,СВЦЭМ!$A$34:$A$777,$A132,СВЦЭМ!$B$34:$B$777,R$119)+'СЕТ СН'!$I$11+СВЦЭМ!$D$10+'СЕТ СН'!$I$5-'СЕТ СН'!$I$21</f>
        <v>4473.4423062799997</v>
      </c>
      <c r="S132" s="37">
        <f>SUMIFS(СВЦЭМ!$D$34:$D$777,СВЦЭМ!$A$34:$A$777,$A132,СВЦЭМ!$B$34:$B$777,S$119)+'СЕТ СН'!$I$11+СВЦЭМ!$D$10+'СЕТ СН'!$I$5-'СЕТ СН'!$I$21</f>
        <v>4480.6114384299999</v>
      </c>
      <c r="T132" s="37">
        <f>SUMIFS(СВЦЭМ!$D$34:$D$777,СВЦЭМ!$A$34:$A$777,$A132,СВЦЭМ!$B$34:$B$777,T$119)+'СЕТ СН'!$I$11+СВЦЭМ!$D$10+'СЕТ СН'!$I$5-'СЕТ СН'!$I$21</f>
        <v>4463.4003269699997</v>
      </c>
      <c r="U132" s="37">
        <f>SUMIFS(СВЦЭМ!$D$34:$D$777,СВЦЭМ!$A$34:$A$777,$A132,СВЦЭМ!$B$34:$B$777,U$119)+'СЕТ СН'!$I$11+СВЦЭМ!$D$10+'СЕТ СН'!$I$5-'СЕТ СН'!$I$21</f>
        <v>4458.8768852899993</v>
      </c>
      <c r="V132" s="37">
        <f>SUMIFS(СВЦЭМ!$D$34:$D$777,СВЦЭМ!$A$34:$A$777,$A132,СВЦЭМ!$B$34:$B$777,V$119)+'СЕТ СН'!$I$11+СВЦЭМ!$D$10+'СЕТ СН'!$I$5-'СЕТ СН'!$I$21</f>
        <v>4457.6329639199994</v>
      </c>
      <c r="W132" s="37">
        <f>SUMIFS(СВЦЭМ!$D$34:$D$777,СВЦЭМ!$A$34:$A$777,$A132,СВЦЭМ!$B$34:$B$777,W$119)+'СЕТ СН'!$I$11+СВЦЭМ!$D$10+'СЕТ СН'!$I$5-'СЕТ СН'!$I$21</f>
        <v>4459.4020740599999</v>
      </c>
      <c r="X132" s="37">
        <f>SUMIFS(СВЦЭМ!$D$34:$D$777,СВЦЭМ!$A$34:$A$777,$A132,СВЦЭМ!$B$34:$B$777,X$119)+'СЕТ СН'!$I$11+СВЦЭМ!$D$10+'СЕТ СН'!$I$5-'СЕТ СН'!$I$21</f>
        <v>4473.7798734499993</v>
      </c>
      <c r="Y132" s="37">
        <f>SUMIFS(СВЦЭМ!$D$34:$D$777,СВЦЭМ!$A$34:$A$777,$A132,СВЦЭМ!$B$34:$B$777,Y$119)+'СЕТ СН'!$I$11+СВЦЭМ!$D$10+'СЕТ СН'!$I$5-'СЕТ СН'!$I$21</f>
        <v>4541.6821452499998</v>
      </c>
    </row>
    <row r="133" spans="1:25" ht="15.75" x14ac:dyDescent="0.2">
      <c r="A133" s="36">
        <f t="shared" si="3"/>
        <v>43326</v>
      </c>
      <c r="B133" s="37">
        <f>SUMIFS(СВЦЭМ!$D$34:$D$777,СВЦЭМ!$A$34:$A$777,$A133,СВЦЭМ!$B$34:$B$777,B$119)+'СЕТ СН'!$I$11+СВЦЭМ!$D$10+'СЕТ СН'!$I$5-'СЕТ СН'!$I$21</f>
        <v>4639.4886119799994</v>
      </c>
      <c r="C133" s="37">
        <f>SUMIFS(СВЦЭМ!$D$34:$D$777,СВЦЭМ!$A$34:$A$777,$A133,СВЦЭМ!$B$34:$B$777,C$119)+'СЕТ СН'!$I$11+СВЦЭМ!$D$10+'СЕТ СН'!$I$5-'СЕТ СН'!$I$21</f>
        <v>4778.9389453699996</v>
      </c>
      <c r="D133" s="37">
        <f>SUMIFS(СВЦЭМ!$D$34:$D$777,СВЦЭМ!$A$34:$A$777,$A133,СВЦЭМ!$B$34:$B$777,D$119)+'СЕТ СН'!$I$11+СВЦЭМ!$D$10+'СЕТ СН'!$I$5-'СЕТ СН'!$I$21</f>
        <v>4893.0308013699996</v>
      </c>
      <c r="E133" s="37">
        <f>SUMIFS(СВЦЭМ!$D$34:$D$777,СВЦЭМ!$A$34:$A$777,$A133,СВЦЭМ!$B$34:$B$777,E$119)+'СЕТ СН'!$I$11+СВЦЭМ!$D$10+'СЕТ СН'!$I$5-'СЕТ СН'!$I$21</f>
        <v>4956.3481428899995</v>
      </c>
      <c r="F133" s="37">
        <f>SUMIFS(СВЦЭМ!$D$34:$D$777,СВЦЭМ!$A$34:$A$777,$A133,СВЦЭМ!$B$34:$B$777,F$119)+'СЕТ СН'!$I$11+СВЦЭМ!$D$10+'СЕТ СН'!$I$5-'СЕТ СН'!$I$21</f>
        <v>4951.0320199199996</v>
      </c>
      <c r="G133" s="37">
        <f>SUMIFS(СВЦЭМ!$D$34:$D$777,СВЦЭМ!$A$34:$A$777,$A133,СВЦЭМ!$B$34:$B$777,G$119)+'СЕТ СН'!$I$11+СВЦЭМ!$D$10+'СЕТ СН'!$I$5-'СЕТ СН'!$I$21</f>
        <v>4947.2529015199998</v>
      </c>
      <c r="H133" s="37">
        <f>SUMIFS(СВЦЭМ!$D$34:$D$777,СВЦЭМ!$A$34:$A$777,$A133,СВЦЭМ!$B$34:$B$777,H$119)+'СЕТ СН'!$I$11+СВЦЭМ!$D$10+'СЕТ СН'!$I$5-'СЕТ СН'!$I$21</f>
        <v>4900.1813361799996</v>
      </c>
      <c r="I133" s="37">
        <f>SUMIFS(СВЦЭМ!$D$34:$D$777,СВЦЭМ!$A$34:$A$777,$A133,СВЦЭМ!$B$34:$B$777,I$119)+'СЕТ СН'!$I$11+СВЦЭМ!$D$10+'СЕТ СН'!$I$5-'СЕТ СН'!$I$21</f>
        <v>4820.5175713299996</v>
      </c>
      <c r="J133" s="37">
        <f>SUMIFS(СВЦЭМ!$D$34:$D$777,СВЦЭМ!$A$34:$A$777,$A133,СВЦЭМ!$B$34:$B$777,J$119)+'СЕТ СН'!$I$11+СВЦЭМ!$D$10+'СЕТ СН'!$I$5-'СЕТ СН'!$I$21</f>
        <v>4712.8277150099993</v>
      </c>
      <c r="K133" s="37">
        <f>SUMIFS(СВЦЭМ!$D$34:$D$777,СВЦЭМ!$A$34:$A$777,$A133,СВЦЭМ!$B$34:$B$777,K$119)+'СЕТ СН'!$I$11+СВЦЭМ!$D$10+'СЕТ СН'!$I$5-'СЕТ СН'!$I$21</f>
        <v>4638.9526799099995</v>
      </c>
      <c r="L133" s="37">
        <f>SUMIFS(СВЦЭМ!$D$34:$D$777,СВЦЭМ!$A$34:$A$777,$A133,СВЦЭМ!$B$34:$B$777,L$119)+'СЕТ СН'!$I$11+СВЦЭМ!$D$10+'СЕТ СН'!$I$5-'СЕТ СН'!$I$21</f>
        <v>4546.1037106699996</v>
      </c>
      <c r="M133" s="37">
        <f>SUMIFS(СВЦЭМ!$D$34:$D$777,СВЦЭМ!$A$34:$A$777,$A133,СВЦЭМ!$B$34:$B$777,M$119)+'СЕТ СН'!$I$11+СВЦЭМ!$D$10+'СЕТ СН'!$I$5-'СЕТ СН'!$I$21</f>
        <v>4487.8263557999999</v>
      </c>
      <c r="N133" s="37">
        <f>SUMIFS(СВЦЭМ!$D$34:$D$777,СВЦЭМ!$A$34:$A$777,$A133,СВЦЭМ!$B$34:$B$777,N$119)+'СЕТ СН'!$I$11+СВЦЭМ!$D$10+'СЕТ СН'!$I$5-'СЕТ СН'!$I$21</f>
        <v>4473.63105404</v>
      </c>
      <c r="O133" s="37">
        <f>SUMIFS(СВЦЭМ!$D$34:$D$777,СВЦЭМ!$A$34:$A$777,$A133,СВЦЭМ!$B$34:$B$777,O$119)+'СЕТ СН'!$I$11+СВЦЭМ!$D$10+'СЕТ СН'!$I$5-'СЕТ СН'!$I$21</f>
        <v>4487.4891673299999</v>
      </c>
      <c r="P133" s="37">
        <f>SUMIFS(СВЦЭМ!$D$34:$D$777,СВЦЭМ!$A$34:$A$777,$A133,СВЦЭМ!$B$34:$B$777,P$119)+'СЕТ СН'!$I$11+СВЦЭМ!$D$10+'СЕТ СН'!$I$5-'СЕТ СН'!$I$21</f>
        <v>4490.5006303799992</v>
      </c>
      <c r="Q133" s="37">
        <f>SUMIFS(СВЦЭМ!$D$34:$D$777,СВЦЭМ!$A$34:$A$777,$A133,СВЦЭМ!$B$34:$B$777,Q$119)+'СЕТ СН'!$I$11+СВЦЭМ!$D$10+'СЕТ СН'!$I$5-'СЕТ СН'!$I$21</f>
        <v>4493.2993619599993</v>
      </c>
      <c r="R133" s="37">
        <f>SUMIFS(СВЦЭМ!$D$34:$D$777,СВЦЭМ!$A$34:$A$777,$A133,СВЦЭМ!$B$34:$B$777,R$119)+'СЕТ СН'!$I$11+СВЦЭМ!$D$10+'СЕТ СН'!$I$5-'СЕТ СН'!$I$21</f>
        <v>4482.3189947399997</v>
      </c>
      <c r="S133" s="37">
        <f>SUMIFS(СВЦЭМ!$D$34:$D$777,СВЦЭМ!$A$34:$A$777,$A133,СВЦЭМ!$B$34:$B$777,S$119)+'СЕТ СН'!$I$11+СВЦЭМ!$D$10+'СЕТ СН'!$I$5-'СЕТ СН'!$I$21</f>
        <v>4485.113257</v>
      </c>
      <c r="T133" s="37">
        <f>SUMIFS(СВЦЭМ!$D$34:$D$777,СВЦЭМ!$A$34:$A$777,$A133,СВЦЭМ!$B$34:$B$777,T$119)+'СЕТ СН'!$I$11+СВЦЭМ!$D$10+'СЕТ СН'!$I$5-'СЕТ СН'!$I$21</f>
        <v>4484.0080374599993</v>
      </c>
      <c r="U133" s="37">
        <f>SUMIFS(СВЦЭМ!$D$34:$D$777,СВЦЭМ!$A$34:$A$777,$A133,СВЦЭМ!$B$34:$B$777,U$119)+'СЕТ СН'!$I$11+СВЦЭМ!$D$10+'СЕТ СН'!$I$5-'СЕТ СН'!$I$21</f>
        <v>4486.9616408499996</v>
      </c>
      <c r="V133" s="37">
        <f>SUMIFS(СВЦЭМ!$D$34:$D$777,СВЦЭМ!$A$34:$A$777,$A133,СВЦЭМ!$B$34:$B$777,V$119)+'СЕТ СН'!$I$11+СВЦЭМ!$D$10+'СЕТ СН'!$I$5-'СЕТ СН'!$I$21</f>
        <v>4483.8427868499994</v>
      </c>
      <c r="W133" s="37">
        <f>SUMIFS(СВЦЭМ!$D$34:$D$777,СВЦЭМ!$A$34:$A$777,$A133,СВЦЭМ!$B$34:$B$777,W$119)+'СЕТ СН'!$I$11+СВЦЭМ!$D$10+'СЕТ СН'!$I$5-'СЕТ СН'!$I$21</f>
        <v>4490.57823319</v>
      </c>
      <c r="X133" s="37">
        <f>SUMIFS(СВЦЭМ!$D$34:$D$777,СВЦЭМ!$A$34:$A$777,$A133,СВЦЭМ!$B$34:$B$777,X$119)+'СЕТ СН'!$I$11+СВЦЭМ!$D$10+'СЕТ СН'!$I$5-'СЕТ СН'!$I$21</f>
        <v>4495.3547191299995</v>
      </c>
      <c r="Y133" s="37">
        <f>SUMIFS(СВЦЭМ!$D$34:$D$777,СВЦЭМ!$A$34:$A$777,$A133,СВЦЭМ!$B$34:$B$777,Y$119)+'СЕТ СН'!$I$11+СВЦЭМ!$D$10+'СЕТ СН'!$I$5-'СЕТ СН'!$I$21</f>
        <v>4568.2748797099994</v>
      </c>
    </row>
    <row r="134" spans="1:25" ht="15.75" x14ac:dyDescent="0.2">
      <c r="A134" s="36">
        <f t="shared" si="3"/>
        <v>43327</v>
      </c>
      <c r="B134" s="37">
        <f>SUMIFS(СВЦЭМ!$D$34:$D$777,СВЦЭМ!$A$34:$A$777,$A134,СВЦЭМ!$B$34:$B$777,B$119)+'СЕТ СН'!$I$11+СВЦЭМ!$D$10+'СЕТ СН'!$I$5-'СЕТ СН'!$I$21</f>
        <v>4617.4487475699998</v>
      </c>
      <c r="C134" s="37">
        <f>SUMIFS(СВЦЭМ!$D$34:$D$777,СВЦЭМ!$A$34:$A$777,$A134,СВЦЭМ!$B$34:$B$777,C$119)+'СЕТ СН'!$I$11+СВЦЭМ!$D$10+'СЕТ СН'!$I$5-'СЕТ СН'!$I$21</f>
        <v>4723.0015818599995</v>
      </c>
      <c r="D134" s="37">
        <f>SUMIFS(СВЦЭМ!$D$34:$D$777,СВЦЭМ!$A$34:$A$777,$A134,СВЦЭМ!$B$34:$B$777,D$119)+'СЕТ СН'!$I$11+СВЦЭМ!$D$10+'СЕТ СН'!$I$5-'СЕТ СН'!$I$21</f>
        <v>4828.0042320599996</v>
      </c>
      <c r="E134" s="37">
        <f>SUMIFS(СВЦЭМ!$D$34:$D$777,СВЦЭМ!$A$34:$A$777,$A134,СВЦЭМ!$B$34:$B$777,E$119)+'СЕТ СН'!$I$11+СВЦЭМ!$D$10+'СЕТ СН'!$I$5-'СЕТ СН'!$I$21</f>
        <v>4936.6025089999994</v>
      </c>
      <c r="F134" s="37">
        <f>SUMIFS(СВЦЭМ!$D$34:$D$777,СВЦЭМ!$A$34:$A$777,$A134,СВЦЭМ!$B$34:$B$777,F$119)+'СЕТ СН'!$I$11+СВЦЭМ!$D$10+'СЕТ СН'!$I$5-'СЕТ СН'!$I$21</f>
        <v>4923.2817067499991</v>
      </c>
      <c r="G134" s="37">
        <f>SUMIFS(СВЦЭМ!$D$34:$D$777,СВЦЭМ!$A$34:$A$777,$A134,СВЦЭМ!$B$34:$B$777,G$119)+'СЕТ СН'!$I$11+СВЦЭМ!$D$10+'СЕТ СН'!$I$5-'СЕТ СН'!$I$21</f>
        <v>4914.4630456899995</v>
      </c>
      <c r="H134" s="37">
        <f>SUMIFS(СВЦЭМ!$D$34:$D$777,СВЦЭМ!$A$34:$A$777,$A134,СВЦЭМ!$B$34:$B$777,H$119)+'СЕТ СН'!$I$11+СВЦЭМ!$D$10+'СЕТ СН'!$I$5-'СЕТ СН'!$I$21</f>
        <v>4912.5101022699992</v>
      </c>
      <c r="I134" s="37">
        <f>SUMIFS(СВЦЭМ!$D$34:$D$777,СВЦЭМ!$A$34:$A$777,$A134,СВЦЭМ!$B$34:$B$777,I$119)+'СЕТ СН'!$I$11+СВЦЭМ!$D$10+'СЕТ СН'!$I$5-'СЕТ СН'!$I$21</f>
        <v>4857.1115758899996</v>
      </c>
      <c r="J134" s="37">
        <f>SUMIFS(СВЦЭМ!$D$34:$D$777,СВЦЭМ!$A$34:$A$777,$A134,СВЦЭМ!$B$34:$B$777,J$119)+'СЕТ СН'!$I$11+СВЦЭМ!$D$10+'СЕТ СН'!$I$5-'СЕТ СН'!$I$21</f>
        <v>4734.0113162600001</v>
      </c>
      <c r="K134" s="37">
        <f>SUMIFS(СВЦЭМ!$D$34:$D$777,СВЦЭМ!$A$34:$A$777,$A134,СВЦЭМ!$B$34:$B$777,K$119)+'СЕТ СН'!$I$11+СВЦЭМ!$D$10+'СЕТ СН'!$I$5-'СЕТ СН'!$I$21</f>
        <v>4639.0834689399999</v>
      </c>
      <c r="L134" s="37">
        <f>SUMIFS(СВЦЭМ!$D$34:$D$777,СВЦЭМ!$A$34:$A$777,$A134,СВЦЭМ!$B$34:$B$777,L$119)+'СЕТ СН'!$I$11+СВЦЭМ!$D$10+'СЕТ СН'!$I$5-'СЕТ СН'!$I$21</f>
        <v>4557.2316799399996</v>
      </c>
      <c r="M134" s="37">
        <f>SUMIFS(СВЦЭМ!$D$34:$D$777,СВЦЭМ!$A$34:$A$777,$A134,СВЦЭМ!$B$34:$B$777,M$119)+'СЕТ СН'!$I$11+СВЦЭМ!$D$10+'СЕТ СН'!$I$5-'СЕТ СН'!$I$21</f>
        <v>4493.2317554199999</v>
      </c>
      <c r="N134" s="37">
        <f>SUMIFS(СВЦЭМ!$D$34:$D$777,СВЦЭМ!$A$34:$A$777,$A134,СВЦЭМ!$B$34:$B$777,N$119)+'СЕТ СН'!$I$11+СВЦЭМ!$D$10+'СЕТ СН'!$I$5-'СЕТ СН'!$I$21</f>
        <v>4484.8275814999997</v>
      </c>
      <c r="O134" s="37">
        <f>SUMIFS(СВЦЭМ!$D$34:$D$777,СВЦЭМ!$A$34:$A$777,$A134,СВЦЭМ!$B$34:$B$777,O$119)+'СЕТ СН'!$I$11+СВЦЭМ!$D$10+'СЕТ СН'!$I$5-'СЕТ СН'!$I$21</f>
        <v>4486.5334027399995</v>
      </c>
      <c r="P134" s="37">
        <f>SUMIFS(СВЦЭМ!$D$34:$D$777,СВЦЭМ!$A$34:$A$777,$A134,СВЦЭМ!$B$34:$B$777,P$119)+'СЕТ СН'!$I$11+СВЦЭМ!$D$10+'СЕТ СН'!$I$5-'СЕТ СН'!$I$21</f>
        <v>4489.9134190899995</v>
      </c>
      <c r="Q134" s="37">
        <f>SUMIFS(СВЦЭМ!$D$34:$D$777,СВЦЭМ!$A$34:$A$777,$A134,СВЦЭМ!$B$34:$B$777,Q$119)+'СЕТ СН'!$I$11+СВЦЭМ!$D$10+'СЕТ СН'!$I$5-'СЕТ СН'!$I$21</f>
        <v>4496.9401819999994</v>
      </c>
      <c r="R134" s="37">
        <f>SUMIFS(СВЦЭМ!$D$34:$D$777,СВЦЭМ!$A$34:$A$777,$A134,СВЦЭМ!$B$34:$B$777,R$119)+'СЕТ СН'!$I$11+СВЦЭМ!$D$10+'СЕТ СН'!$I$5-'СЕТ СН'!$I$21</f>
        <v>4498.0179379699994</v>
      </c>
      <c r="S134" s="37">
        <f>SUMIFS(СВЦЭМ!$D$34:$D$777,СВЦЭМ!$A$34:$A$777,$A134,СВЦЭМ!$B$34:$B$777,S$119)+'СЕТ СН'!$I$11+СВЦЭМ!$D$10+'СЕТ СН'!$I$5-'СЕТ СН'!$I$21</f>
        <v>4489.1828393799997</v>
      </c>
      <c r="T134" s="37">
        <f>SUMIFS(СВЦЭМ!$D$34:$D$777,СВЦЭМ!$A$34:$A$777,$A134,СВЦЭМ!$B$34:$B$777,T$119)+'СЕТ СН'!$I$11+СВЦЭМ!$D$10+'СЕТ СН'!$I$5-'СЕТ СН'!$I$21</f>
        <v>4482.99925136</v>
      </c>
      <c r="U134" s="37">
        <f>SUMIFS(СВЦЭМ!$D$34:$D$777,СВЦЭМ!$A$34:$A$777,$A134,СВЦЭМ!$B$34:$B$777,U$119)+'СЕТ СН'!$I$11+СВЦЭМ!$D$10+'СЕТ СН'!$I$5-'СЕТ СН'!$I$21</f>
        <v>4488.8794438899995</v>
      </c>
      <c r="V134" s="37">
        <f>SUMIFS(СВЦЭМ!$D$34:$D$777,СВЦЭМ!$A$34:$A$777,$A134,СВЦЭМ!$B$34:$B$777,V$119)+'СЕТ СН'!$I$11+СВЦЭМ!$D$10+'СЕТ СН'!$I$5-'СЕТ СН'!$I$21</f>
        <v>4474.8557626100001</v>
      </c>
      <c r="W134" s="37">
        <f>SUMIFS(СВЦЭМ!$D$34:$D$777,СВЦЭМ!$A$34:$A$777,$A134,СВЦЭМ!$B$34:$B$777,W$119)+'СЕТ СН'!$I$11+СВЦЭМ!$D$10+'СЕТ СН'!$I$5-'СЕТ СН'!$I$21</f>
        <v>4483.31277374</v>
      </c>
      <c r="X134" s="37">
        <f>SUMIFS(СВЦЭМ!$D$34:$D$777,СВЦЭМ!$A$34:$A$777,$A134,СВЦЭМ!$B$34:$B$777,X$119)+'СЕТ СН'!$I$11+СВЦЭМ!$D$10+'СЕТ СН'!$I$5-'СЕТ СН'!$I$21</f>
        <v>4503.3332349799994</v>
      </c>
      <c r="Y134" s="37">
        <f>SUMIFS(СВЦЭМ!$D$34:$D$777,СВЦЭМ!$A$34:$A$777,$A134,СВЦЭМ!$B$34:$B$777,Y$119)+'СЕТ СН'!$I$11+СВЦЭМ!$D$10+'СЕТ СН'!$I$5-'СЕТ СН'!$I$21</f>
        <v>4556.3675413499996</v>
      </c>
    </row>
    <row r="135" spans="1:25" ht="15.75" x14ac:dyDescent="0.2">
      <c r="A135" s="36">
        <f t="shared" si="3"/>
        <v>43328</v>
      </c>
      <c r="B135" s="37">
        <f>SUMIFS(СВЦЭМ!$D$34:$D$777,СВЦЭМ!$A$34:$A$777,$A135,СВЦЭМ!$B$34:$B$777,B$119)+'СЕТ СН'!$I$11+СВЦЭМ!$D$10+'СЕТ СН'!$I$5-'СЕТ СН'!$I$21</f>
        <v>4649.5236346599995</v>
      </c>
      <c r="C135" s="37">
        <f>SUMIFS(СВЦЭМ!$D$34:$D$777,СВЦЭМ!$A$34:$A$777,$A135,СВЦЭМ!$B$34:$B$777,C$119)+'СЕТ СН'!$I$11+СВЦЭМ!$D$10+'СЕТ СН'!$I$5-'СЕТ СН'!$I$21</f>
        <v>4766.1556276799993</v>
      </c>
      <c r="D135" s="37">
        <f>SUMIFS(СВЦЭМ!$D$34:$D$777,СВЦЭМ!$A$34:$A$777,$A135,СВЦЭМ!$B$34:$B$777,D$119)+'СЕТ СН'!$I$11+СВЦЭМ!$D$10+'СЕТ СН'!$I$5-'СЕТ СН'!$I$21</f>
        <v>4865.3601787999996</v>
      </c>
      <c r="E135" s="37">
        <f>SUMIFS(СВЦЭМ!$D$34:$D$777,СВЦЭМ!$A$34:$A$777,$A135,СВЦЭМ!$B$34:$B$777,E$119)+'СЕТ СН'!$I$11+СВЦЭМ!$D$10+'СЕТ СН'!$I$5-'СЕТ СН'!$I$21</f>
        <v>4948.3477564499999</v>
      </c>
      <c r="F135" s="37">
        <f>SUMIFS(СВЦЭМ!$D$34:$D$777,СВЦЭМ!$A$34:$A$777,$A135,СВЦЭМ!$B$34:$B$777,F$119)+'СЕТ СН'!$I$11+СВЦЭМ!$D$10+'СЕТ СН'!$I$5-'СЕТ СН'!$I$21</f>
        <v>4936.0816609099993</v>
      </c>
      <c r="G135" s="37">
        <f>SUMIFS(СВЦЭМ!$D$34:$D$777,СВЦЭМ!$A$34:$A$777,$A135,СВЦЭМ!$B$34:$B$777,G$119)+'СЕТ СН'!$I$11+СВЦЭМ!$D$10+'СЕТ СН'!$I$5-'СЕТ СН'!$I$21</f>
        <v>4939.7208254499992</v>
      </c>
      <c r="H135" s="37">
        <f>SUMIFS(СВЦЭМ!$D$34:$D$777,СВЦЭМ!$A$34:$A$777,$A135,СВЦЭМ!$B$34:$B$777,H$119)+'СЕТ СН'!$I$11+СВЦЭМ!$D$10+'СЕТ СН'!$I$5-'СЕТ СН'!$I$21</f>
        <v>4909.7178674500001</v>
      </c>
      <c r="I135" s="37">
        <f>SUMIFS(СВЦЭМ!$D$34:$D$777,СВЦЭМ!$A$34:$A$777,$A135,СВЦЭМ!$B$34:$B$777,I$119)+'СЕТ СН'!$I$11+СВЦЭМ!$D$10+'СЕТ СН'!$I$5-'СЕТ СН'!$I$21</f>
        <v>4819.6675197300001</v>
      </c>
      <c r="J135" s="37">
        <f>SUMIFS(СВЦЭМ!$D$34:$D$777,СВЦЭМ!$A$34:$A$777,$A135,СВЦЭМ!$B$34:$B$777,J$119)+'СЕТ СН'!$I$11+СВЦЭМ!$D$10+'СЕТ СН'!$I$5-'СЕТ СН'!$I$21</f>
        <v>4710.0801060399999</v>
      </c>
      <c r="K135" s="37">
        <f>SUMIFS(СВЦЭМ!$D$34:$D$777,СВЦЭМ!$A$34:$A$777,$A135,СВЦЭМ!$B$34:$B$777,K$119)+'СЕТ СН'!$I$11+СВЦЭМ!$D$10+'СЕТ СН'!$I$5-'СЕТ СН'!$I$21</f>
        <v>4607.0848789299998</v>
      </c>
      <c r="L135" s="37">
        <f>SUMIFS(СВЦЭМ!$D$34:$D$777,СВЦЭМ!$A$34:$A$777,$A135,СВЦЭМ!$B$34:$B$777,L$119)+'СЕТ СН'!$I$11+СВЦЭМ!$D$10+'СЕТ СН'!$I$5-'СЕТ СН'!$I$21</f>
        <v>4524.0145981599999</v>
      </c>
      <c r="M135" s="37">
        <f>SUMIFS(СВЦЭМ!$D$34:$D$777,СВЦЭМ!$A$34:$A$777,$A135,СВЦЭМ!$B$34:$B$777,M$119)+'СЕТ СН'!$I$11+СВЦЭМ!$D$10+'СЕТ СН'!$I$5-'СЕТ СН'!$I$21</f>
        <v>4473.4008559399999</v>
      </c>
      <c r="N135" s="37">
        <f>SUMIFS(СВЦЭМ!$D$34:$D$777,СВЦЭМ!$A$34:$A$777,$A135,СВЦЭМ!$B$34:$B$777,N$119)+'СЕТ СН'!$I$11+СВЦЭМ!$D$10+'СЕТ СН'!$I$5-'СЕТ СН'!$I$21</f>
        <v>4470.1566218599992</v>
      </c>
      <c r="O135" s="37">
        <f>SUMIFS(СВЦЭМ!$D$34:$D$777,СВЦЭМ!$A$34:$A$777,$A135,СВЦЭМ!$B$34:$B$777,O$119)+'СЕТ СН'!$I$11+СВЦЭМ!$D$10+'СЕТ СН'!$I$5-'СЕТ СН'!$I$21</f>
        <v>4477.9670954699995</v>
      </c>
      <c r="P135" s="37">
        <f>SUMIFS(СВЦЭМ!$D$34:$D$777,СВЦЭМ!$A$34:$A$777,$A135,СВЦЭМ!$B$34:$B$777,P$119)+'СЕТ СН'!$I$11+СВЦЭМ!$D$10+'СЕТ СН'!$I$5-'СЕТ СН'!$I$21</f>
        <v>4484.4922996699997</v>
      </c>
      <c r="Q135" s="37">
        <f>SUMIFS(СВЦЭМ!$D$34:$D$777,СВЦЭМ!$A$34:$A$777,$A135,СВЦЭМ!$B$34:$B$777,Q$119)+'СЕТ СН'!$I$11+СВЦЭМ!$D$10+'СЕТ СН'!$I$5-'СЕТ СН'!$I$21</f>
        <v>4487.4461382999998</v>
      </c>
      <c r="R135" s="37">
        <f>SUMIFS(СВЦЭМ!$D$34:$D$777,СВЦЭМ!$A$34:$A$777,$A135,СВЦЭМ!$B$34:$B$777,R$119)+'СЕТ СН'!$I$11+СВЦЭМ!$D$10+'СЕТ СН'!$I$5-'СЕТ СН'!$I$21</f>
        <v>4488.0919513999997</v>
      </c>
      <c r="S135" s="37">
        <f>SUMIFS(СВЦЭМ!$D$34:$D$777,СВЦЭМ!$A$34:$A$777,$A135,СВЦЭМ!$B$34:$B$777,S$119)+'СЕТ СН'!$I$11+СВЦЭМ!$D$10+'СЕТ СН'!$I$5-'СЕТ СН'!$I$21</f>
        <v>4477.4089884799996</v>
      </c>
      <c r="T135" s="37">
        <f>SUMIFS(СВЦЭМ!$D$34:$D$777,СВЦЭМ!$A$34:$A$777,$A135,СВЦЭМ!$B$34:$B$777,T$119)+'СЕТ СН'!$I$11+СВЦЭМ!$D$10+'СЕТ СН'!$I$5-'СЕТ СН'!$I$21</f>
        <v>4455.8273681299997</v>
      </c>
      <c r="U135" s="37">
        <f>SUMIFS(СВЦЭМ!$D$34:$D$777,СВЦЭМ!$A$34:$A$777,$A135,СВЦЭМ!$B$34:$B$777,U$119)+'СЕТ СН'!$I$11+СВЦЭМ!$D$10+'СЕТ СН'!$I$5-'СЕТ СН'!$I$21</f>
        <v>4453.6661113399996</v>
      </c>
      <c r="V135" s="37">
        <f>SUMIFS(СВЦЭМ!$D$34:$D$777,СВЦЭМ!$A$34:$A$777,$A135,СВЦЭМ!$B$34:$B$777,V$119)+'СЕТ СН'!$I$11+СВЦЭМ!$D$10+'СЕТ СН'!$I$5-'СЕТ СН'!$I$21</f>
        <v>4458.5964151199996</v>
      </c>
      <c r="W135" s="37">
        <f>SUMIFS(СВЦЭМ!$D$34:$D$777,СВЦЭМ!$A$34:$A$777,$A135,СВЦЭМ!$B$34:$B$777,W$119)+'СЕТ СН'!$I$11+СВЦЭМ!$D$10+'СЕТ СН'!$I$5-'СЕТ СН'!$I$21</f>
        <v>4472.4733966599997</v>
      </c>
      <c r="X135" s="37">
        <f>SUMIFS(СВЦЭМ!$D$34:$D$777,СВЦЭМ!$A$34:$A$777,$A135,СВЦЭМ!$B$34:$B$777,X$119)+'СЕТ СН'!$I$11+СВЦЭМ!$D$10+'СЕТ СН'!$I$5-'СЕТ СН'!$I$21</f>
        <v>4479.0585734999995</v>
      </c>
      <c r="Y135" s="37">
        <f>SUMIFS(СВЦЭМ!$D$34:$D$777,СВЦЭМ!$A$34:$A$777,$A135,СВЦЭМ!$B$34:$B$777,Y$119)+'СЕТ СН'!$I$11+СВЦЭМ!$D$10+'СЕТ СН'!$I$5-'СЕТ СН'!$I$21</f>
        <v>4549.9752251199998</v>
      </c>
    </row>
    <row r="136" spans="1:25" ht="15.75" x14ac:dyDescent="0.2">
      <c r="A136" s="36">
        <f t="shared" si="3"/>
        <v>43329</v>
      </c>
      <c r="B136" s="37">
        <f>SUMIFS(СВЦЭМ!$D$34:$D$777,СВЦЭМ!$A$34:$A$777,$A136,СВЦЭМ!$B$34:$B$777,B$119)+'СЕТ СН'!$I$11+СВЦЭМ!$D$10+'СЕТ СН'!$I$5-'СЕТ СН'!$I$21</f>
        <v>4627.7973250099994</v>
      </c>
      <c r="C136" s="37">
        <f>SUMIFS(СВЦЭМ!$D$34:$D$777,СВЦЭМ!$A$34:$A$777,$A136,СВЦЭМ!$B$34:$B$777,C$119)+'СЕТ СН'!$I$11+СВЦЭМ!$D$10+'СЕТ СН'!$I$5-'СЕТ СН'!$I$21</f>
        <v>4747.72231999</v>
      </c>
      <c r="D136" s="37">
        <f>SUMIFS(СВЦЭМ!$D$34:$D$777,СВЦЭМ!$A$34:$A$777,$A136,СВЦЭМ!$B$34:$B$777,D$119)+'СЕТ СН'!$I$11+СВЦЭМ!$D$10+'СЕТ СН'!$I$5-'СЕТ СН'!$I$21</f>
        <v>4844.9211618899999</v>
      </c>
      <c r="E136" s="37">
        <f>SUMIFS(СВЦЭМ!$D$34:$D$777,СВЦЭМ!$A$34:$A$777,$A136,СВЦЭМ!$B$34:$B$777,E$119)+'СЕТ СН'!$I$11+СВЦЭМ!$D$10+'СЕТ СН'!$I$5-'СЕТ СН'!$I$21</f>
        <v>4939.6388933099997</v>
      </c>
      <c r="F136" s="37">
        <f>SUMIFS(СВЦЭМ!$D$34:$D$777,СВЦЭМ!$A$34:$A$777,$A136,СВЦЭМ!$B$34:$B$777,F$119)+'СЕТ СН'!$I$11+СВЦЭМ!$D$10+'СЕТ СН'!$I$5-'СЕТ СН'!$I$21</f>
        <v>4927.12708355</v>
      </c>
      <c r="G136" s="37">
        <f>SUMIFS(СВЦЭМ!$D$34:$D$777,СВЦЭМ!$A$34:$A$777,$A136,СВЦЭМ!$B$34:$B$777,G$119)+'СЕТ СН'!$I$11+СВЦЭМ!$D$10+'СЕТ СН'!$I$5-'СЕТ СН'!$I$21</f>
        <v>4906.39188405</v>
      </c>
      <c r="H136" s="37">
        <f>SUMIFS(СВЦЭМ!$D$34:$D$777,СВЦЭМ!$A$34:$A$777,$A136,СВЦЭМ!$B$34:$B$777,H$119)+'СЕТ СН'!$I$11+СВЦЭМ!$D$10+'СЕТ СН'!$I$5-'СЕТ СН'!$I$21</f>
        <v>4905.8179120799996</v>
      </c>
      <c r="I136" s="37">
        <f>SUMIFS(СВЦЭМ!$D$34:$D$777,СВЦЭМ!$A$34:$A$777,$A136,СВЦЭМ!$B$34:$B$777,I$119)+'СЕТ СН'!$I$11+СВЦЭМ!$D$10+'СЕТ СН'!$I$5-'СЕТ СН'!$I$21</f>
        <v>4876.8158184499998</v>
      </c>
      <c r="J136" s="37">
        <f>SUMIFS(СВЦЭМ!$D$34:$D$777,СВЦЭМ!$A$34:$A$777,$A136,СВЦЭМ!$B$34:$B$777,J$119)+'СЕТ СН'!$I$11+СВЦЭМ!$D$10+'СЕТ СН'!$I$5-'СЕТ СН'!$I$21</f>
        <v>4738.8879444099994</v>
      </c>
      <c r="K136" s="37">
        <f>SUMIFS(СВЦЭМ!$D$34:$D$777,СВЦЭМ!$A$34:$A$777,$A136,СВЦЭМ!$B$34:$B$777,K$119)+'СЕТ СН'!$I$11+СВЦЭМ!$D$10+'СЕТ СН'!$I$5-'СЕТ СН'!$I$21</f>
        <v>4643.7629944800001</v>
      </c>
      <c r="L136" s="37">
        <f>SUMIFS(СВЦЭМ!$D$34:$D$777,СВЦЭМ!$A$34:$A$777,$A136,СВЦЭМ!$B$34:$B$777,L$119)+'СЕТ СН'!$I$11+СВЦЭМ!$D$10+'СЕТ СН'!$I$5-'СЕТ СН'!$I$21</f>
        <v>4538.5869213999995</v>
      </c>
      <c r="M136" s="37">
        <f>SUMIFS(СВЦЭМ!$D$34:$D$777,СВЦЭМ!$A$34:$A$777,$A136,СВЦЭМ!$B$34:$B$777,M$119)+'СЕТ СН'!$I$11+СВЦЭМ!$D$10+'СЕТ СН'!$I$5-'СЕТ СН'!$I$21</f>
        <v>4477.5012956699993</v>
      </c>
      <c r="N136" s="37">
        <f>SUMIFS(СВЦЭМ!$D$34:$D$777,СВЦЭМ!$A$34:$A$777,$A136,СВЦЭМ!$B$34:$B$777,N$119)+'СЕТ СН'!$I$11+СВЦЭМ!$D$10+'СЕТ СН'!$I$5-'СЕТ СН'!$I$21</f>
        <v>4454.1263198899996</v>
      </c>
      <c r="O136" s="37">
        <f>SUMIFS(СВЦЭМ!$D$34:$D$777,СВЦЭМ!$A$34:$A$777,$A136,СВЦЭМ!$B$34:$B$777,O$119)+'СЕТ СН'!$I$11+СВЦЭМ!$D$10+'СЕТ СН'!$I$5-'СЕТ СН'!$I$21</f>
        <v>4461.1161349599997</v>
      </c>
      <c r="P136" s="37">
        <f>SUMIFS(СВЦЭМ!$D$34:$D$777,СВЦЭМ!$A$34:$A$777,$A136,СВЦЭМ!$B$34:$B$777,P$119)+'СЕТ СН'!$I$11+СВЦЭМ!$D$10+'СЕТ СН'!$I$5-'СЕТ СН'!$I$21</f>
        <v>4465.8524092799998</v>
      </c>
      <c r="Q136" s="37">
        <f>SUMIFS(СВЦЭМ!$D$34:$D$777,СВЦЭМ!$A$34:$A$777,$A136,СВЦЭМ!$B$34:$B$777,Q$119)+'СЕТ СН'!$I$11+СВЦЭМ!$D$10+'СЕТ СН'!$I$5-'СЕТ СН'!$I$21</f>
        <v>4463.5341009099993</v>
      </c>
      <c r="R136" s="37">
        <f>SUMIFS(СВЦЭМ!$D$34:$D$777,СВЦЭМ!$A$34:$A$777,$A136,СВЦЭМ!$B$34:$B$777,R$119)+'СЕТ СН'!$I$11+СВЦЭМ!$D$10+'СЕТ СН'!$I$5-'СЕТ СН'!$I$21</f>
        <v>4458.8513727599993</v>
      </c>
      <c r="S136" s="37">
        <f>SUMIFS(СВЦЭМ!$D$34:$D$777,СВЦЭМ!$A$34:$A$777,$A136,СВЦЭМ!$B$34:$B$777,S$119)+'СЕТ СН'!$I$11+СВЦЭМ!$D$10+'СЕТ СН'!$I$5-'СЕТ СН'!$I$21</f>
        <v>4453.1850270199993</v>
      </c>
      <c r="T136" s="37">
        <f>SUMIFS(СВЦЭМ!$D$34:$D$777,СВЦЭМ!$A$34:$A$777,$A136,СВЦЭМ!$B$34:$B$777,T$119)+'СЕТ СН'!$I$11+СВЦЭМ!$D$10+'СЕТ СН'!$I$5-'СЕТ СН'!$I$21</f>
        <v>4455.5855539599997</v>
      </c>
      <c r="U136" s="37">
        <f>SUMIFS(СВЦЭМ!$D$34:$D$777,СВЦЭМ!$A$34:$A$777,$A136,СВЦЭМ!$B$34:$B$777,U$119)+'СЕТ СН'!$I$11+СВЦЭМ!$D$10+'СЕТ СН'!$I$5-'СЕТ СН'!$I$21</f>
        <v>4468.5756441999993</v>
      </c>
      <c r="V136" s="37">
        <f>SUMIFS(СВЦЭМ!$D$34:$D$777,СВЦЭМ!$A$34:$A$777,$A136,СВЦЭМ!$B$34:$B$777,V$119)+'СЕТ СН'!$I$11+СВЦЭМ!$D$10+'СЕТ СН'!$I$5-'СЕТ СН'!$I$21</f>
        <v>4467.9361157399999</v>
      </c>
      <c r="W136" s="37">
        <f>SUMIFS(СВЦЭМ!$D$34:$D$777,СВЦЭМ!$A$34:$A$777,$A136,СВЦЭМ!$B$34:$B$777,W$119)+'СЕТ СН'!$I$11+СВЦЭМ!$D$10+'СЕТ СН'!$I$5-'СЕТ СН'!$I$21</f>
        <v>4477.57425427</v>
      </c>
      <c r="X136" s="37">
        <f>SUMIFS(СВЦЭМ!$D$34:$D$777,СВЦЭМ!$A$34:$A$777,$A136,СВЦЭМ!$B$34:$B$777,X$119)+'СЕТ СН'!$I$11+СВЦЭМ!$D$10+'СЕТ СН'!$I$5-'СЕТ СН'!$I$21</f>
        <v>4474.9415598799997</v>
      </c>
      <c r="Y136" s="37">
        <f>SUMIFS(СВЦЭМ!$D$34:$D$777,СВЦЭМ!$A$34:$A$777,$A136,СВЦЭМ!$B$34:$B$777,Y$119)+'СЕТ СН'!$I$11+СВЦЭМ!$D$10+'СЕТ СН'!$I$5-'СЕТ СН'!$I$21</f>
        <v>4525.9581638099999</v>
      </c>
    </row>
    <row r="137" spans="1:25" ht="15.75" x14ac:dyDescent="0.2">
      <c r="A137" s="36">
        <f t="shared" si="3"/>
        <v>43330</v>
      </c>
      <c r="B137" s="37">
        <f>SUMIFS(СВЦЭМ!$D$34:$D$777,СВЦЭМ!$A$34:$A$777,$A137,СВЦЭМ!$B$34:$B$777,B$119)+'СЕТ СН'!$I$11+СВЦЭМ!$D$10+'СЕТ СН'!$I$5-'СЕТ СН'!$I$21</f>
        <v>4568.3574685599997</v>
      </c>
      <c r="C137" s="37">
        <f>SUMIFS(СВЦЭМ!$D$34:$D$777,СВЦЭМ!$A$34:$A$777,$A137,СВЦЭМ!$B$34:$B$777,C$119)+'СЕТ СН'!$I$11+СВЦЭМ!$D$10+'СЕТ СН'!$I$5-'СЕТ СН'!$I$21</f>
        <v>4624.2196336699999</v>
      </c>
      <c r="D137" s="37">
        <f>SUMIFS(СВЦЭМ!$D$34:$D$777,СВЦЭМ!$A$34:$A$777,$A137,СВЦЭМ!$B$34:$B$777,D$119)+'СЕТ СН'!$I$11+СВЦЭМ!$D$10+'СЕТ СН'!$I$5-'СЕТ СН'!$I$21</f>
        <v>4720.2469190299998</v>
      </c>
      <c r="E137" s="37">
        <f>SUMIFS(СВЦЭМ!$D$34:$D$777,СВЦЭМ!$A$34:$A$777,$A137,СВЦЭМ!$B$34:$B$777,E$119)+'СЕТ СН'!$I$11+СВЦЭМ!$D$10+'СЕТ СН'!$I$5-'СЕТ СН'!$I$21</f>
        <v>4816.7599544499999</v>
      </c>
      <c r="F137" s="37">
        <f>SUMIFS(СВЦЭМ!$D$34:$D$777,СВЦЭМ!$A$34:$A$777,$A137,СВЦЭМ!$B$34:$B$777,F$119)+'СЕТ СН'!$I$11+СВЦЭМ!$D$10+'СЕТ СН'!$I$5-'СЕТ СН'!$I$21</f>
        <v>4826.6156733500002</v>
      </c>
      <c r="G137" s="37">
        <f>SUMIFS(СВЦЭМ!$D$34:$D$777,СВЦЭМ!$A$34:$A$777,$A137,СВЦЭМ!$B$34:$B$777,G$119)+'СЕТ СН'!$I$11+СВЦЭМ!$D$10+'СЕТ СН'!$I$5-'СЕТ СН'!$I$21</f>
        <v>4815.0536350899993</v>
      </c>
      <c r="H137" s="37">
        <f>SUMIFS(СВЦЭМ!$D$34:$D$777,СВЦЭМ!$A$34:$A$777,$A137,СВЦЭМ!$B$34:$B$777,H$119)+'СЕТ СН'!$I$11+СВЦЭМ!$D$10+'СЕТ СН'!$I$5-'СЕТ СН'!$I$21</f>
        <v>4790.4059571499993</v>
      </c>
      <c r="I137" s="37">
        <f>SUMIFS(СВЦЭМ!$D$34:$D$777,СВЦЭМ!$A$34:$A$777,$A137,СВЦЭМ!$B$34:$B$777,I$119)+'СЕТ СН'!$I$11+СВЦЭМ!$D$10+'СЕТ СН'!$I$5-'СЕТ СН'!$I$21</f>
        <v>4723.2823301999997</v>
      </c>
      <c r="J137" s="37">
        <f>SUMIFS(СВЦЭМ!$D$34:$D$777,СВЦЭМ!$A$34:$A$777,$A137,СВЦЭМ!$B$34:$B$777,J$119)+'СЕТ СН'!$I$11+СВЦЭМ!$D$10+'СЕТ СН'!$I$5-'СЕТ СН'!$I$21</f>
        <v>4586.4356404099999</v>
      </c>
      <c r="K137" s="37">
        <f>SUMIFS(СВЦЭМ!$D$34:$D$777,СВЦЭМ!$A$34:$A$777,$A137,СВЦЭМ!$B$34:$B$777,K$119)+'СЕТ СН'!$I$11+СВЦЭМ!$D$10+'СЕТ СН'!$I$5-'СЕТ СН'!$I$21</f>
        <v>4489.6116226499998</v>
      </c>
      <c r="L137" s="37">
        <f>SUMIFS(СВЦЭМ!$D$34:$D$777,СВЦЭМ!$A$34:$A$777,$A137,СВЦЭМ!$B$34:$B$777,L$119)+'СЕТ СН'!$I$11+СВЦЭМ!$D$10+'СЕТ СН'!$I$5-'СЕТ СН'!$I$21</f>
        <v>4409.8611966199996</v>
      </c>
      <c r="M137" s="37">
        <f>SUMIFS(СВЦЭМ!$D$34:$D$777,СВЦЭМ!$A$34:$A$777,$A137,СВЦЭМ!$B$34:$B$777,M$119)+'СЕТ СН'!$I$11+СВЦЭМ!$D$10+'СЕТ СН'!$I$5-'СЕТ СН'!$I$21</f>
        <v>4370.5842248499994</v>
      </c>
      <c r="N137" s="37">
        <f>SUMIFS(СВЦЭМ!$D$34:$D$777,СВЦЭМ!$A$34:$A$777,$A137,СВЦЭМ!$B$34:$B$777,N$119)+'СЕТ СН'!$I$11+СВЦЭМ!$D$10+'СЕТ СН'!$I$5-'СЕТ СН'!$I$21</f>
        <v>4356.3392059199996</v>
      </c>
      <c r="O137" s="37">
        <f>SUMIFS(СВЦЭМ!$D$34:$D$777,СВЦЭМ!$A$34:$A$777,$A137,СВЦЭМ!$B$34:$B$777,O$119)+'СЕТ СН'!$I$11+СВЦЭМ!$D$10+'СЕТ СН'!$I$5-'СЕТ СН'!$I$21</f>
        <v>4357.6666562299997</v>
      </c>
      <c r="P137" s="37">
        <f>SUMIFS(СВЦЭМ!$D$34:$D$777,СВЦЭМ!$A$34:$A$777,$A137,СВЦЭМ!$B$34:$B$777,P$119)+'СЕТ СН'!$I$11+СВЦЭМ!$D$10+'СЕТ СН'!$I$5-'СЕТ СН'!$I$21</f>
        <v>4361.0301324099992</v>
      </c>
      <c r="Q137" s="37">
        <f>SUMIFS(СВЦЭМ!$D$34:$D$777,СВЦЭМ!$A$34:$A$777,$A137,СВЦЭМ!$B$34:$B$777,Q$119)+'СЕТ СН'!$I$11+СВЦЭМ!$D$10+'СЕТ СН'!$I$5-'СЕТ СН'!$I$21</f>
        <v>4365.7162324299998</v>
      </c>
      <c r="R137" s="37">
        <f>SUMIFS(СВЦЭМ!$D$34:$D$777,СВЦЭМ!$A$34:$A$777,$A137,СВЦЭМ!$B$34:$B$777,R$119)+'СЕТ СН'!$I$11+СВЦЭМ!$D$10+'СЕТ СН'!$I$5-'СЕТ СН'!$I$21</f>
        <v>4403.1292665800001</v>
      </c>
      <c r="S137" s="37">
        <f>SUMIFS(СВЦЭМ!$D$34:$D$777,СВЦЭМ!$A$34:$A$777,$A137,СВЦЭМ!$B$34:$B$777,S$119)+'СЕТ СН'!$I$11+СВЦЭМ!$D$10+'СЕТ СН'!$I$5-'СЕТ СН'!$I$21</f>
        <v>4450.1634725699996</v>
      </c>
      <c r="T137" s="37">
        <f>SUMIFS(СВЦЭМ!$D$34:$D$777,СВЦЭМ!$A$34:$A$777,$A137,СВЦЭМ!$B$34:$B$777,T$119)+'СЕТ СН'!$I$11+СВЦЭМ!$D$10+'СЕТ СН'!$I$5-'СЕТ СН'!$I$21</f>
        <v>4495.77766359</v>
      </c>
      <c r="U137" s="37">
        <f>SUMIFS(СВЦЭМ!$D$34:$D$777,СВЦЭМ!$A$34:$A$777,$A137,СВЦЭМ!$B$34:$B$777,U$119)+'СЕТ СН'!$I$11+СВЦЭМ!$D$10+'СЕТ СН'!$I$5-'СЕТ СН'!$I$21</f>
        <v>4546.6805634900002</v>
      </c>
      <c r="V137" s="37">
        <f>SUMIFS(СВЦЭМ!$D$34:$D$777,СВЦЭМ!$A$34:$A$777,$A137,СВЦЭМ!$B$34:$B$777,V$119)+'СЕТ СН'!$I$11+СВЦЭМ!$D$10+'СЕТ СН'!$I$5-'СЕТ СН'!$I$21</f>
        <v>4546.2453728699993</v>
      </c>
      <c r="W137" s="37">
        <f>SUMIFS(СВЦЭМ!$D$34:$D$777,СВЦЭМ!$A$34:$A$777,$A137,СВЦЭМ!$B$34:$B$777,W$119)+'СЕТ СН'!$I$11+СВЦЭМ!$D$10+'СЕТ СН'!$I$5-'СЕТ СН'!$I$21</f>
        <v>4533.3765388099991</v>
      </c>
      <c r="X137" s="37">
        <f>SUMIFS(СВЦЭМ!$D$34:$D$777,СВЦЭМ!$A$34:$A$777,$A137,СВЦЭМ!$B$34:$B$777,X$119)+'СЕТ СН'!$I$11+СВЦЭМ!$D$10+'СЕТ СН'!$I$5-'СЕТ СН'!$I$21</f>
        <v>4571.9749246599995</v>
      </c>
      <c r="Y137" s="37">
        <f>SUMIFS(СВЦЭМ!$D$34:$D$777,СВЦЭМ!$A$34:$A$777,$A137,СВЦЭМ!$B$34:$B$777,Y$119)+'СЕТ СН'!$I$11+СВЦЭМ!$D$10+'СЕТ СН'!$I$5-'СЕТ СН'!$I$21</f>
        <v>4629.3743665499996</v>
      </c>
    </row>
    <row r="138" spans="1:25" ht="15.75" x14ac:dyDescent="0.2">
      <c r="A138" s="36">
        <f t="shared" si="3"/>
        <v>43331</v>
      </c>
      <c r="B138" s="37">
        <f>SUMIFS(СВЦЭМ!$D$34:$D$777,СВЦЭМ!$A$34:$A$777,$A138,СВЦЭМ!$B$34:$B$777,B$119)+'СЕТ СН'!$I$11+СВЦЭМ!$D$10+'СЕТ СН'!$I$5-'СЕТ СН'!$I$21</f>
        <v>4727.1558795800001</v>
      </c>
      <c r="C138" s="37">
        <f>SUMIFS(СВЦЭМ!$D$34:$D$777,СВЦЭМ!$A$34:$A$777,$A138,СВЦЭМ!$B$34:$B$777,C$119)+'СЕТ СН'!$I$11+СВЦЭМ!$D$10+'СЕТ СН'!$I$5-'СЕТ СН'!$I$21</f>
        <v>4757.7552738599998</v>
      </c>
      <c r="D138" s="37">
        <f>SUMIFS(СВЦЭМ!$D$34:$D$777,СВЦЭМ!$A$34:$A$777,$A138,СВЦЭМ!$B$34:$B$777,D$119)+'СЕТ СН'!$I$11+СВЦЭМ!$D$10+'СЕТ СН'!$I$5-'СЕТ СН'!$I$21</f>
        <v>4803.8795266499992</v>
      </c>
      <c r="E138" s="37">
        <f>SUMIFS(СВЦЭМ!$D$34:$D$777,СВЦЭМ!$A$34:$A$777,$A138,СВЦЭМ!$B$34:$B$777,E$119)+'СЕТ СН'!$I$11+СВЦЭМ!$D$10+'СЕТ СН'!$I$5-'СЕТ СН'!$I$21</f>
        <v>4828.9242796299995</v>
      </c>
      <c r="F138" s="37">
        <f>SUMIFS(СВЦЭМ!$D$34:$D$777,СВЦЭМ!$A$34:$A$777,$A138,СВЦЭМ!$B$34:$B$777,F$119)+'СЕТ СН'!$I$11+СВЦЭМ!$D$10+'СЕТ СН'!$I$5-'СЕТ СН'!$I$21</f>
        <v>4790.1307891099996</v>
      </c>
      <c r="G138" s="37">
        <f>SUMIFS(СВЦЭМ!$D$34:$D$777,СВЦЭМ!$A$34:$A$777,$A138,СВЦЭМ!$B$34:$B$777,G$119)+'СЕТ СН'!$I$11+СВЦЭМ!$D$10+'СЕТ СН'!$I$5-'СЕТ СН'!$I$21</f>
        <v>4786.0952274699994</v>
      </c>
      <c r="H138" s="37">
        <f>SUMIFS(СВЦЭМ!$D$34:$D$777,СВЦЭМ!$A$34:$A$777,$A138,СВЦЭМ!$B$34:$B$777,H$119)+'СЕТ СН'!$I$11+СВЦЭМ!$D$10+'СЕТ СН'!$I$5-'СЕТ СН'!$I$21</f>
        <v>4788.39673709</v>
      </c>
      <c r="I138" s="37">
        <f>SUMIFS(СВЦЭМ!$D$34:$D$777,СВЦЭМ!$A$34:$A$777,$A138,СВЦЭМ!$B$34:$B$777,I$119)+'СЕТ СН'!$I$11+СВЦЭМ!$D$10+'СЕТ СН'!$I$5-'СЕТ СН'!$I$21</f>
        <v>4736.5551261399996</v>
      </c>
      <c r="J138" s="37">
        <f>SUMIFS(СВЦЭМ!$D$34:$D$777,СВЦЭМ!$A$34:$A$777,$A138,СВЦЭМ!$B$34:$B$777,J$119)+'СЕТ СН'!$I$11+СВЦЭМ!$D$10+'СЕТ СН'!$I$5-'СЕТ СН'!$I$21</f>
        <v>4618.8610831599999</v>
      </c>
      <c r="K138" s="37">
        <f>SUMIFS(СВЦЭМ!$D$34:$D$777,СВЦЭМ!$A$34:$A$777,$A138,СВЦЭМ!$B$34:$B$777,K$119)+'СЕТ СН'!$I$11+СВЦЭМ!$D$10+'СЕТ СН'!$I$5-'СЕТ СН'!$I$21</f>
        <v>4563.3718804499995</v>
      </c>
      <c r="L138" s="37">
        <f>SUMIFS(СВЦЭМ!$D$34:$D$777,СВЦЭМ!$A$34:$A$777,$A138,СВЦЭМ!$B$34:$B$777,L$119)+'СЕТ СН'!$I$11+СВЦЭМ!$D$10+'СЕТ СН'!$I$5-'СЕТ СН'!$I$21</f>
        <v>4533.3242570699995</v>
      </c>
      <c r="M138" s="37">
        <f>SUMIFS(СВЦЭМ!$D$34:$D$777,СВЦЭМ!$A$34:$A$777,$A138,СВЦЭМ!$B$34:$B$777,M$119)+'СЕТ СН'!$I$11+СВЦЭМ!$D$10+'СЕТ СН'!$I$5-'СЕТ СН'!$I$21</f>
        <v>4539.2622490499998</v>
      </c>
      <c r="N138" s="37">
        <f>SUMIFS(СВЦЭМ!$D$34:$D$777,СВЦЭМ!$A$34:$A$777,$A138,СВЦЭМ!$B$34:$B$777,N$119)+'СЕТ СН'!$I$11+СВЦЭМ!$D$10+'СЕТ СН'!$I$5-'СЕТ СН'!$I$21</f>
        <v>4496.7467744999994</v>
      </c>
      <c r="O138" s="37">
        <f>SUMIFS(СВЦЭМ!$D$34:$D$777,СВЦЭМ!$A$34:$A$777,$A138,СВЦЭМ!$B$34:$B$777,O$119)+'СЕТ СН'!$I$11+СВЦЭМ!$D$10+'СЕТ СН'!$I$5-'СЕТ СН'!$I$21</f>
        <v>4451.4809864099998</v>
      </c>
      <c r="P138" s="37">
        <f>SUMIFS(СВЦЭМ!$D$34:$D$777,СВЦЭМ!$A$34:$A$777,$A138,СВЦЭМ!$B$34:$B$777,P$119)+'СЕТ СН'!$I$11+СВЦЭМ!$D$10+'СЕТ СН'!$I$5-'СЕТ СН'!$I$21</f>
        <v>4415.7758563199995</v>
      </c>
      <c r="Q138" s="37">
        <f>SUMIFS(СВЦЭМ!$D$34:$D$777,СВЦЭМ!$A$34:$A$777,$A138,СВЦЭМ!$B$34:$B$777,Q$119)+'СЕТ СН'!$I$11+СВЦЭМ!$D$10+'СЕТ СН'!$I$5-'СЕТ СН'!$I$21</f>
        <v>4413.2242159199996</v>
      </c>
      <c r="R138" s="37">
        <f>SUMIFS(СВЦЭМ!$D$34:$D$777,СВЦЭМ!$A$34:$A$777,$A138,СВЦЭМ!$B$34:$B$777,R$119)+'СЕТ СН'!$I$11+СВЦЭМ!$D$10+'СЕТ СН'!$I$5-'СЕТ СН'!$I$21</f>
        <v>4440.1329456099993</v>
      </c>
      <c r="S138" s="37">
        <f>SUMIFS(СВЦЭМ!$D$34:$D$777,СВЦЭМ!$A$34:$A$777,$A138,СВЦЭМ!$B$34:$B$777,S$119)+'СЕТ СН'!$I$11+СВЦЭМ!$D$10+'СЕТ СН'!$I$5-'СЕТ СН'!$I$21</f>
        <v>4427.0635021499993</v>
      </c>
      <c r="T138" s="37">
        <f>SUMIFS(СВЦЭМ!$D$34:$D$777,СВЦЭМ!$A$34:$A$777,$A138,СВЦЭМ!$B$34:$B$777,T$119)+'СЕТ СН'!$I$11+СВЦЭМ!$D$10+'СЕТ СН'!$I$5-'СЕТ СН'!$I$21</f>
        <v>4432.8333500999997</v>
      </c>
      <c r="U138" s="37">
        <f>SUMIFS(СВЦЭМ!$D$34:$D$777,СВЦЭМ!$A$34:$A$777,$A138,СВЦЭМ!$B$34:$B$777,U$119)+'СЕТ СН'!$I$11+СВЦЭМ!$D$10+'СЕТ СН'!$I$5-'СЕТ СН'!$I$21</f>
        <v>4442.5441908799994</v>
      </c>
      <c r="V138" s="37">
        <f>SUMIFS(СВЦЭМ!$D$34:$D$777,СВЦЭМ!$A$34:$A$777,$A138,СВЦЭМ!$B$34:$B$777,V$119)+'СЕТ СН'!$I$11+СВЦЭМ!$D$10+'СЕТ СН'!$I$5-'СЕТ СН'!$I$21</f>
        <v>4434.6940976799997</v>
      </c>
      <c r="W138" s="37">
        <f>SUMIFS(СВЦЭМ!$D$34:$D$777,СВЦЭМ!$A$34:$A$777,$A138,СВЦЭМ!$B$34:$B$777,W$119)+'СЕТ СН'!$I$11+СВЦЭМ!$D$10+'СЕТ СН'!$I$5-'СЕТ СН'!$I$21</f>
        <v>4441.8482070599994</v>
      </c>
      <c r="X138" s="37">
        <f>SUMIFS(СВЦЭМ!$D$34:$D$777,СВЦЭМ!$A$34:$A$777,$A138,СВЦЭМ!$B$34:$B$777,X$119)+'СЕТ СН'!$I$11+СВЦЭМ!$D$10+'СЕТ СН'!$I$5-'СЕТ СН'!$I$21</f>
        <v>4458.6734093699997</v>
      </c>
      <c r="Y138" s="37">
        <f>SUMIFS(СВЦЭМ!$D$34:$D$777,СВЦЭМ!$A$34:$A$777,$A138,СВЦЭМ!$B$34:$B$777,Y$119)+'СЕТ СН'!$I$11+СВЦЭМ!$D$10+'СЕТ СН'!$I$5-'СЕТ СН'!$I$21</f>
        <v>4528.2050187899995</v>
      </c>
    </row>
    <row r="139" spans="1:25" ht="15.75" x14ac:dyDescent="0.2">
      <c r="A139" s="36">
        <f t="shared" si="3"/>
        <v>43332</v>
      </c>
      <c r="B139" s="37">
        <f>SUMIFS(СВЦЭМ!$D$34:$D$777,СВЦЭМ!$A$34:$A$777,$A139,СВЦЭМ!$B$34:$B$777,B$119)+'СЕТ СН'!$I$11+СВЦЭМ!$D$10+'СЕТ СН'!$I$5-'СЕТ СН'!$I$21</f>
        <v>4593.7083502899995</v>
      </c>
      <c r="C139" s="37">
        <f>SUMIFS(СВЦЭМ!$D$34:$D$777,СВЦЭМ!$A$34:$A$777,$A139,СВЦЭМ!$B$34:$B$777,C$119)+'СЕТ СН'!$I$11+СВЦЭМ!$D$10+'СЕТ СН'!$I$5-'СЕТ СН'!$I$21</f>
        <v>4721.4263111599994</v>
      </c>
      <c r="D139" s="37">
        <f>SUMIFS(СВЦЭМ!$D$34:$D$777,СВЦЭМ!$A$34:$A$777,$A139,СВЦЭМ!$B$34:$B$777,D$119)+'СЕТ СН'!$I$11+СВЦЭМ!$D$10+'СЕТ СН'!$I$5-'СЕТ СН'!$I$21</f>
        <v>4826.8735077399997</v>
      </c>
      <c r="E139" s="37">
        <f>SUMIFS(СВЦЭМ!$D$34:$D$777,СВЦЭМ!$A$34:$A$777,$A139,СВЦЭМ!$B$34:$B$777,E$119)+'СЕТ СН'!$I$11+СВЦЭМ!$D$10+'СЕТ СН'!$I$5-'СЕТ СН'!$I$21</f>
        <v>4928.2338648499999</v>
      </c>
      <c r="F139" s="37">
        <f>SUMIFS(СВЦЭМ!$D$34:$D$777,СВЦЭМ!$A$34:$A$777,$A139,СВЦЭМ!$B$34:$B$777,F$119)+'СЕТ СН'!$I$11+СВЦЭМ!$D$10+'СЕТ СН'!$I$5-'СЕТ СН'!$I$21</f>
        <v>4925.0805539499997</v>
      </c>
      <c r="G139" s="37">
        <f>SUMIFS(СВЦЭМ!$D$34:$D$777,СВЦЭМ!$A$34:$A$777,$A139,СВЦЭМ!$B$34:$B$777,G$119)+'СЕТ СН'!$I$11+СВЦЭМ!$D$10+'СЕТ СН'!$I$5-'СЕТ СН'!$I$21</f>
        <v>4895.6049171499999</v>
      </c>
      <c r="H139" s="37">
        <f>SUMIFS(СВЦЭМ!$D$34:$D$777,СВЦЭМ!$A$34:$A$777,$A139,СВЦЭМ!$B$34:$B$777,H$119)+'СЕТ СН'!$I$11+СВЦЭМ!$D$10+'СЕТ СН'!$I$5-'СЕТ СН'!$I$21</f>
        <v>4859.3422452299992</v>
      </c>
      <c r="I139" s="37">
        <f>SUMIFS(СВЦЭМ!$D$34:$D$777,СВЦЭМ!$A$34:$A$777,$A139,СВЦЭМ!$B$34:$B$777,I$119)+'СЕТ СН'!$I$11+СВЦЭМ!$D$10+'СЕТ СН'!$I$5-'СЕТ СН'!$I$21</f>
        <v>4770.3732777300002</v>
      </c>
      <c r="J139" s="37">
        <f>SUMIFS(СВЦЭМ!$D$34:$D$777,СВЦЭМ!$A$34:$A$777,$A139,СВЦЭМ!$B$34:$B$777,J$119)+'СЕТ СН'!$I$11+СВЦЭМ!$D$10+'СЕТ СН'!$I$5-'СЕТ СН'!$I$21</f>
        <v>4640.35420127</v>
      </c>
      <c r="K139" s="37">
        <f>SUMIFS(СВЦЭМ!$D$34:$D$777,СВЦЭМ!$A$34:$A$777,$A139,СВЦЭМ!$B$34:$B$777,K$119)+'СЕТ СН'!$I$11+СВЦЭМ!$D$10+'СЕТ СН'!$I$5-'СЕТ СН'!$I$21</f>
        <v>4558.8403559799999</v>
      </c>
      <c r="L139" s="37">
        <f>SUMIFS(СВЦЭМ!$D$34:$D$777,СВЦЭМ!$A$34:$A$777,$A139,СВЦЭМ!$B$34:$B$777,L$119)+'СЕТ СН'!$I$11+СВЦЭМ!$D$10+'СЕТ СН'!$I$5-'СЕТ СН'!$I$21</f>
        <v>4475.15529883</v>
      </c>
      <c r="M139" s="37">
        <f>SUMIFS(СВЦЭМ!$D$34:$D$777,СВЦЭМ!$A$34:$A$777,$A139,СВЦЭМ!$B$34:$B$777,M$119)+'СЕТ СН'!$I$11+СВЦЭМ!$D$10+'СЕТ СН'!$I$5-'СЕТ СН'!$I$21</f>
        <v>4449.6537425899996</v>
      </c>
      <c r="N139" s="37">
        <f>SUMIFS(СВЦЭМ!$D$34:$D$777,СВЦЭМ!$A$34:$A$777,$A139,СВЦЭМ!$B$34:$B$777,N$119)+'СЕТ СН'!$I$11+СВЦЭМ!$D$10+'СЕТ СН'!$I$5-'СЕТ СН'!$I$21</f>
        <v>4448.11790165</v>
      </c>
      <c r="O139" s="37">
        <f>SUMIFS(СВЦЭМ!$D$34:$D$777,СВЦЭМ!$A$34:$A$777,$A139,СВЦЭМ!$B$34:$B$777,O$119)+'СЕТ СН'!$I$11+СВЦЭМ!$D$10+'СЕТ СН'!$I$5-'СЕТ СН'!$I$21</f>
        <v>4447.1987328899995</v>
      </c>
      <c r="P139" s="37">
        <f>SUMIFS(СВЦЭМ!$D$34:$D$777,СВЦЭМ!$A$34:$A$777,$A139,СВЦЭМ!$B$34:$B$777,P$119)+'СЕТ СН'!$I$11+СВЦЭМ!$D$10+'СЕТ СН'!$I$5-'СЕТ СН'!$I$21</f>
        <v>4465.9638676499999</v>
      </c>
      <c r="Q139" s="37">
        <f>SUMIFS(СВЦЭМ!$D$34:$D$777,СВЦЭМ!$A$34:$A$777,$A139,СВЦЭМ!$B$34:$B$777,Q$119)+'СЕТ СН'!$I$11+СВЦЭМ!$D$10+'СЕТ СН'!$I$5-'СЕТ СН'!$I$21</f>
        <v>4463.2105403399992</v>
      </c>
      <c r="R139" s="37">
        <f>SUMIFS(СВЦЭМ!$D$34:$D$777,СВЦЭМ!$A$34:$A$777,$A139,СВЦЭМ!$B$34:$B$777,R$119)+'СЕТ СН'!$I$11+СВЦЭМ!$D$10+'СЕТ СН'!$I$5-'СЕТ СН'!$I$21</f>
        <v>4451.2926367499995</v>
      </c>
      <c r="S139" s="37">
        <f>SUMIFS(СВЦЭМ!$D$34:$D$777,СВЦЭМ!$A$34:$A$777,$A139,СВЦЭМ!$B$34:$B$777,S$119)+'СЕТ СН'!$I$11+СВЦЭМ!$D$10+'СЕТ СН'!$I$5-'СЕТ СН'!$I$21</f>
        <v>4466.4246153399999</v>
      </c>
      <c r="T139" s="37">
        <f>SUMIFS(СВЦЭМ!$D$34:$D$777,СВЦЭМ!$A$34:$A$777,$A139,СВЦЭМ!$B$34:$B$777,T$119)+'СЕТ СН'!$I$11+СВЦЭМ!$D$10+'СЕТ СН'!$I$5-'СЕТ СН'!$I$21</f>
        <v>4464.6564685599997</v>
      </c>
      <c r="U139" s="37">
        <f>SUMIFS(СВЦЭМ!$D$34:$D$777,СВЦЭМ!$A$34:$A$777,$A139,СВЦЭМ!$B$34:$B$777,U$119)+'СЕТ СН'!$I$11+СВЦЭМ!$D$10+'СЕТ СН'!$I$5-'СЕТ СН'!$I$21</f>
        <v>4470.4039480699994</v>
      </c>
      <c r="V139" s="37">
        <f>SUMIFS(СВЦЭМ!$D$34:$D$777,СВЦЭМ!$A$34:$A$777,$A139,СВЦЭМ!$B$34:$B$777,V$119)+'СЕТ СН'!$I$11+СВЦЭМ!$D$10+'СЕТ СН'!$I$5-'СЕТ СН'!$I$21</f>
        <v>4477.4168175199993</v>
      </c>
      <c r="W139" s="37">
        <f>SUMIFS(СВЦЭМ!$D$34:$D$777,СВЦЭМ!$A$34:$A$777,$A139,СВЦЭМ!$B$34:$B$777,W$119)+'СЕТ СН'!$I$11+СВЦЭМ!$D$10+'СЕТ СН'!$I$5-'СЕТ СН'!$I$21</f>
        <v>4490.7833347999995</v>
      </c>
      <c r="X139" s="37">
        <f>SUMIFS(СВЦЭМ!$D$34:$D$777,СВЦЭМ!$A$34:$A$777,$A139,СВЦЭМ!$B$34:$B$777,X$119)+'СЕТ СН'!$I$11+СВЦЭМ!$D$10+'СЕТ СН'!$I$5-'СЕТ СН'!$I$21</f>
        <v>4452.4595723299999</v>
      </c>
      <c r="Y139" s="37">
        <f>SUMIFS(СВЦЭМ!$D$34:$D$777,СВЦЭМ!$A$34:$A$777,$A139,СВЦЭМ!$B$34:$B$777,Y$119)+'СЕТ СН'!$I$11+СВЦЭМ!$D$10+'СЕТ СН'!$I$5-'СЕТ СН'!$I$21</f>
        <v>4498.0109616099999</v>
      </c>
    </row>
    <row r="140" spans="1:25" ht="15.75" x14ac:dyDescent="0.2">
      <c r="A140" s="36">
        <f t="shared" si="3"/>
        <v>43333</v>
      </c>
      <c r="B140" s="37">
        <f>SUMIFS(СВЦЭМ!$D$34:$D$777,СВЦЭМ!$A$34:$A$777,$A140,СВЦЭМ!$B$34:$B$777,B$119)+'СЕТ СН'!$I$11+СВЦЭМ!$D$10+'СЕТ СН'!$I$5-'СЕТ СН'!$I$21</f>
        <v>4593.8960384799993</v>
      </c>
      <c r="C140" s="37">
        <f>SUMIFS(СВЦЭМ!$D$34:$D$777,СВЦЭМ!$A$34:$A$777,$A140,СВЦЭМ!$B$34:$B$777,C$119)+'СЕТ СН'!$I$11+СВЦЭМ!$D$10+'СЕТ СН'!$I$5-'СЕТ СН'!$I$21</f>
        <v>4705.5749904799995</v>
      </c>
      <c r="D140" s="37">
        <f>SUMIFS(СВЦЭМ!$D$34:$D$777,СВЦЭМ!$A$34:$A$777,$A140,СВЦЭМ!$B$34:$B$777,D$119)+'СЕТ СН'!$I$11+СВЦЭМ!$D$10+'СЕТ СН'!$I$5-'СЕТ СН'!$I$21</f>
        <v>4811.5538662499994</v>
      </c>
      <c r="E140" s="37">
        <f>SUMIFS(СВЦЭМ!$D$34:$D$777,СВЦЭМ!$A$34:$A$777,$A140,СВЦЭМ!$B$34:$B$777,E$119)+'СЕТ СН'!$I$11+СВЦЭМ!$D$10+'СЕТ СН'!$I$5-'СЕТ СН'!$I$21</f>
        <v>4918.9758159799994</v>
      </c>
      <c r="F140" s="37">
        <f>SUMIFS(СВЦЭМ!$D$34:$D$777,СВЦЭМ!$A$34:$A$777,$A140,СВЦЭМ!$B$34:$B$777,F$119)+'СЕТ СН'!$I$11+СВЦЭМ!$D$10+'СЕТ СН'!$I$5-'СЕТ СН'!$I$21</f>
        <v>4928.9195471100002</v>
      </c>
      <c r="G140" s="37">
        <f>SUMIFS(СВЦЭМ!$D$34:$D$777,СВЦЭМ!$A$34:$A$777,$A140,СВЦЭМ!$B$34:$B$777,G$119)+'СЕТ СН'!$I$11+СВЦЭМ!$D$10+'СЕТ СН'!$I$5-'СЕТ СН'!$I$21</f>
        <v>4915.4061124099999</v>
      </c>
      <c r="H140" s="37">
        <f>SUMIFS(СВЦЭМ!$D$34:$D$777,СВЦЭМ!$A$34:$A$777,$A140,СВЦЭМ!$B$34:$B$777,H$119)+'СЕТ СН'!$I$11+СВЦЭМ!$D$10+'СЕТ СН'!$I$5-'СЕТ СН'!$I$21</f>
        <v>4923.0277711299996</v>
      </c>
      <c r="I140" s="37">
        <f>SUMIFS(СВЦЭМ!$D$34:$D$777,СВЦЭМ!$A$34:$A$777,$A140,СВЦЭМ!$B$34:$B$777,I$119)+'СЕТ СН'!$I$11+СВЦЭМ!$D$10+'СЕТ СН'!$I$5-'СЕТ СН'!$I$21</f>
        <v>4841.5351092199999</v>
      </c>
      <c r="J140" s="37">
        <f>SUMIFS(СВЦЭМ!$D$34:$D$777,СВЦЭМ!$A$34:$A$777,$A140,СВЦЭМ!$B$34:$B$777,J$119)+'СЕТ СН'!$I$11+СВЦЭМ!$D$10+'СЕТ СН'!$I$5-'СЕТ СН'!$I$21</f>
        <v>4728.1103107299996</v>
      </c>
      <c r="K140" s="37">
        <f>SUMIFS(СВЦЭМ!$D$34:$D$777,СВЦЭМ!$A$34:$A$777,$A140,СВЦЭМ!$B$34:$B$777,K$119)+'СЕТ СН'!$I$11+СВЦЭМ!$D$10+'СЕТ СН'!$I$5-'СЕТ СН'!$I$21</f>
        <v>4625.0127095199996</v>
      </c>
      <c r="L140" s="37">
        <f>SUMIFS(СВЦЭМ!$D$34:$D$777,СВЦЭМ!$A$34:$A$777,$A140,СВЦЭМ!$B$34:$B$777,L$119)+'СЕТ СН'!$I$11+СВЦЭМ!$D$10+'СЕТ СН'!$I$5-'СЕТ СН'!$I$21</f>
        <v>4534.9665121999997</v>
      </c>
      <c r="M140" s="37">
        <f>SUMIFS(СВЦЭМ!$D$34:$D$777,СВЦЭМ!$A$34:$A$777,$A140,СВЦЭМ!$B$34:$B$777,M$119)+'СЕТ СН'!$I$11+СВЦЭМ!$D$10+'СЕТ СН'!$I$5-'СЕТ СН'!$I$21</f>
        <v>4494.3810667399994</v>
      </c>
      <c r="N140" s="37">
        <f>SUMIFS(СВЦЭМ!$D$34:$D$777,СВЦЭМ!$A$34:$A$777,$A140,СВЦЭМ!$B$34:$B$777,N$119)+'СЕТ СН'!$I$11+СВЦЭМ!$D$10+'СЕТ СН'!$I$5-'СЕТ СН'!$I$21</f>
        <v>4494.2823244099991</v>
      </c>
      <c r="O140" s="37">
        <f>SUMIFS(СВЦЭМ!$D$34:$D$777,СВЦЭМ!$A$34:$A$777,$A140,СВЦЭМ!$B$34:$B$777,O$119)+'СЕТ СН'!$I$11+СВЦЭМ!$D$10+'СЕТ СН'!$I$5-'СЕТ СН'!$I$21</f>
        <v>4491.8598262899995</v>
      </c>
      <c r="P140" s="37">
        <f>SUMIFS(СВЦЭМ!$D$34:$D$777,СВЦЭМ!$A$34:$A$777,$A140,СВЦЭМ!$B$34:$B$777,P$119)+'СЕТ СН'!$I$11+СВЦЭМ!$D$10+'СЕТ СН'!$I$5-'СЕТ СН'!$I$21</f>
        <v>4499.70464481</v>
      </c>
      <c r="Q140" s="37">
        <f>SUMIFS(СВЦЭМ!$D$34:$D$777,СВЦЭМ!$A$34:$A$777,$A140,СВЦЭМ!$B$34:$B$777,Q$119)+'СЕТ СН'!$I$11+СВЦЭМ!$D$10+'СЕТ СН'!$I$5-'СЕТ СН'!$I$21</f>
        <v>4496.0859688299997</v>
      </c>
      <c r="R140" s="37">
        <f>SUMIFS(СВЦЭМ!$D$34:$D$777,СВЦЭМ!$A$34:$A$777,$A140,СВЦЭМ!$B$34:$B$777,R$119)+'СЕТ СН'!$I$11+СВЦЭМ!$D$10+'СЕТ СН'!$I$5-'СЕТ СН'!$I$21</f>
        <v>4488.5589629799997</v>
      </c>
      <c r="S140" s="37">
        <f>SUMIFS(СВЦЭМ!$D$34:$D$777,СВЦЭМ!$A$34:$A$777,$A140,СВЦЭМ!$B$34:$B$777,S$119)+'СЕТ СН'!$I$11+СВЦЭМ!$D$10+'СЕТ СН'!$I$5-'СЕТ СН'!$I$21</f>
        <v>4491.7852871899995</v>
      </c>
      <c r="T140" s="37">
        <f>SUMIFS(СВЦЭМ!$D$34:$D$777,СВЦЭМ!$A$34:$A$777,$A140,СВЦЭМ!$B$34:$B$777,T$119)+'СЕТ СН'!$I$11+СВЦЭМ!$D$10+'СЕТ СН'!$I$5-'СЕТ СН'!$I$21</f>
        <v>4489.7319598200002</v>
      </c>
      <c r="U140" s="37">
        <f>SUMIFS(СВЦЭМ!$D$34:$D$777,СВЦЭМ!$A$34:$A$777,$A140,СВЦЭМ!$B$34:$B$777,U$119)+'СЕТ СН'!$I$11+СВЦЭМ!$D$10+'СЕТ СН'!$I$5-'СЕТ СН'!$I$21</f>
        <v>4495.6194315699995</v>
      </c>
      <c r="V140" s="37">
        <f>SUMIFS(СВЦЭМ!$D$34:$D$777,СВЦЭМ!$A$34:$A$777,$A140,СВЦЭМ!$B$34:$B$777,V$119)+'СЕТ СН'!$I$11+СВЦЭМ!$D$10+'СЕТ СН'!$I$5-'СЕТ СН'!$I$21</f>
        <v>4495.7032227299997</v>
      </c>
      <c r="W140" s="37">
        <f>SUMIFS(СВЦЭМ!$D$34:$D$777,СВЦЭМ!$A$34:$A$777,$A140,СВЦЭМ!$B$34:$B$777,W$119)+'СЕТ СН'!$I$11+СВЦЭМ!$D$10+'СЕТ СН'!$I$5-'СЕТ СН'!$I$21</f>
        <v>4495.8083705399995</v>
      </c>
      <c r="X140" s="37">
        <f>SUMIFS(СВЦЭМ!$D$34:$D$777,СВЦЭМ!$A$34:$A$777,$A140,СВЦЭМ!$B$34:$B$777,X$119)+'СЕТ СН'!$I$11+СВЦЭМ!$D$10+'СЕТ СН'!$I$5-'СЕТ СН'!$I$21</f>
        <v>4487.1160817999998</v>
      </c>
      <c r="Y140" s="37">
        <f>SUMIFS(СВЦЭМ!$D$34:$D$777,СВЦЭМ!$A$34:$A$777,$A140,СВЦЭМ!$B$34:$B$777,Y$119)+'СЕТ СН'!$I$11+СВЦЭМ!$D$10+'СЕТ СН'!$I$5-'СЕТ СН'!$I$21</f>
        <v>4518.7303395999998</v>
      </c>
    </row>
    <row r="141" spans="1:25" ht="15.75" x14ac:dyDescent="0.2">
      <c r="A141" s="36">
        <f t="shared" si="3"/>
        <v>43334</v>
      </c>
      <c r="B141" s="37">
        <f>SUMIFS(СВЦЭМ!$D$34:$D$777,СВЦЭМ!$A$34:$A$777,$A141,СВЦЭМ!$B$34:$B$777,B$119)+'СЕТ СН'!$I$11+СВЦЭМ!$D$10+'СЕТ СН'!$I$5-'СЕТ СН'!$I$21</f>
        <v>4658.22083492</v>
      </c>
      <c r="C141" s="37">
        <f>SUMIFS(СВЦЭМ!$D$34:$D$777,СВЦЭМ!$A$34:$A$777,$A141,СВЦЭМ!$B$34:$B$777,C$119)+'СЕТ СН'!$I$11+СВЦЭМ!$D$10+'СЕТ СН'!$I$5-'СЕТ СН'!$I$21</f>
        <v>4791.3073262099997</v>
      </c>
      <c r="D141" s="37">
        <f>SUMIFS(СВЦЭМ!$D$34:$D$777,СВЦЭМ!$A$34:$A$777,$A141,СВЦЭМ!$B$34:$B$777,D$119)+'СЕТ СН'!$I$11+СВЦЭМ!$D$10+'СЕТ СН'!$I$5-'СЕТ СН'!$I$21</f>
        <v>4880.3401533899996</v>
      </c>
      <c r="E141" s="37">
        <f>SUMIFS(СВЦЭМ!$D$34:$D$777,СВЦЭМ!$A$34:$A$777,$A141,СВЦЭМ!$B$34:$B$777,E$119)+'СЕТ СН'!$I$11+СВЦЭМ!$D$10+'СЕТ СН'!$I$5-'СЕТ СН'!$I$21</f>
        <v>4973.9517821299996</v>
      </c>
      <c r="F141" s="37">
        <f>SUMIFS(СВЦЭМ!$D$34:$D$777,СВЦЭМ!$A$34:$A$777,$A141,СВЦЭМ!$B$34:$B$777,F$119)+'СЕТ СН'!$I$11+СВЦЭМ!$D$10+'СЕТ СН'!$I$5-'СЕТ СН'!$I$21</f>
        <v>4977.4667920000002</v>
      </c>
      <c r="G141" s="37">
        <f>SUMIFS(СВЦЭМ!$D$34:$D$777,СВЦЭМ!$A$34:$A$777,$A141,СВЦЭМ!$B$34:$B$777,G$119)+'СЕТ СН'!$I$11+СВЦЭМ!$D$10+'СЕТ СН'!$I$5-'СЕТ СН'!$I$21</f>
        <v>4967.3528527299995</v>
      </c>
      <c r="H141" s="37">
        <f>SUMIFS(СВЦЭМ!$D$34:$D$777,СВЦЭМ!$A$34:$A$777,$A141,СВЦЭМ!$B$34:$B$777,H$119)+'СЕТ СН'!$I$11+СВЦЭМ!$D$10+'СЕТ СН'!$I$5-'СЕТ СН'!$I$21</f>
        <v>4902.0728815799994</v>
      </c>
      <c r="I141" s="37">
        <f>SUMIFS(СВЦЭМ!$D$34:$D$777,СВЦЭМ!$A$34:$A$777,$A141,СВЦЭМ!$B$34:$B$777,I$119)+'СЕТ СН'!$I$11+СВЦЭМ!$D$10+'СЕТ СН'!$I$5-'СЕТ СН'!$I$21</f>
        <v>4835.3721868699995</v>
      </c>
      <c r="J141" s="37">
        <f>SUMIFS(СВЦЭМ!$D$34:$D$777,СВЦЭМ!$A$34:$A$777,$A141,СВЦЭМ!$B$34:$B$777,J$119)+'СЕТ СН'!$I$11+СВЦЭМ!$D$10+'СЕТ СН'!$I$5-'СЕТ СН'!$I$21</f>
        <v>4737.44493857</v>
      </c>
      <c r="K141" s="37">
        <f>SUMIFS(СВЦЭМ!$D$34:$D$777,СВЦЭМ!$A$34:$A$777,$A141,СВЦЭМ!$B$34:$B$777,K$119)+'СЕТ СН'!$I$11+СВЦЭМ!$D$10+'СЕТ СН'!$I$5-'СЕТ СН'!$I$21</f>
        <v>4669.0666858699997</v>
      </c>
      <c r="L141" s="37">
        <f>SUMIFS(СВЦЭМ!$D$34:$D$777,СВЦЭМ!$A$34:$A$777,$A141,СВЦЭМ!$B$34:$B$777,L$119)+'СЕТ СН'!$I$11+СВЦЭМ!$D$10+'СЕТ СН'!$I$5-'СЕТ СН'!$I$21</f>
        <v>4599.3675671800002</v>
      </c>
      <c r="M141" s="37">
        <f>SUMIFS(СВЦЭМ!$D$34:$D$777,СВЦЭМ!$A$34:$A$777,$A141,СВЦЭМ!$B$34:$B$777,M$119)+'СЕТ СН'!$I$11+СВЦЭМ!$D$10+'СЕТ СН'!$I$5-'СЕТ СН'!$I$21</f>
        <v>4538.8961136399994</v>
      </c>
      <c r="N141" s="37">
        <f>SUMIFS(СВЦЭМ!$D$34:$D$777,СВЦЭМ!$A$34:$A$777,$A141,СВЦЭМ!$B$34:$B$777,N$119)+'СЕТ СН'!$I$11+СВЦЭМ!$D$10+'СЕТ СН'!$I$5-'СЕТ СН'!$I$21</f>
        <v>4516.7441602399995</v>
      </c>
      <c r="O141" s="37">
        <f>SUMIFS(СВЦЭМ!$D$34:$D$777,СВЦЭМ!$A$34:$A$777,$A141,СВЦЭМ!$B$34:$B$777,O$119)+'СЕТ СН'!$I$11+СВЦЭМ!$D$10+'СЕТ СН'!$I$5-'СЕТ СН'!$I$21</f>
        <v>4516.9832107599996</v>
      </c>
      <c r="P141" s="37">
        <f>SUMIFS(СВЦЭМ!$D$34:$D$777,СВЦЭМ!$A$34:$A$777,$A141,СВЦЭМ!$B$34:$B$777,P$119)+'СЕТ СН'!$I$11+СВЦЭМ!$D$10+'СЕТ СН'!$I$5-'СЕТ СН'!$I$21</f>
        <v>4520.0589519899995</v>
      </c>
      <c r="Q141" s="37">
        <f>SUMIFS(СВЦЭМ!$D$34:$D$777,СВЦЭМ!$A$34:$A$777,$A141,СВЦЭМ!$B$34:$B$777,Q$119)+'СЕТ СН'!$I$11+СВЦЭМ!$D$10+'СЕТ СН'!$I$5-'СЕТ СН'!$I$21</f>
        <v>4520.8652123599995</v>
      </c>
      <c r="R141" s="37">
        <f>SUMIFS(СВЦЭМ!$D$34:$D$777,СВЦЭМ!$A$34:$A$777,$A141,СВЦЭМ!$B$34:$B$777,R$119)+'СЕТ СН'!$I$11+СВЦЭМ!$D$10+'СЕТ СН'!$I$5-'СЕТ СН'!$I$21</f>
        <v>4516.8636280999999</v>
      </c>
      <c r="S141" s="37">
        <f>SUMIFS(СВЦЭМ!$D$34:$D$777,СВЦЭМ!$A$34:$A$777,$A141,СВЦЭМ!$B$34:$B$777,S$119)+'СЕТ СН'!$I$11+СВЦЭМ!$D$10+'СЕТ СН'!$I$5-'СЕТ СН'!$I$21</f>
        <v>4518.0486984699992</v>
      </c>
      <c r="T141" s="37">
        <f>SUMIFS(СВЦЭМ!$D$34:$D$777,СВЦЭМ!$A$34:$A$777,$A141,СВЦЭМ!$B$34:$B$777,T$119)+'СЕТ СН'!$I$11+СВЦЭМ!$D$10+'СЕТ СН'!$I$5-'СЕТ СН'!$I$21</f>
        <v>4520.1925267999995</v>
      </c>
      <c r="U141" s="37">
        <f>SUMIFS(СВЦЭМ!$D$34:$D$777,СВЦЭМ!$A$34:$A$777,$A141,СВЦЭМ!$B$34:$B$777,U$119)+'СЕТ СН'!$I$11+СВЦЭМ!$D$10+'СЕТ СН'!$I$5-'СЕТ СН'!$I$21</f>
        <v>4521.3256302299997</v>
      </c>
      <c r="V141" s="37">
        <f>SUMIFS(СВЦЭМ!$D$34:$D$777,СВЦЭМ!$A$34:$A$777,$A141,СВЦЭМ!$B$34:$B$777,V$119)+'СЕТ СН'!$I$11+СВЦЭМ!$D$10+'СЕТ СН'!$I$5-'СЕТ СН'!$I$21</f>
        <v>4520.7038042300001</v>
      </c>
      <c r="W141" s="37">
        <f>SUMIFS(СВЦЭМ!$D$34:$D$777,СВЦЭМ!$A$34:$A$777,$A141,СВЦЭМ!$B$34:$B$777,W$119)+'СЕТ СН'!$I$11+СВЦЭМ!$D$10+'СЕТ СН'!$I$5-'СЕТ СН'!$I$21</f>
        <v>4524.9723232400002</v>
      </c>
      <c r="X141" s="37">
        <f>SUMIFS(СВЦЭМ!$D$34:$D$777,СВЦЭМ!$A$34:$A$777,$A141,СВЦЭМ!$B$34:$B$777,X$119)+'СЕТ СН'!$I$11+СВЦЭМ!$D$10+'СЕТ СН'!$I$5-'СЕТ СН'!$I$21</f>
        <v>4510.0194733599992</v>
      </c>
      <c r="Y141" s="37">
        <f>SUMIFS(СВЦЭМ!$D$34:$D$777,СВЦЭМ!$A$34:$A$777,$A141,СВЦЭМ!$B$34:$B$777,Y$119)+'СЕТ СН'!$I$11+СВЦЭМ!$D$10+'СЕТ СН'!$I$5-'СЕТ СН'!$I$21</f>
        <v>4551.1853230299994</v>
      </c>
    </row>
    <row r="142" spans="1:25" ht="15.75" x14ac:dyDescent="0.2">
      <c r="A142" s="36">
        <f t="shared" si="3"/>
        <v>43335</v>
      </c>
      <c r="B142" s="37">
        <f>SUMIFS(СВЦЭМ!$D$34:$D$777,СВЦЭМ!$A$34:$A$777,$A142,СВЦЭМ!$B$34:$B$777,B$119)+'СЕТ СН'!$I$11+СВЦЭМ!$D$10+'СЕТ СН'!$I$5-'СЕТ СН'!$I$21</f>
        <v>4658.2513458499998</v>
      </c>
      <c r="C142" s="37">
        <f>SUMIFS(СВЦЭМ!$D$34:$D$777,СВЦЭМ!$A$34:$A$777,$A142,СВЦЭМ!$B$34:$B$777,C$119)+'СЕТ СН'!$I$11+СВЦЭМ!$D$10+'СЕТ СН'!$I$5-'СЕТ СН'!$I$21</f>
        <v>4786.7412816699998</v>
      </c>
      <c r="D142" s="37">
        <f>SUMIFS(СВЦЭМ!$D$34:$D$777,СВЦЭМ!$A$34:$A$777,$A142,СВЦЭМ!$B$34:$B$777,D$119)+'СЕТ СН'!$I$11+СВЦЭМ!$D$10+'СЕТ СН'!$I$5-'СЕТ СН'!$I$21</f>
        <v>4899.2375228399997</v>
      </c>
      <c r="E142" s="37">
        <f>SUMIFS(СВЦЭМ!$D$34:$D$777,СВЦЭМ!$A$34:$A$777,$A142,СВЦЭМ!$B$34:$B$777,E$119)+'СЕТ СН'!$I$11+СВЦЭМ!$D$10+'СЕТ СН'!$I$5-'СЕТ СН'!$I$21</f>
        <v>4965.9648304799994</v>
      </c>
      <c r="F142" s="37">
        <f>SUMIFS(СВЦЭМ!$D$34:$D$777,СВЦЭМ!$A$34:$A$777,$A142,СВЦЭМ!$B$34:$B$777,F$119)+'СЕТ СН'!$I$11+СВЦЭМ!$D$10+'СЕТ СН'!$I$5-'СЕТ СН'!$I$21</f>
        <v>4979.6605582000002</v>
      </c>
      <c r="G142" s="37">
        <f>SUMIFS(СВЦЭМ!$D$34:$D$777,СВЦЭМ!$A$34:$A$777,$A142,СВЦЭМ!$B$34:$B$777,G$119)+'СЕТ СН'!$I$11+СВЦЭМ!$D$10+'СЕТ СН'!$I$5-'СЕТ СН'!$I$21</f>
        <v>4979.1822614999992</v>
      </c>
      <c r="H142" s="37">
        <f>SUMIFS(СВЦЭМ!$D$34:$D$777,СВЦЭМ!$A$34:$A$777,$A142,СВЦЭМ!$B$34:$B$777,H$119)+'СЕТ СН'!$I$11+СВЦЭМ!$D$10+'СЕТ СН'!$I$5-'СЕТ СН'!$I$21</f>
        <v>4949.7650789499994</v>
      </c>
      <c r="I142" s="37">
        <f>SUMIFS(СВЦЭМ!$D$34:$D$777,СВЦЭМ!$A$34:$A$777,$A142,СВЦЭМ!$B$34:$B$777,I$119)+'СЕТ СН'!$I$11+СВЦЭМ!$D$10+'СЕТ СН'!$I$5-'СЕТ СН'!$I$21</f>
        <v>4858.7203781899998</v>
      </c>
      <c r="J142" s="37">
        <f>SUMIFS(СВЦЭМ!$D$34:$D$777,СВЦЭМ!$A$34:$A$777,$A142,СВЦЭМ!$B$34:$B$777,J$119)+'СЕТ СН'!$I$11+СВЦЭМ!$D$10+'СЕТ СН'!$I$5-'СЕТ СН'!$I$21</f>
        <v>4725.9298046499998</v>
      </c>
      <c r="K142" s="37">
        <f>SUMIFS(СВЦЭМ!$D$34:$D$777,СВЦЭМ!$A$34:$A$777,$A142,СВЦЭМ!$B$34:$B$777,K$119)+'СЕТ СН'!$I$11+СВЦЭМ!$D$10+'СЕТ СН'!$I$5-'СЕТ СН'!$I$21</f>
        <v>4667.5321764199998</v>
      </c>
      <c r="L142" s="37">
        <f>SUMIFS(СВЦЭМ!$D$34:$D$777,СВЦЭМ!$A$34:$A$777,$A142,СВЦЭМ!$B$34:$B$777,L$119)+'СЕТ СН'!$I$11+СВЦЭМ!$D$10+'СЕТ СН'!$I$5-'СЕТ СН'!$I$21</f>
        <v>4597.4529501999996</v>
      </c>
      <c r="M142" s="37">
        <f>SUMIFS(СВЦЭМ!$D$34:$D$777,СВЦЭМ!$A$34:$A$777,$A142,СВЦЭМ!$B$34:$B$777,M$119)+'СЕТ СН'!$I$11+СВЦЭМ!$D$10+'СЕТ СН'!$I$5-'СЕТ СН'!$I$21</f>
        <v>4531.0707776399995</v>
      </c>
      <c r="N142" s="37">
        <f>SUMIFS(СВЦЭМ!$D$34:$D$777,СВЦЭМ!$A$34:$A$777,$A142,СВЦЭМ!$B$34:$B$777,N$119)+'СЕТ СН'!$I$11+СВЦЭМ!$D$10+'СЕТ СН'!$I$5-'СЕТ СН'!$I$21</f>
        <v>4516.67878664</v>
      </c>
      <c r="O142" s="37">
        <f>SUMIFS(СВЦЭМ!$D$34:$D$777,СВЦЭМ!$A$34:$A$777,$A142,СВЦЭМ!$B$34:$B$777,O$119)+'СЕТ СН'!$I$11+СВЦЭМ!$D$10+'СЕТ СН'!$I$5-'СЕТ СН'!$I$21</f>
        <v>4520.1840507199995</v>
      </c>
      <c r="P142" s="37">
        <f>SUMIFS(СВЦЭМ!$D$34:$D$777,СВЦЭМ!$A$34:$A$777,$A142,СВЦЭМ!$B$34:$B$777,P$119)+'СЕТ СН'!$I$11+СВЦЭМ!$D$10+'СЕТ СН'!$I$5-'СЕТ СН'!$I$21</f>
        <v>4523.8575286299993</v>
      </c>
      <c r="Q142" s="37">
        <f>SUMIFS(СВЦЭМ!$D$34:$D$777,СВЦЭМ!$A$34:$A$777,$A142,СВЦЭМ!$B$34:$B$777,Q$119)+'СЕТ СН'!$I$11+СВЦЭМ!$D$10+'СЕТ СН'!$I$5-'СЕТ СН'!$I$21</f>
        <v>4521.7838851699998</v>
      </c>
      <c r="R142" s="37">
        <f>SUMIFS(СВЦЭМ!$D$34:$D$777,СВЦЭМ!$A$34:$A$777,$A142,СВЦЭМ!$B$34:$B$777,R$119)+'СЕТ СН'!$I$11+СВЦЭМ!$D$10+'СЕТ СН'!$I$5-'СЕТ СН'!$I$21</f>
        <v>4514.7269847199996</v>
      </c>
      <c r="S142" s="37">
        <f>SUMIFS(СВЦЭМ!$D$34:$D$777,СВЦЭМ!$A$34:$A$777,$A142,СВЦЭМ!$B$34:$B$777,S$119)+'СЕТ СН'!$I$11+СВЦЭМ!$D$10+'СЕТ СН'!$I$5-'СЕТ СН'!$I$21</f>
        <v>4517.7661566599991</v>
      </c>
      <c r="T142" s="37">
        <f>SUMIFS(СВЦЭМ!$D$34:$D$777,СВЦЭМ!$A$34:$A$777,$A142,СВЦЭМ!$B$34:$B$777,T$119)+'СЕТ СН'!$I$11+СВЦЭМ!$D$10+'СЕТ СН'!$I$5-'СЕТ СН'!$I$21</f>
        <v>4520.5630814699998</v>
      </c>
      <c r="U142" s="37">
        <f>SUMIFS(СВЦЭМ!$D$34:$D$777,СВЦЭМ!$A$34:$A$777,$A142,СВЦЭМ!$B$34:$B$777,U$119)+'СЕТ СН'!$I$11+СВЦЭМ!$D$10+'СЕТ СН'!$I$5-'СЕТ СН'!$I$21</f>
        <v>4523.3670472899994</v>
      </c>
      <c r="V142" s="37">
        <f>SUMIFS(СВЦЭМ!$D$34:$D$777,СВЦЭМ!$A$34:$A$777,$A142,СВЦЭМ!$B$34:$B$777,V$119)+'СЕТ СН'!$I$11+СВЦЭМ!$D$10+'СЕТ СН'!$I$5-'СЕТ СН'!$I$21</f>
        <v>4525.2446190499995</v>
      </c>
      <c r="W142" s="37">
        <f>SUMIFS(СВЦЭМ!$D$34:$D$777,СВЦЭМ!$A$34:$A$777,$A142,СВЦЭМ!$B$34:$B$777,W$119)+'СЕТ СН'!$I$11+СВЦЭМ!$D$10+'СЕТ СН'!$I$5-'СЕТ СН'!$I$21</f>
        <v>4526.8464563099997</v>
      </c>
      <c r="X142" s="37">
        <f>SUMIFS(СВЦЭМ!$D$34:$D$777,СВЦЭМ!$A$34:$A$777,$A142,СВЦЭМ!$B$34:$B$777,X$119)+'СЕТ СН'!$I$11+СВЦЭМ!$D$10+'СЕТ СН'!$I$5-'СЕТ СН'!$I$21</f>
        <v>4515.9278192699994</v>
      </c>
      <c r="Y142" s="37">
        <f>SUMIFS(СВЦЭМ!$D$34:$D$777,СВЦЭМ!$A$34:$A$777,$A142,СВЦЭМ!$B$34:$B$777,Y$119)+'СЕТ СН'!$I$11+СВЦЭМ!$D$10+'СЕТ СН'!$I$5-'СЕТ СН'!$I$21</f>
        <v>4567.3652202200001</v>
      </c>
    </row>
    <row r="143" spans="1:25" ht="15.75" x14ac:dyDescent="0.2">
      <c r="A143" s="36">
        <f t="shared" si="3"/>
        <v>43336</v>
      </c>
      <c r="B143" s="37">
        <f>SUMIFS(СВЦЭМ!$D$34:$D$777,СВЦЭМ!$A$34:$A$777,$A143,СВЦЭМ!$B$34:$B$777,B$119)+'СЕТ СН'!$I$11+СВЦЭМ!$D$10+'СЕТ СН'!$I$5-'СЕТ СН'!$I$21</f>
        <v>4623.4629031899995</v>
      </c>
      <c r="C143" s="37">
        <f>SUMIFS(СВЦЭМ!$D$34:$D$777,СВЦЭМ!$A$34:$A$777,$A143,СВЦЭМ!$B$34:$B$777,C$119)+'СЕТ СН'!$I$11+СВЦЭМ!$D$10+'СЕТ СН'!$I$5-'СЕТ СН'!$I$21</f>
        <v>4736.6309108099995</v>
      </c>
      <c r="D143" s="37">
        <f>SUMIFS(СВЦЭМ!$D$34:$D$777,СВЦЭМ!$A$34:$A$777,$A143,СВЦЭМ!$B$34:$B$777,D$119)+'СЕТ СН'!$I$11+СВЦЭМ!$D$10+'СЕТ СН'!$I$5-'СЕТ СН'!$I$21</f>
        <v>4840.7382000899997</v>
      </c>
      <c r="E143" s="37">
        <f>SUMIFS(СВЦЭМ!$D$34:$D$777,СВЦЭМ!$A$34:$A$777,$A143,СВЦЭМ!$B$34:$B$777,E$119)+'СЕТ СН'!$I$11+СВЦЭМ!$D$10+'СЕТ СН'!$I$5-'СЕТ СН'!$I$21</f>
        <v>4925.9807443999998</v>
      </c>
      <c r="F143" s="37">
        <f>SUMIFS(СВЦЭМ!$D$34:$D$777,СВЦЭМ!$A$34:$A$777,$A143,СВЦЭМ!$B$34:$B$777,F$119)+'СЕТ СН'!$I$11+СВЦЭМ!$D$10+'СЕТ СН'!$I$5-'СЕТ СН'!$I$21</f>
        <v>4927.2180565099998</v>
      </c>
      <c r="G143" s="37">
        <f>SUMIFS(СВЦЭМ!$D$34:$D$777,СВЦЭМ!$A$34:$A$777,$A143,СВЦЭМ!$B$34:$B$777,G$119)+'СЕТ СН'!$I$11+СВЦЭМ!$D$10+'СЕТ СН'!$I$5-'СЕТ СН'!$I$21</f>
        <v>4927.36777428</v>
      </c>
      <c r="H143" s="37">
        <f>SUMIFS(СВЦЭМ!$D$34:$D$777,СВЦЭМ!$A$34:$A$777,$A143,СВЦЭМ!$B$34:$B$777,H$119)+'СЕТ СН'!$I$11+СВЦЭМ!$D$10+'СЕТ СН'!$I$5-'СЕТ СН'!$I$21</f>
        <v>4874.8463918299994</v>
      </c>
      <c r="I143" s="37">
        <f>SUMIFS(СВЦЭМ!$D$34:$D$777,СВЦЭМ!$A$34:$A$777,$A143,СВЦЭМ!$B$34:$B$777,I$119)+'СЕТ СН'!$I$11+СВЦЭМ!$D$10+'СЕТ СН'!$I$5-'СЕТ СН'!$I$21</f>
        <v>4842.3442351999993</v>
      </c>
      <c r="J143" s="37">
        <f>SUMIFS(СВЦЭМ!$D$34:$D$777,СВЦЭМ!$A$34:$A$777,$A143,СВЦЭМ!$B$34:$B$777,J$119)+'СЕТ СН'!$I$11+СВЦЭМ!$D$10+'СЕТ СН'!$I$5-'СЕТ СН'!$I$21</f>
        <v>4734.0284323899996</v>
      </c>
      <c r="K143" s="37">
        <f>SUMIFS(СВЦЭМ!$D$34:$D$777,СВЦЭМ!$A$34:$A$777,$A143,СВЦЭМ!$B$34:$B$777,K$119)+'СЕТ СН'!$I$11+СВЦЭМ!$D$10+'СЕТ СН'!$I$5-'СЕТ СН'!$I$21</f>
        <v>4667.30914502</v>
      </c>
      <c r="L143" s="37">
        <f>SUMIFS(СВЦЭМ!$D$34:$D$777,СВЦЭМ!$A$34:$A$777,$A143,СВЦЭМ!$B$34:$B$777,L$119)+'СЕТ СН'!$I$11+СВЦЭМ!$D$10+'СЕТ СН'!$I$5-'СЕТ СН'!$I$21</f>
        <v>4586.1876276599996</v>
      </c>
      <c r="M143" s="37">
        <f>SUMIFS(СВЦЭМ!$D$34:$D$777,СВЦЭМ!$A$34:$A$777,$A143,СВЦЭМ!$B$34:$B$777,M$119)+'СЕТ СН'!$I$11+СВЦЭМ!$D$10+'СЕТ СН'!$I$5-'СЕТ СН'!$I$21</f>
        <v>4517.0302913999994</v>
      </c>
      <c r="N143" s="37">
        <f>SUMIFS(СВЦЭМ!$D$34:$D$777,СВЦЭМ!$A$34:$A$777,$A143,СВЦЭМ!$B$34:$B$777,N$119)+'СЕТ СН'!$I$11+СВЦЭМ!$D$10+'СЕТ СН'!$I$5-'СЕТ СН'!$I$21</f>
        <v>4491.2134184999995</v>
      </c>
      <c r="O143" s="37">
        <f>SUMIFS(СВЦЭМ!$D$34:$D$777,СВЦЭМ!$A$34:$A$777,$A143,СВЦЭМ!$B$34:$B$777,O$119)+'СЕТ СН'!$I$11+СВЦЭМ!$D$10+'СЕТ СН'!$I$5-'СЕТ СН'!$I$21</f>
        <v>4490.5666365099996</v>
      </c>
      <c r="P143" s="37">
        <f>SUMIFS(СВЦЭМ!$D$34:$D$777,СВЦЭМ!$A$34:$A$777,$A143,СВЦЭМ!$B$34:$B$777,P$119)+'СЕТ СН'!$I$11+СВЦЭМ!$D$10+'СЕТ СН'!$I$5-'СЕТ СН'!$I$21</f>
        <v>4489.9612260499998</v>
      </c>
      <c r="Q143" s="37">
        <f>SUMIFS(СВЦЭМ!$D$34:$D$777,СВЦЭМ!$A$34:$A$777,$A143,СВЦЭМ!$B$34:$B$777,Q$119)+'СЕТ СН'!$I$11+СВЦЭМ!$D$10+'СЕТ СН'!$I$5-'СЕТ СН'!$I$21</f>
        <v>4489.6909089699993</v>
      </c>
      <c r="R143" s="37">
        <f>SUMIFS(СВЦЭМ!$D$34:$D$777,СВЦЭМ!$A$34:$A$777,$A143,СВЦЭМ!$B$34:$B$777,R$119)+'СЕТ СН'!$I$11+СВЦЭМ!$D$10+'СЕТ СН'!$I$5-'СЕТ СН'!$I$21</f>
        <v>4483.7043569299994</v>
      </c>
      <c r="S143" s="37">
        <f>SUMIFS(СВЦЭМ!$D$34:$D$777,СВЦЭМ!$A$34:$A$777,$A143,СВЦЭМ!$B$34:$B$777,S$119)+'СЕТ СН'!$I$11+СВЦЭМ!$D$10+'СЕТ СН'!$I$5-'СЕТ СН'!$I$21</f>
        <v>4491.5906917699995</v>
      </c>
      <c r="T143" s="37">
        <f>SUMIFS(СВЦЭМ!$D$34:$D$777,СВЦЭМ!$A$34:$A$777,$A143,СВЦЭМ!$B$34:$B$777,T$119)+'СЕТ СН'!$I$11+СВЦЭМ!$D$10+'СЕТ СН'!$I$5-'СЕТ СН'!$I$21</f>
        <v>4493.5570557299998</v>
      </c>
      <c r="U143" s="37">
        <f>SUMIFS(СВЦЭМ!$D$34:$D$777,СВЦЭМ!$A$34:$A$777,$A143,СВЦЭМ!$B$34:$B$777,U$119)+'СЕТ СН'!$I$11+СВЦЭМ!$D$10+'СЕТ СН'!$I$5-'СЕТ СН'!$I$21</f>
        <v>4495.5889203199995</v>
      </c>
      <c r="V143" s="37">
        <f>SUMIFS(СВЦЭМ!$D$34:$D$777,СВЦЭМ!$A$34:$A$777,$A143,СВЦЭМ!$B$34:$B$777,V$119)+'СЕТ СН'!$I$11+СВЦЭМ!$D$10+'СЕТ СН'!$I$5-'СЕТ СН'!$I$21</f>
        <v>4504.3089523699991</v>
      </c>
      <c r="W143" s="37">
        <f>SUMIFS(СВЦЭМ!$D$34:$D$777,СВЦЭМ!$A$34:$A$777,$A143,СВЦЭМ!$B$34:$B$777,W$119)+'СЕТ СН'!$I$11+СВЦЭМ!$D$10+'СЕТ СН'!$I$5-'СЕТ СН'!$I$21</f>
        <v>4509.5784795099999</v>
      </c>
      <c r="X143" s="37">
        <f>SUMIFS(СВЦЭМ!$D$34:$D$777,СВЦЭМ!$A$34:$A$777,$A143,СВЦЭМ!$B$34:$B$777,X$119)+'СЕТ СН'!$I$11+СВЦЭМ!$D$10+'СЕТ СН'!$I$5-'СЕТ СН'!$I$21</f>
        <v>4493.2821056699995</v>
      </c>
      <c r="Y143" s="37">
        <f>SUMIFS(СВЦЭМ!$D$34:$D$777,СВЦЭМ!$A$34:$A$777,$A143,СВЦЭМ!$B$34:$B$777,Y$119)+'СЕТ СН'!$I$11+СВЦЭМ!$D$10+'СЕТ СН'!$I$5-'СЕТ СН'!$I$21</f>
        <v>4526.2499570599994</v>
      </c>
    </row>
    <row r="144" spans="1:25" ht="15.75" x14ac:dyDescent="0.2">
      <c r="A144" s="36">
        <f t="shared" si="3"/>
        <v>43337</v>
      </c>
      <c r="B144" s="37">
        <f>SUMIFS(СВЦЭМ!$D$34:$D$777,СВЦЭМ!$A$34:$A$777,$A144,СВЦЭМ!$B$34:$B$777,B$119)+'СЕТ СН'!$I$11+СВЦЭМ!$D$10+'СЕТ СН'!$I$5-'СЕТ СН'!$I$21</f>
        <v>4596.89896451</v>
      </c>
      <c r="C144" s="37">
        <f>SUMIFS(СВЦЭМ!$D$34:$D$777,СВЦЭМ!$A$34:$A$777,$A144,СВЦЭМ!$B$34:$B$777,C$119)+'СЕТ СН'!$I$11+СВЦЭМ!$D$10+'СЕТ СН'!$I$5-'СЕТ СН'!$I$21</f>
        <v>4718.7673251999995</v>
      </c>
      <c r="D144" s="37">
        <f>SUMIFS(СВЦЭМ!$D$34:$D$777,СВЦЭМ!$A$34:$A$777,$A144,СВЦЭМ!$B$34:$B$777,D$119)+'СЕТ СН'!$I$11+СВЦЭМ!$D$10+'СЕТ СН'!$I$5-'СЕТ СН'!$I$21</f>
        <v>4820.8074021799994</v>
      </c>
      <c r="E144" s="37">
        <f>SUMIFS(СВЦЭМ!$D$34:$D$777,СВЦЭМ!$A$34:$A$777,$A144,СВЦЭМ!$B$34:$B$777,E$119)+'СЕТ СН'!$I$11+СВЦЭМ!$D$10+'СЕТ СН'!$I$5-'СЕТ СН'!$I$21</f>
        <v>4924.5627694499999</v>
      </c>
      <c r="F144" s="37">
        <f>SUMIFS(СВЦЭМ!$D$34:$D$777,СВЦЭМ!$A$34:$A$777,$A144,СВЦЭМ!$B$34:$B$777,F$119)+'СЕТ СН'!$I$11+СВЦЭМ!$D$10+'СЕТ СН'!$I$5-'СЕТ СН'!$I$21</f>
        <v>4928.4681756700002</v>
      </c>
      <c r="G144" s="37">
        <f>SUMIFS(СВЦЭМ!$D$34:$D$777,СВЦЭМ!$A$34:$A$777,$A144,СВЦЭМ!$B$34:$B$777,G$119)+'СЕТ СН'!$I$11+СВЦЭМ!$D$10+'СЕТ СН'!$I$5-'СЕТ СН'!$I$21</f>
        <v>4928.1606688799993</v>
      </c>
      <c r="H144" s="37">
        <f>SUMIFS(СВЦЭМ!$D$34:$D$777,СВЦЭМ!$A$34:$A$777,$A144,СВЦЭМ!$B$34:$B$777,H$119)+'СЕТ СН'!$I$11+СВЦЭМ!$D$10+'СЕТ СН'!$I$5-'СЕТ СН'!$I$21</f>
        <v>4926.3572772099997</v>
      </c>
      <c r="I144" s="37">
        <f>SUMIFS(СВЦЭМ!$D$34:$D$777,СВЦЭМ!$A$34:$A$777,$A144,СВЦЭМ!$B$34:$B$777,I$119)+'СЕТ СН'!$I$11+СВЦЭМ!$D$10+'СЕТ СН'!$I$5-'СЕТ СН'!$I$21</f>
        <v>4895.8681420899993</v>
      </c>
      <c r="J144" s="37">
        <f>SUMIFS(СВЦЭМ!$D$34:$D$777,СВЦЭМ!$A$34:$A$777,$A144,СВЦЭМ!$B$34:$B$777,J$119)+'СЕТ СН'!$I$11+СВЦЭМ!$D$10+'СЕТ СН'!$I$5-'СЕТ СН'!$I$21</f>
        <v>4745.2459225599996</v>
      </c>
      <c r="K144" s="37">
        <f>SUMIFS(СВЦЭМ!$D$34:$D$777,СВЦЭМ!$A$34:$A$777,$A144,СВЦЭМ!$B$34:$B$777,K$119)+'СЕТ СН'!$I$11+СВЦЭМ!$D$10+'СЕТ СН'!$I$5-'СЕТ СН'!$I$21</f>
        <v>4615.7709993999997</v>
      </c>
      <c r="L144" s="37">
        <f>SUMIFS(СВЦЭМ!$D$34:$D$777,СВЦЭМ!$A$34:$A$777,$A144,СВЦЭМ!$B$34:$B$777,L$119)+'СЕТ СН'!$I$11+СВЦЭМ!$D$10+'СЕТ СН'!$I$5-'СЕТ СН'!$I$21</f>
        <v>4527.70201817</v>
      </c>
      <c r="M144" s="37">
        <f>SUMIFS(СВЦЭМ!$D$34:$D$777,СВЦЭМ!$A$34:$A$777,$A144,СВЦЭМ!$B$34:$B$777,M$119)+'СЕТ СН'!$I$11+СВЦЭМ!$D$10+'СЕТ СН'!$I$5-'СЕТ СН'!$I$21</f>
        <v>4489.1000757799993</v>
      </c>
      <c r="N144" s="37">
        <f>SUMIFS(СВЦЭМ!$D$34:$D$777,СВЦЭМ!$A$34:$A$777,$A144,СВЦЭМ!$B$34:$B$777,N$119)+'СЕТ СН'!$I$11+СВЦЭМ!$D$10+'СЕТ СН'!$I$5-'СЕТ СН'!$I$21</f>
        <v>4473.73041225</v>
      </c>
      <c r="O144" s="37">
        <f>SUMIFS(СВЦЭМ!$D$34:$D$777,СВЦЭМ!$A$34:$A$777,$A144,СВЦЭМ!$B$34:$B$777,O$119)+'СЕТ СН'!$I$11+СВЦЭМ!$D$10+'СЕТ СН'!$I$5-'СЕТ СН'!$I$21</f>
        <v>4475.0116729699994</v>
      </c>
      <c r="P144" s="37">
        <f>SUMIFS(СВЦЭМ!$D$34:$D$777,СВЦЭМ!$A$34:$A$777,$A144,СВЦЭМ!$B$34:$B$777,P$119)+'СЕТ СН'!$I$11+СВЦЭМ!$D$10+'СЕТ СН'!$I$5-'СЕТ СН'!$I$21</f>
        <v>4475.1237706900001</v>
      </c>
      <c r="Q144" s="37">
        <f>SUMIFS(СВЦЭМ!$D$34:$D$777,СВЦЭМ!$A$34:$A$777,$A144,СВЦЭМ!$B$34:$B$777,Q$119)+'СЕТ СН'!$I$11+СВЦЭМ!$D$10+'СЕТ СН'!$I$5-'СЕТ СН'!$I$21</f>
        <v>4477.6130201199994</v>
      </c>
      <c r="R144" s="37">
        <f>SUMIFS(СВЦЭМ!$D$34:$D$777,СВЦЭМ!$A$34:$A$777,$A144,СВЦЭМ!$B$34:$B$777,R$119)+'СЕТ СН'!$I$11+СВЦЭМ!$D$10+'СЕТ СН'!$I$5-'СЕТ СН'!$I$21</f>
        <v>4474.3598561099998</v>
      </c>
      <c r="S144" s="37">
        <f>SUMIFS(СВЦЭМ!$D$34:$D$777,СВЦЭМ!$A$34:$A$777,$A144,СВЦЭМ!$B$34:$B$777,S$119)+'СЕТ СН'!$I$11+СВЦЭМ!$D$10+'СЕТ СН'!$I$5-'СЕТ СН'!$I$21</f>
        <v>4477.4918796499996</v>
      </c>
      <c r="T144" s="37">
        <f>SUMIFS(СВЦЭМ!$D$34:$D$777,СВЦЭМ!$A$34:$A$777,$A144,СВЦЭМ!$B$34:$B$777,T$119)+'СЕТ СН'!$I$11+СВЦЭМ!$D$10+'СЕТ СН'!$I$5-'СЕТ СН'!$I$21</f>
        <v>4476.6264815199993</v>
      </c>
      <c r="U144" s="37">
        <f>SUMIFS(СВЦЭМ!$D$34:$D$777,СВЦЭМ!$A$34:$A$777,$A144,СВЦЭМ!$B$34:$B$777,U$119)+'СЕТ СН'!$I$11+СВЦЭМ!$D$10+'СЕТ СН'!$I$5-'СЕТ СН'!$I$21</f>
        <v>4476.0692285399991</v>
      </c>
      <c r="V144" s="37">
        <f>SUMIFS(СВЦЭМ!$D$34:$D$777,СВЦЭМ!$A$34:$A$777,$A144,СВЦЭМ!$B$34:$B$777,V$119)+'СЕТ СН'!$I$11+СВЦЭМ!$D$10+'СЕТ СН'!$I$5-'СЕТ СН'!$I$21</f>
        <v>4473.2780488499993</v>
      </c>
      <c r="W144" s="37">
        <f>SUMIFS(СВЦЭМ!$D$34:$D$777,СВЦЭМ!$A$34:$A$777,$A144,СВЦЭМ!$B$34:$B$777,W$119)+'СЕТ СН'!$I$11+СВЦЭМ!$D$10+'СЕТ СН'!$I$5-'СЕТ СН'!$I$21</f>
        <v>4477.7142660099998</v>
      </c>
      <c r="X144" s="37">
        <f>SUMIFS(СВЦЭМ!$D$34:$D$777,СВЦЭМ!$A$34:$A$777,$A144,СВЦЭМ!$B$34:$B$777,X$119)+'СЕТ СН'!$I$11+СВЦЭМ!$D$10+'СЕТ СН'!$I$5-'СЕТ СН'!$I$21</f>
        <v>4479.8702261799999</v>
      </c>
      <c r="Y144" s="37">
        <f>SUMIFS(СВЦЭМ!$D$34:$D$777,СВЦЭМ!$A$34:$A$777,$A144,СВЦЭМ!$B$34:$B$777,Y$119)+'СЕТ СН'!$I$11+СВЦЭМ!$D$10+'СЕТ СН'!$I$5-'СЕТ СН'!$I$21</f>
        <v>4523.4805537799994</v>
      </c>
    </row>
    <row r="145" spans="1:27" ht="15.75" x14ac:dyDescent="0.2">
      <c r="A145" s="36">
        <f t="shared" si="3"/>
        <v>43338</v>
      </c>
      <c r="B145" s="37">
        <f>SUMIFS(СВЦЭМ!$D$34:$D$777,СВЦЭМ!$A$34:$A$777,$A145,СВЦЭМ!$B$34:$B$777,B$119)+'СЕТ СН'!$I$11+СВЦЭМ!$D$10+'СЕТ СН'!$I$5-'СЕТ СН'!$I$21</f>
        <v>4632.3793088399998</v>
      </c>
      <c r="C145" s="37">
        <f>SUMIFS(СВЦЭМ!$D$34:$D$777,СВЦЭМ!$A$34:$A$777,$A145,СВЦЭМ!$B$34:$B$777,C$119)+'СЕТ СН'!$I$11+СВЦЭМ!$D$10+'СЕТ СН'!$I$5-'СЕТ СН'!$I$21</f>
        <v>4762.82376441</v>
      </c>
      <c r="D145" s="37">
        <f>SUMIFS(СВЦЭМ!$D$34:$D$777,СВЦЭМ!$A$34:$A$777,$A145,СВЦЭМ!$B$34:$B$777,D$119)+'СЕТ СН'!$I$11+СВЦЭМ!$D$10+'СЕТ СН'!$I$5-'СЕТ СН'!$I$21</f>
        <v>4882.0059495099995</v>
      </c>
      <c r="E145" s="37">
        <f>SUMIFS(СВЦЭМ!$D$34:$D$777,СВЦЭМ!$A$34:$A$777,$A145,СВЦЭМ!$B$34:$B$777,E$119)+'СЕТ СН'!$I$11+СВЦЭМ!$D$10+'СЕТ СН'!$I$5-'СЕТ СН'!$I$21</f>
        <v>5010.5268670799996</v>
      </c>
      <c r="F145" s="37">
        <f>SUMIFS(СВЦЭМ!$D$34:$D$777,СВЦЭМ!$A$34:$A$777,$A145,СВЦЭМ!$B$34:$B$777,F$119)+'СЕТ СН'!$I$11+СВЦЭМ!$D$10+'СЕТ СН'!$I$5-'СЕТ СН'!$I$21</f>
        <v>5020.4895365999992</v>
      </c>
      <c r="G145" s="37">
        <f>SUMIFS(СВЦЭМ!$D$34:$D$777,СВЦЭМ!$A$34:$A$777,$A145,СВЦЭМ!$B$34:$B$777,G$119)+'СЕТ СН'!$I$11+СВЦЭМ!$D$10+'СЕТ СН'!$I$5-'СЕТ СН'!$I$21</f>
        <v>4989.3322591999995</v>
      </c>
      <c r="H145" s="37">
        <f>SUMIFS(СВЦЭМ!$D$34:$D$777,СВЦЭМ!$A$34:$A$777,$A145,СВЦЭМ!$B$34:$B$777,H$119)+'СЕТ СН'!$I$11+СВЦЭМ!$D$10+'СЕТ СН'!$I$5-'СЕТ СН'!$I$21</f>
        <v>4962.8790878099999</v>
      </c>
      <c r="I145" s="37">
        <f>SUMIFS(СВЦЭМ!$D$34:$D$777,СВЦЭМ!$A$34:$A$777,$A145,СВЦЭМ!$B$34:$B$777,I$119)+'СЕТ СН'!$I$11+СВЦЭМ!$D$10+'СЕТ СН'!$I$5-'СЕТ СН'!$I$21</f>
        <v>4917.3390909299997</v>
      </c>
      <c r="J145" s="37">
        <f>SUMIFS(СВЦЭМ!$D$34:$D$777,СВЦЭМ!$A$34:$A$777,$A145,СВЦЭМ!$B$34:$B$777,J$119)+'СЕТ СН'!$I$11+СВЦЭМ!$D$10+'СЕТ СН'!$I$5-'СЕТ СН'!$I$21</f>
        <v>4738.9880827099996</v>
      </c>
      <c r="K145" s="37">
        <f>SUMIFS(СВЦЭМ!$D$34:$D$777,СВЦЭМ!$A$34:$A$777,$A145,СВЦЭМ!$B$34:$B$777,K$119)+'СЕТ СН'!$I$11+СВЦЭМ!$D$10+'СЕТ СН'!$I$5-'СЕТ СН'!$I$21</f>
        <v>4616.0839184099996</v>
      </c>
      <c r="L145" s="37">
        <f>SUMIFS(СВЦЭМ!$D$34:$D$777,СВЦЭМ!$A$34:$A$777,$A145,СВЦЭМ!$B$34:$B$777,L$119)+'СЕТ СН'!$I$11+СВЦЭМ!$D$10+'СЕТ СН'!$I$5-'СЕТ СН'!$I$21</f>
        <v>4520.9100644299997</v>
      </c>
      <c r="M145" s="37">
        <f>SUMIFS(СВЦЭМ!$D$34:$D$777,СВЦЭМ!$A$34:$A$777,$A145,СВЦЭМ!$B$34:$B$777,M$119)+'СЕТ СН'!$I$11+СВЦЭМ!$D$10+'СЕТ СН'!$I$5-'СЕТ СН'!$I$21</f>
        <v>4462.7889717199996</v>
      </c>
      <c r="N145" s="37">
        <f>SUMIFS(СВЦЭМ!$D$34:$D$777,СВЦЭМ!$A$34:$A$777,$A145,СВЦЭМ!$B$34:$B$777,N$119)+'СЕТ СН'!$I$11+СВЦЭМ!$D$10+'СЕТ СН'!$I$5-'СЕТ СН'!$I$21</f>
        <v>4447.0750601099999</v>
      </c>
      <c r="O145" s="37">
        <f>SUMIFS(СВЦЭМ!$D$34:$D$777,СВЦЭМ!$A$34:$A$777,$A145,СВЦЭМ!$B$34:$B$777,O$119)+'СЕТ СН'!$I$11+СВЦЭМ!$D$10+'СЕТ СН'!$I$5-'СЕТ СН'!$I$21</f>
        <v>4454.7204810099993</v>
      </c>
      <c r="P145" s="37">
        <f>SUMIFS(СВЦЭМ!$D$34:$D$777,СВЦЭМ!$A$34:$A$777,$A145,СВЦЭМ!$B$34:$B$777,P$119)+'СЕТ СН'!$I$11+СВЦЭМ!$D$10+'СЕТ СН'!$I$5-'СЕТ СН'!$I$21</f>
        <v>4454.9572088799996</v>
      </c>
      <c r="Q145" s="37">
        <f>SUMIFS(СВЦЭМ!$D$34:$D$777,СВЦЭМ!$A$34:$A$777,$A145,СВЦЭМ!$B$34:$B$777,Q$119)+'СЕТ СН'!$I$11+СВЦЭМ!$D$10+'СЕТ СН'!$I$5-'СЕТ СН'!$I$21</f>
        <v>4457.8622221799997</v>
      </c>
      <c r="R145" s="37">
        <f>SUMIFS(СВЦЭМ!$D$34:$D$777,СВЦЭМ!$A$34:$A$777,$A145,СВЦЭМ!$B$34:$B$777,R$119)+'СЕТ СН'!$I$11+СВЦЭМ!$D$10+'СЕТ СН'!$I$5-'СЕТ СН'!$I$21</f>
        <v>4459.51534352</v>
      </c>
      <c r="S145" s="37">
        <f>SUMIFS(СВЦЭМ!$D$34:$D$777,СВЦЭМ!$A$34:$A$777,$A145,СВЦЭМ!$B$34:$B$777,S$119)+'СЕТ СН'!$I$11+СВЦЭМ!$D$10+'СЕТ СН'!$I$5-'СЕТ СН'!$I$21</f>
        <v>4458.6318885800001</v>
      </c>
      <c r="T145" s="37">
        <f>SUMIFS(СВЦЭМ!$D$34:$D$777,СВЦЭМ!$A$34:$A$777,$A145,СВЦЭМ!$B$34:$B$777,T$119)+'СЕТ СН'!$I$11+СВЦЭМ!$D$10+'СЕТ СН'!$I$5-'СЕТ СН'!$I$21</f>
        <v>4458.30715444</v>
      </c>
      <c r="U145" s="37">
        <f>SUMIFS(СВЦЭМ!$D$34:$D$777,СВЦЭМ!$A$34:$A$777,$A145,СВЦЭМ!$B$34:$B$777,U$119)+'СЕТ СН'!$I$11+СВЦЭМ!$D$10+'СЕТ СН'!$I$5-'СЕТ СН'!$I$21</f>
        <v>4462.9367564300001</v>
      </c>
      <c r="V145" s="37">
        <f>SUMIFS(СВЦЭМ!$D$34:$D$777,СВЦЭМ!$A$34:$A$777,$A145,СВЦЭМ!$B$34:$B$777,V$119)+'СЕТ СН'!$I$11+СВЦЭМ!$D$10+'СЕТ СН'!$I$5-'СЕТ СН'!$I$21</f>
        <v>4470.1724951699998</v>
      </c>
      <c r="W145" s="37">
        <f>SUMIFS(СВЦЭМ!$D$34:$D$777,СВЦЭМ!$A$34:$A$777,$A145,СВЦЭМ!$B$34:$B$777,W$119)+'СЕТ СН'!$I$11+СВЦЭМ!$D$10+'СЕТ СН'!$I$5-'СЕТ СН'!$I$21</f>
        <v>4478.9479373899994</v>
      </c>
      <c r="X145" s="37">
        <f>SUMIFS(СВЦЭМ!$D$34:$D$777,СВЦЭМ!$A$34:$A$777,$A145,СВЦЭМ!$B$34:$B$777,X$119)+'СЕТ СН'!$I$11+СВЦЭМ!$D$10+'СЕТ СН'!$I$5-'СЕТ СН'!$I$21</f>
        <v>4455.7994175499998</v>
      </c>
      <c r="Y145" s="37">
        <f>SUMIFS(СВЦЭМ!$D$34:$D$777,СВЦЭМ!$A$34:$A$777,$A145,СВЦЭМ!$B$34:$B$777,Y$119)+'СЕТ СН'!$I$11+СВЦЭМ!$D$10+'СЕТ СН'!$I$5-'СЕТ СН'!$I$21</f>
        <v>4514.1003085099992</v>
      </c>
    </row>
    <row r="146" spans="1:27" ht="15.75" x14ac:dyDescent="0.2">
      <c r="A146" s="36">
        <f t="shared" si="3"/>
        <v>43339</v>
      </c>
      <c r="B146" s="37">
        <f>SUMIFS(СВЦЭМ!$D$34:$D$777,СВЦЭМ!$A$34:$A$777,$A146,СВЦЭМ!$B$34:$B$777,B$119)+'СЕТ СН'!$I$11+СВЦЭМ!$D$10+'СЕТ СН'!$I$5-'СЕТ СН'!$I$21</f>
        <v>4632.8411913899999</v>
      </c>
      <c r="C146" s="37">
        <f>SUMIFS(СВЦЭМ!$D$34:$D$777,СВЦЭМ!$A$34:$A$777,$A146,СВЦЭМ!$B$34:$B$777,C$119)+'СЕТ СН'!$I$11+СВЦЭМ!$D$10+'СЕТ СН'!$I$5-'СЕТ СН'!$I$21</f>
        <v>4765.3555917599997</v>
      </c>
      <c r="D146" s="37">
        <f>SUMIFS(СВЦЭМ!$D$34:$D$777,СВЦЭМ!$A$34:$A$777,$A146,СВЦЭМ!$B$34:$B$777,D$119)+'СЕТ СН'!$I$11+СВЦЭМ!$D$10+'СЕТ СН'!$I$5-'СЕТ СН'!$I$21</f>
        <v>4875.01836422</v>
      </c>
      <c r="E146" s="37">
        <f>SUMIFS(СВЦЭМ!$D$34:$D$777,СВЦЭМ!$A$34:$A$777,$A146,СВЦЭМ!$B$34:$B$777,E$119)+'СЕТ СН'!$I$11+СВЦЭМ!$D$10+'СЕТ СН'!$I$5-'СЕТ СН'!$I$21</f>
        <v>4984.01687855</v>
      </c>
      <c r="F146" s="37">
        <f>SUMIFS(СВЦЭМ!$D$34:$D$777,СВЦЭМ!$A$34:$A$777,$A146,СВЦЭМ!$B$34:$B$777,F$119)+'СЕТ СН'!$I$11+СВЦЭМ!$D$10+'СЕТ СН'!$I$5-'СЕТ СН'!$I$21</f>
        <v>4981.5632967399997</v>
      </c>
      <c r="G146" s="37">
        <f>SUMIFS(СВЦЭМ!$D$34:$D$777,СВЦЭМ!$A$34:$A$777,$A146,СВЦЭМ!$B$34:$B$777,G$119)+'СЕТ СН'!$I$11+СВЦЭМ!$D$10+'СЕТ СН'!$I$5-'СЕТ СН'!$I$21</f>
        <v>4967.14435202</v>
      </c>
      <c r="H146" s="37">
        <f>SUMIFS(СВЦЭМ!$D$34:$D$777,СВЦЭМ!$A$34:$A$777,$A146,СВЦЭМ!$B$34:$B$777,H$119)+'СЕТ СН'!$I$11+СВЦЭМ!$D$10+'СЕТ СН'!$I$5-'СЕТ СН'!$I$21</f>
        <v>4923.7807016500001</v>
      </c>
      <c r="I146" s="37">
        <f>SUMIFS(СВЦЭМ!$D$34:$D$777,СВЦЭМ!$A$34:$A$777,$A146,СВЦЭМ!$B$34:$B$777,I$119)+'СЕТ СН'!$I$11+СВЦЭМ!$D$10+'СЕТ СН'!$I$5-'СЕТ СН'!$I$21</f>
        <v>4876.9349199099997</v>
      </c>
      <c r="J146" s="37">
        <f>SUMIFS(СВЦЭМ!$D$34:$D$777,СВЦЭМ!$A$34:$A$777,$A146,СВЦЭМ!$B$34:$B$777,J$119)+'СЕТ СН'!$I$11+СВЦЭМ!$D$10+'СЕТ СН'!$I$5-'СЕТ СН'!$I$21</f>
        <v>4755.98834885</v>
      </c>
      <c r="K146" s="37">
        <f>SUMIFS(СВЦЭМ!$D$34:$D$777,СВЦЭМ!$A$34:$A$777,$A146,СВЦЭМ!$B$34:$B$777,K$119)+'СЕТ СН'!$I$11+СВЦЭМ!$D$10+'СЕТ СН'!$I$5-'СЕТ СН'!$I$21</f>
        <v>4667.0550084399993</v>
      </c>
      <c r="L146" s="37">
        <f>SUMIFS(СВЦЭМ!$D$34:$D$777,СВЦЭМ!$A$34:$A$777,$A146,СВЦЭМ!$B$34:$B$777,L$119)+'СЕТ СН'!$I$11+СВЦЭМ!$D$10+'СЕТ СН'!$I$5-'СЕТ СН'!$I$21</f>
        <v>4594.4664559899993</v>
      </c>
      <c r="M146" s="37">
        <f>SUMIFS(СВЦЭМ!$D$34:$D$777,СВЦЭМ!$A$34:$A$777,$A146,СВЦЭМ!$B$34:$B$777,M$119)+'СЕТ СН'!$I$11+СВЦЭМ!$D$10+'СЕТ СН'!$I$5-'СЕТ СН'!$I$21</f>
        <v>4532.2613720499994</v>
      </c>
      <c r="N146" s="37">
        <f>SUMIFS(СВЦЭМ!$D$34:$D$777,СВЦЭМ!$A$34:$A$777,$A146,СВЦЭМ!$B$34:$B$777,N$119)+'СЕТ СН'!$I$11+СВЦЭМ!$D$10+'СЕТ СН'!$I$5-'СЕТ СН'!$I$21</f>
        <v>4505.1776398100001</v>
      </c>
      <c r="O146" s="37">
        <f>SUMIFS(СВЦЭМ!$D$34:$D$777,СВЦЭМ!$A$34:$A$777,$A146,СВЦЭМ!$B$34:$B$777,O$119)+'СЕТ СН'!$I$11+СВЦЭМ!$D$10+'СЕТ СН'!$I$5-'СЕТ СН'!$I$21</f>
        <v>4507.4973424399996</v>
      </c>
      <c r="P146" s="37">
        <f>SUMIFS(СВЦЭМ!$D$34:$D$777,СВЦЭМ!$A$34:$A$777,$A146,СВЦЭМ!$B$34:$B$777,P$119)+'СЕТ СН'!$I$11+СВЦЭМ!$D$10+'СЕТ СН'!$I$5-'СЕТ СН'!$I$21</f>
        <v>4513.3472379999994</v>
      </c>
      <c r="Q146" s="37">
        <f>SUMIFS(СВЦЭМ!$D$34:$D$777,СВЦЭМ!$A$34:$A$777,$A146,СВЦЭМ!$B$34:$B$777,Q$119)+'СЕТ СН'!$I$11+СВЦЭМ!$D$10+'СЕТ СН'!$I$5-'СЕТ СН'!$I$21</f>
        <v>4507.2002354699998</v>
      </c>
      <c r="R146" s="37">
        <f>SUMIFS(СВЦЭМ!$D$34:$D$777,СВЦЭМ!$A$34:$A$777,$A146,СВЦЭМ!$B$34:$B$777,R$119)+'СЕТ СН'!$I$11+СВЦЭМ!$D$10+'СЕТ СН'!$I$5-'СЕТ СН'!$I$21</f>
        <v>4506.3098808699997</v>
      </c>
      <c r="S146" s="37">
        <f>SUMIFS(СВЦЭМ!$D$34:$D$777,СВЦЭМ!$A$34:$A$777,$A146,СВЦЭМ!$B$34:$B$777,S$119)+'СЕТ СН'!$I$11+СВЦЭМ!$D$10+'СЕТ СН'!$I$5-'СЕТ СН'!$I$21</f>
        <v>4506.9022203099994</v>
      </c>
      <c r="T146" s="37">
        <f>SUMIFS(СВЦЭМ!$D$34:$D$777,СВЦЭМ!$A$34:$A$777,$A146,СВЦЭМ!$B$34:$B$777,T$119)+'СЕТ СН'!$I$11+СВЦЭМ!$D$10+'СЕТ СН'!$I$5-'СЕТ СН'!$I$21</f>
        <v>4512.6613531599996</v>
      </c>
      <c r="U146" s="37">
        <f>SUMIFS(СВЦЭМ!$D$34:$D$777,СВЦЭМ!$A$34:$A$777,$A146,СВЦЭМ!$B$34:$B$777,U$119)+'СЕТ СН'!$I$11+СВЦЭМ!$D$10+'СЕТ СН'!$I$5-'СЕТ СН'!$I$21</f>
        <v>4514.4329674599994</v>
      </c>
      <c r="V146" s="37">
        <f>SUMIFS(СВЦЭМ!$D$34:$D$777,СВЦЭМ!$A$34:$A$777,$A146,СВЦЭМ!$B$34:$B$777,V$119)+'СЕТ СН'!$I$11+СВЦЭМ!$D$10+'СЕТ СН'!$I$5-'СЕТ СН'!$I$21</f>
        <v>4525.6943166800002</v>
      </c>
      <c r="W146" s="37">
        <f>SUMIFS(СВЦЭМ!$D$34:$D$777,СВЦЭМ!$A$34:$A$777,$A146,СВЦЭМ!$B$34:$B$777,W$119)+'СЕТ СН'!$I$11+СВЦЭМ!$D$10+'СЕТ СН'!$I$5-'СЕТ СН'!$I$21</f>
        <v>4525.7599244399998</v>
      </c>
      <c r="X146" s="37">
        <f>SUMIFS(СВЦЭМ!$D$34:$D$777,СВЦЭМ!$A$34:$A$777,$A146,СВЦЭМ!$B$34:$B$777,X$119)+'СЕТ СН'!$I$11+СВЦЭМ!$D$10+'СЕТ СН'!$I$5-'СЕТ СН'!$I$21</f>
        <v>4504.6844457699999</v>
      </c>
      <c r="Y146" s="37">
        <f>SUMIFS(СВЦЭМ!$D$34:$D$777,СВЦЭМ!$A$34:$A$777,$A146,СВЦЭМ!$B$34:$B$777,Y$119)+'СЕТ СН'!$I$11+СВЦЭМ!$D$10+'СЕТ СН'!$I$5-'СЕТ СН'!$I$21</f>
        <v>4539.4610286199995</v>
      </c>
    </row>
    <row r="147" spans="1:27" ht="15.75" x14ac:dyDescent="0.2">
      <c r="A147" s="36">
        <f t="shared" si="3"/>
        <v>43340</v>
      </c>
      <c r="B147" s="37">
        <f>SUMIFS(СВЦЭМ!$D$34:$D$777,СВЦЭМ!$A$34:$A$777,$A147,СВЦЭМ!$B$34:$B$777,B$119)+'СЕТ СН'!$I$11+СВЦЭМ!$D$10+'СЕТ СН'!$I$5-'СЕТ СН'!$I$21</f>
        <v>4649.09036947</v>
      </c>
      <c r="C147" s="37">
        <f>SUMIFS(СВЦЭМ!$D$34:$D$777,СВЦЭМ!$A$34:$A$777,$A147,СВЦЭМ!$B$34:$B$777,C$119)+'СЕТ СН'!$I$11+СВЦЭМ!$D$10+'СЕТ СН'!$I$5-'СЕТ СН'!$I$21</f>
        <v>4780.8430542199994</v>
      </c>
      <c r="D147" s="37">
        <f>SUMIFS(СВЦЭМ!$D$34:$D$777,СВЦЭМ!$A$34:$A$777,$A147,СВЦЭМ!$B$34:$B$777,D$119)+'СЕТ СН'!$I$11+СВЦЭМ!$D$10+'СЕТ СН'!$I$5-'СЕТ СН'!$I$21</f>
        <v>4909.0317295899995</v>
      </c>
      <c r="E147" s="37">
        <f>SUMIFS(СВЦЭМ!$D$34:$D$777,СВЦЭМ!$A$34:$A$777,$A147,СВЦЭМ!$B$34:$B$777,E$119)+'СЕТ СН'!$I$11+СВЦЭМ!$D$10+'СЕТ СН'!$I$5-'СЕТ СН'!$I$21</f>
        <v>4997.0519720399998</v>
      </c>
      <c r="F147" s="37">
        <f>SUMIFS(СВЦЭМ!$D$34:$D$777,СВЦЭМ!$A$34:$A$777,$A147,СВЦЭМ!$B$34:$B$777,F$119)+'СЕТ СН'!$I$11+СВЦЭМ!$D$10+'СЕТ СН'!$I$5-'СЕТ СН'!$I$21</f>
        <v>5004.2267452299993</v>
      </c>
      <c r="G147" s="37">
        <f>SUMIFS(СВЦЭМ!$D$34:$D$777,СВЦЭМ!$A$34:$A$777,$A147,СВЦЭМ!$B$34:$B$777,G$119)+'СЕТ СН'!$I$11+СВЦЭМ!$D$10+'СЕТ СН'!$I$5-'СЕТ СН'!$I$21</f>
        <v>4967.5960158499993</v>
      </c>
      <c r="H147" s="37">
        <f>SUMIFS(СВЦЭМ!$D$34:$D$777,СВЦЭМ!$A$34:$A$777,$A147,СВЦЭМ!$B$34:$B$777,H$119)+'СЕТ СН'!$I$11+СВЦЭМ!$D$10+'СЕТ СН'!$I$5-'СЕТ СН'!$I$21</f>
        <v>4945.9612284599998</v>
      </c>
      <c r="I147" s="37">
        <f>SUMIFS(СВЦЭМ!$D$34:$D$777,СВЦЭМ!$A$34:$A$777,$A147,СВЦЭМ!$B$34:$B$777,I$119)+'СЕТ СН'!$I$11+СВЦЭМ!$D$10+'СЕТ СН'!$I$5-'СЕТ СН'!$I$21</f>
        <v>4872.4080014599995</v>
      </c>
      <c r="J147" s="37">
        <f>SUMIFS(СВЦЭМ!$D$34:$D$777,СВЦЭМ!$A$34:$A$777,$A147,СВЦЭМ!$B$34:$B$777,J$119)+'СЕТ СН'!$I$11+СВЦЭМ!$D$10+'СЕТ СН'!$I$5-'СЕТ СН'!$I$21</f>
        <v>4739.9754778099996</v>
      </c>
      <c r="K147" s="37">
        <f>SUMIFS(СВЦЭМ!$D$34:$D$777,СВЦЭМ!$A$34:$A$777,$A147,СВЦЭМ!$B$34:$B$777,K$119)+'СЕТ СН'!$I$11+СВЦЭМ!$D$10+'СЕТ СН'!$I$5-'СЕТ СН'!$I$21</f>
        <v>4662.7524752399995</v>
      </c>
      <c r="L147" s="37">
        <f>SUMIFS(СВЦЭМ!$D$34:$D$777,СВЦЭМ!$A$34:$A$777,$A147,СВЦЭМ!$B$34:$B$777,L$119)+'СЕТ СН'!$I$11+СВЦЭМ!$D$10+'СЕТ СН'!$I$5-'СЕТ СН'!$I$21</f>
        <v>4607.1729547999994</v>
      </c>
      <c r="M147" s="37">
        <f>SUMIFS(СВЦЭМ!$D$34:$D$777,СВЦЭМ!$A$34:$A$777,$A147,СВЦЭМ!$B$34:$B$777,M$119)+'СЕТ СН'!$I$11+СВЦЭМ!$D$10+'СЕТ СН'!$I$5-'СЕТ СН'!$I$21</f>
        <v>4535.0528963499992</v>
      </c>
      <c r="N147" s="37">
        <f>SUMIFS(СВЦЭМ!$D$34:$D$777,СВЦЭМ!$A$34:$A$777,$A147,СВЦЭМ!$B$34:$B$777,N$119)+'СЕТ СН'!$I$11+СВЦЭМ!$D$10+'СЕТ СН'!$I$5-'СЕТ СН'!$I$21</f>
        <v>4523.0100952799994</v>
      </c>
      <c r="O147" s="37">
        <f>SUMIFS(СВЦЭМ!$D$34:$D$777,СВЦЭМ!$A$34:$A$777,$A147,СВЦЭМ!$B$34:$B$777,O$119)+'СЕТ СН'!$I$11+СВЦЭМ!$D$10+'СЕТ СН'!$I$5-'СЕТ СН'!$I$21</f>
        <v>4526.3081085899994</v>
      </c>
      <c r="P147" s="37">
        <f>SUMIFS(СВЦЭМ!$D$34:$D$777,СВЦЭМ!$A$34:$A$777,$A147,СВЦЭМ!$B$34:$B$777,P$119)+'СЕТ СН'!$I$11+СВЦЭМ!$D$10+'СЕТ СН'!$I$5-'СЕТ СН'!$I$21</f>
        <v>4522.3812854299995</v>
      </c>
      <c r="Q147" s="37">
        <f>SUMIFS(СВЦЭМ!$D$34:$D$777,СВЦЭМ!$A$34:$A$777,$A147,СВЦЭМ!$B$34:$B$777,Q$119)+'СЕТ СН'!$I$11+СВЦЭМ!$D$10+'СЕТ СН'!$I$5-'СЕТ СН'!$I$21</f>
        <v>4521.8889278500001</v>
      </c>
      <c r="R147" s="37">
        <f>SUMIFS(СВЦЭМ!$D$34:$D$777,СВЦЭМ!$A$34:$A$777,$A147,СВЦЭМ!$B$34:$B$777,R$119)+'СЕТ СН'!$I$11+СВЦЭМ!$D$10+'СЕТ СН'!$I$5-'СЕТ СН'!$I$21</f>
        <v>4520.4397712700002</v>
      </c>
      <c r="S147" s="37">
        <f>SUMIFS(СВЦЭМ!$D$34:$D$777,СВЦЭМ!$A$34:$A$777,$A147,СВЦЭМ!$B$34:$B$777,S$119)+'СЕТ СН'!$I$11+СВЦЭМ!$D$10+'СЕТ СН'!$I$5-'СЕТ СН'!$I$21</f>
        <v>4513.2745582599991</v>
      </c>
      <c r="T147" s="37">
        <f>SUMIFS(СВЦЭМ!$D$34:$D$777,СВЦЭМ!$A$34:$A$777,$A147,СВЦЭМ!$B$34:$B$777,T$119)+'СЕТ СН'!$I$11+СВЦЭМ!$D$10+'СЕТ СН'!$I$5-'СЕТ СН'!$I$21</f>
        <v>4507.6423722399995</v>
      </c>
      <c r="U147" s="37">
        <f>SUMIFS(СВЦЭМ!$D$34:$D$777,СВЦЭМ!$A$34:$A$777,$A147,СВЦЭМ!$B$34:$B$777,U$119)+'СЕТ СН'!$I$11+СВЦЭМ!$D$10+'СЕТ СН'!$I$5-'СЕТ СН'!$I$21</f>
        <v>4503.9336913899997</v>
      </c>
      <c r="V147" s="37">
        <f>SUMIFS(СВЦЭМ!$D$34:$D$777,СВЦЭМ!$A$34:$A$777,$A147,СВЦЭМ!$B$34:$B$777,V$119)+'СЕТ СН'!$I$11+СВЦЭМ!$D$10+'СЕТ СН'!$I$5-'СЕТ СН'!$I$21</f>
        <v>4523.7811984299997</v>
      </c>
      <c r="W147" s="37">
        <f>SUMIFS(СВЦЭМ!$D$34:$D$777,СВЦЭМ!$A$34:$A$777,$A147,СВЦЭМ!$B$34:$B$777,W$119)+'СЕТ СН'!$I$11+СВЦЭМ!$D$10+'СЕТ СН'!$I$5-'СЕТ СН'!$I$21</f>
        <v>4522.2806757499993</v>
      </c>
      <c r="X147" s="37">
        <f>SUMIFS(СВЦЭМ!$D$34:$D$777,СВЦЭМ!$A$34:$A$777,$A147,СВЦЭМ!$B$34:$B$777,X$119)+'СЕТ СН'!$I$11+СВЦЭМ!$D$10+'СЕТ СН'!$I$5-'СЕТ СН'!$I$21</f>
        <v>4508.7413983899996</v>
      </c>
      <c r="Y147" s="37">
        <f>SUMIFS(СВЦЭМ!$D$34:$D$777,СВЦЭМ!$A$34:$A$777,$A147,СВЦЭМ!$B$34:$B$777,Y$119)+'СЕТ СН'!$I$11+СВЦЭМ!$D$10+'СЕТ СН'!$I$5-'СЕТ СН'!$I$21</f>
        <v>4560.2152145099999</v>
      </c>
    </row>
    <row r="148" spans="1:27" ht="15.75" x14ac:dyDescent="0.2">
      <c r="A148" s="36">
        <f t="shared" si="3"/>
        <v>43341</v>
      </c>
      <c r="B148" s="37">
        <f>SUMIFS(СВЦЭМ!$D$34:$D$777,СВЦЭМ!$A$34:$A$777,$A148,СВЦЭМ!$B$34:$B$777,B$119)+'СЕТ СН'!$I$11+СВЦЭМ!$D$10+'СЕТ СН'!$I$5-'СЕТ СН'!$I$21</f>
        <v>4725.9583333299997</v>
      </c>
      <c r="C148" s="37">
        <f>SUMIFS(СВЦЭМ!$D$34:$D$777,СВЦЭМ!$A$34:$A$777,$A148,СВЦЭМ!$B$34:$B$777,C$119)+'СЕТ СН'!$I$11+СВЦЭМ!$D$10+'СЕТ СН'!$I$5-'СЕТ СН'!$I$21</f>
        <v>4870.1302004599993</v>
      </c>
      <c r="D148" s="37">
        <f>SUMIFS(СВЦЭМ!$D$34:$D$777,СВЦЭМ!$A$34:$A$777,$A148,СВЦЭМ!$B$34:$B$777,D$119)+'СЕТ СН'!$I$11+СВЦЭМ!$D$10+'СЕТ СН'!$I$5-'СЕТ СН'!$I$21</f>
        <v>4965.2064533699995</v>
      </c>
      <c r="E148" s="37">
        <f>SUMIFS(СВЦЭМ!$D$34:$D$777,СВЦЭМ!$A$34:$A$777,$A148,СВЦЭМ!$B$34:$B$777,E$119)+'СЕТ СН'!$I$11+СВЦЭМ!$D$10+'СЕТ СН'!$I$5-'СЕТ СН'!$I$21</f>
        <v>5084.7635805</v>
      </c>
      <c r="F148" s="37">
        <f>SUMIFS(СВЦЭМ!$D$34:$D$777,СВЦЭМ!$A$34:$A$777,$A148,СВЦЭМ!$B$34:$B$777,F$119)+'СЕТ СН'!$I$11+СВЦЭМ!$D$10+'СЕТ СН'!$I$5-'СЕТ СН'!$I$21</f>
        <v>5079.1744045400001</v>
      </c>
      <c r="G148" s="37">
        <f>SUMIFS(СВЦЭМ!$D$34:$D$777,СВЦЭМ!$A$34:$A$777,$A148,СВЦЭМ!$B$34:$B$777,G$119)+'СЕТ СН'!$I$11+СВЦЭМ!$D$10+'СЕТ СН'!$I$5-'СЕТ СН'!$I$21</f>
        <v>5087.1292938699999</v>
      </c>
      <c r="H148" s="37">
        <f>SUMIFS(СВЦЭМ!$D$34:$D$777,СВЦЭМ!$A$34:$A$777,$A148,СВЦЭМ!$B$34:$B$777,H$119)+'СЕТ СН'!$I$11+СВЦЭМ!$D$10+'СЕТ СН'!$I$5-'СЕТ СН'!$I$21</f>
        <v>5111.3095507299995</v>
      </c>
      <c r="I148" s="37">
        <f>SUMIFS(СВЦЭМ!$D$34:$D$777,СВЦЭМ!$A$34:$A$777,$A148,СВЦЭМ!$B$34:$B$777,I$119)+'СЕТ СН'!$I$11+СВЦЭМ!$D$10+'СЕТ СН'!$I$5-'СЕТ СН'!$I$21</f>
        <v>5094.5710155499992</v>
      </c>
      <c r="J148" s="37">
        <f>SUMIFS(СВЦЭМ!$D$34:$D$777,СВЦЭМ!$A$34:$A$777,$A148,СВЦЭМ!$B$34:$B$777,J$119)+'СЕТ СН'!$I$11+СВЦЭМ!$D$10+'СЕТ СН'!$I$5-'СЕТ СН'!$I$21</f>
        <v>4930.5010989599996</v>
      </c>
      <c r="K148" s="37">
        <f>SUMIFS(СВЦЭМ!$D$34:$D$777,СВЦЭМ!$A$34:$A$777,$A148,СВЦЭМ!$B$34:$B$777,K$119)+'СЕТ СН'!$I$11+СВЦЭМ!$D$10+'СЕТ СН'!$I$5-'СЕТ СН'!$I$21</f>
        <v>4835.8138540199998</v>
      </c>
      <c r="L148" s="37">
        <f>SUMIFS(СВЦЭМ!$D$34:$D$777,СВЦЭМ!$A$34:$A$777,$A148,СВЦЭМ!$B$34:$B$777,L$119)+'СЕТ СН'!$I$11+СВЦЭМ!$D$10+'СЕТ СН'!$I$5-'СЕТ СН'!$I$21</f>
        <v>4748.6963799099995</v>
      </c>
      <c r="M148" s="37">
        <f>SUMIFS(СВЦЭМ!$D$34:$D$777,СВЦЭМ!$A$34:$A$777,$A148,СВЦЭМ!$B$34:$B$777,M$119)+'СЕТ СН'!$I$11+СВЦЭМ!$D$10+'СЕТ СН'!$I$5-'СЕТ СН'!$I$21</f>
        <v>4675.1386398699997</v>
      </c>
      <c r="N148" s="37">
        <f>SUMIFS(СВЦЭМ!$D$34:$D$777,СВЦЭМ!$A$34:$A$777,$A148,СВЦЭМ!$B$34:$B$777,N$119)+'СЕТ СН'!$I$11+СВЦЭМ!$D$10+'СЕТ СН'!$I$5-'СЕТ СН'!$I$21</f>
        <v>4646.7124248999999</v>
      </c>
      <c r="O148" s="37">
        <f>SUMIFS(СВЦЭМ!$D$34:$D$777,СВЦЭМ!$A$34:$A$777,$A148,СВЦЭМ!$B$34:$B$777,O$119)+'СЕТ СН'!$I$11+СВЦЭМ!$D$10+'СЕТ СН'!$I$5-'СЕТ СН'!$I$21</f>
        <v>4649.5594609699992</v>
      </c>
      <c r="P148" s="37">
        <f>SUMIFS(СВЦЭМ!$D$34:$D$777,СВЦЭМ!$A$34:$A$777,$A148,СВЦЭМ!$B$34:$B$777,P$119)+'СЕТ СН'!$I$11+СВЦЭМ!$D$10+'СЕТ СН'!$I$5-'СЕТ СН'!$I$21</f>
        <v>4643.4439334499993</v>
      </c>
      <c r="Q148" s="37">
        <f>SUMIFS(СВЦЭМ!$D$34:$D$777,СВЦЭМ!$A$34:$A$777,$A148,СВЦЭМ!$B$34:$B$777,Q$119)+'СЕТ СН'!$I$11+СВЦЭМ!$D$10+'СЕТ СН'!$I$5-'СЕТ СН'!$I$21</f>
        <v>4641.9698359499998</v>
      </c>
      <c r="R148" s="37">
        <f>SUMIFS(СВЦЭМ!$D$34:$D$777,СВЦЭМ!$A$34:$A$777,$A148,СВЦЭМ!$B$34:$B$777,R$119)+'СЕТ СН'!$I$11+СВЦЭМ!$D$10+'СЕТ СН'!$I$5-'СЕТ СН'!$I$21</f>
        <v>4645.9370386399996</v>
      </c>
      <c r="S148" s="37">
        <f>SUMIFS(СВЦЭМ!$D$34:$D$777,СВЦЭМ!$A$34:$A$777,$A148,СВЦЭМ!$B$34:$B$777,S$119)+'СЕТ СН'!$I$11+СВЦЭМ!$D$10+'СЕТ СН'!$I$5-'СЕТ СН'!$I$21</f>
        <v>4662.06074025</v>
      </c>
      <c r="T148" s="37">
        <f>SUMIFS(СВЦЭМ!$D$34:$D$777,СВЦЭМ!$A$34:$A$777,$A148,СВЦЭМ!$B$34:$B$777,T$119)+'СЕТ СН'!$I$11+СВЦЭМ!$D$10+'СЕТ СН'!$I$5-'СЕТ СН'!$I$21</f>
        <v>4665.7714550299997</v>
      </c>
      <c r="U148" s="37">
        <f>SUMIFS(СВЦЭМ!$D$34:$D$777,СВЦЭМ!$A$34:$A$777,$A148,СВЦЭМ!$B$34:$B$777,U$119)+'СЕТ СН'!$I$11+СВЦЭМ!$D$10+'СЕТ СН'!$I$5-'СЕТ СН'!$I$21</f>
        <v>4663.9183023599999</v>
      </c>
      <c r="V148" s="37">
        <f>SUMIFS(СВЦЭМ!$D$34:$D$777,СВЦЭМ!$A$34:$A$777,$A148,СВЦЭМ!$B$34:$B$777,V$119)+'СЕТ СН'!$I$11+СВЦЭМ!$D$10+'СЕТ СН'!$I$5-'СЕТ СН'!$I$21</f>
        <v>4647.6537030099998</v>
      </c>
      <c r="W148" s="37">
        <f>SUMIFS(СВЦЭМ!$D$34:$D$777,СВЦЭМ!$A$34:$A$777,$A148,СВЦЭМ!$B$34:$B$777,W$119)+'СЕТ СН'!$I$11+СВЦЭМ!$D$10+'СЕТ СН'!$I$5-'СЕТ СН'!$I$21</f>
        <v>4648.6310029899996</v>
      </c>
      <c r="X148" s="37">
        <f>SUMIFS(СВЦЭМ!$D$34:$D$777,СВЦЭМ!$A$34:$A$777,$A148,СВЦЭМ!$B$34:$B$777,X$119)+'СЕТ СН'!$I$11+СВЦЭМ!$D$10+'СЕТ СН'!$I$5-'СЕТ СН'!$I$21</f>
        <v>4668.7291507499995</v>
      </c>
      <c r="Y148" s="37">
        <f>SUMIFS(СВЦЭМ!$D$34:$D$777,СВЦЭМ!$A$34:$A$777,$A148,СВЦЭМ!$B$34:$B$777,Y$119)+'СЕТ СН'!$I$11+СВЦЭМ!$D$10+'СЕТ СН'!$I$5-'СЕТ СН'!$I$21</f>
        <v>4752.9848562599991</v>
      </c>
    </row>
    <row r="149" spans="1:27" ht="15.75" x14ac:dyDescent="0.2">
      <c r="A149" s="36">
        <f t="shared" si="3"/>
        <v>43342</v>
      </c>
      <c r="B149" s="37">
        <f>SUMIFS(СВЦЭМ!$D$34:$D$777,СВЦЭМ!$A$34:$A$777,$A149,СВЦЭМ!$B$34:$B$777,B$119)+'СЕТ СН'!$I$11+СВЦЭМ!$D$10+'СЕТ СН'!$I$5-'СЕТ СН'!$I$21</f>
        <v>4829.9371596299998</v>
      </c>
      <c r="C149" s="37">
        <f>SUMIFS(СВЦЭМ!$D$34:$D$777,СВЦЭМ!$A$34:$A$777,$A149,СВЦЭМ!$B$34:$B$777,C$119)+'СЕТ СН'!$I$11+СВЦЭМ!$D$10+'СЕТ СН'!$I$5-'СЕТ СН'!$I$21</f>
        <v>4958.1341554000001</v>
      </c>
      <c r="D149" s="37">
        <f>SUMIFS(СВЦЭМ!$D$34:$D$777,СВЦЭМ!$A$34:$A$777,$A149,СВЦЭМ!$B$34:$B$777,D$119)+'СЕТ СН'!$I$11+СВЦЭМ!$D$10+'СЕТ СН'!$I$5-'СЕТ СН'!$I$21</f>
        <v>5067.00192969</v>
      </c>
      <c r="E149" s="37">
        <f>SUMIFS(СВЦЭМ!$D$34:$D$777,СВЦЭМ!$A$34:$A$777,$A149,СВЦЭМ!$B$34:$B$777,E$119)+'СЕТ СН'!$I$11+СВЦЭМ!$D$10+'СЕТ СН'!$I$5-'СЕТ СН'!$I$21</f>
        <v>5091.8107237799995</v>
      </c>
      <c r="F149" s="37">
        <f>SUMIFS(СВЦЭМ!$D$34:$D$777,СВЦЭМ!$A$34:$A$777,$A149,СВЦЭМ!$B$34:$B$777,F$119)+'СЕТ СН'!$I$11+СВЦЭМ!$D$10+'СЕТ СН'!$I$5-'СЕТ СН'!$I$21</f>
        <v>5087.5834748499992</v>
      </c>
      <c r="G149" s="37">
        <f>SUMIFS(СВЦЭМ!$D$34:$D$777,СВЦЭМ!$A$34:$A$777,$A149,СВЦЭМ!$B$34:$B$777,G$119)+'СЕТ СН'!$I$11+СВЦЭМ!$D$10+'СЕТ СН'!$I$5-'СЕТ СН'!$I$21</f>
        <v>5097.2036447399996</v>
      </c>
      <c r="H149" s="37">
        <f>SUMIFS(СВЦЭМ!$D$34:$D$777,СВЦЭМ!$A$34:$A$777,$A149,СВЦЭМ!$B$34:$B$777,H$119)+'СЕТ СН'!$I$11+СВЦЭМ!$D$10+'СЕТ СН'!$I$5-'СЕТ СН'!$I$21</f>
        <v>5121.9132348499998</v>
      </c>
      <c r="I149" s="37">
        <f>SUMIFS(СВЦЭМ!$D$34:$D$777,СВЦЭМ!$A$34:$A$777,$A149,СВЦЭМ!$B$34:$B$777,I$119)+'СЕТ СН'!$I$11+СВЦЭМ!$D$10+'СЕТ СН'!$I$5-'СЕТ СН'!$I$21</f>
        <v>5098.4878238599995</v>
      </c>
      <c r="J149" s="37">
        <f>SUMIFS(СВЦЭМ!$D$34:$D$777,СВЦЭМ!$A$34:$A$777,$A149,СВЦЭМ!$B$34:$B$777,J$119)+'СЕТ СН'!$I$11+СВЦЭМ!$D$10+'СЕТ СН'!$I$5-'СЕТ СН'!$I$21</f>
        <v>4932.5840072299998</v>
      </c>
      <c r="K149" s="37">
        <f>SUMIFS(СВЦЭМ!$D$34:$D$777,СВЦЭМ!$A$34:$A$777,$A149,СВЦЭМ!$B$34:$B$777,K$119)+'СЕТ СН'!$I$11+СВЦЭМ!$D$10+'СЕТ СН'!$I$5-'СЕТ СН'!$I$21</f>
        <v>4811.1885137899999</v>
      </c>
      <c r="L149" s="37">
        <f>SUMIFS(СВЦЭМ!$D$34:$D$777,СВЦЭМ!$A$34:$A$777,$A149,СВЦЭМ!$B$34:$B$777,L$119)+'СЕТ СН'!$I$11+СВЦЭМ!$D$10+'СЕТ СН'!$I$5-'СЕТ СН'!$I$21</f>
        <v>4717.1958885499998</v>
      </c>
      <c r="M149" s="37">
        <f>SUMIFS(СВЦЭМ!$D$34:$D$777,СВЦЭМ!$A$34:$A$777,$A149,СВЦЭМ!$B$34:$B$777,M$119)+'СЕТ СН'!$I$11+СВЦЭМ!$D$10+'СЕТ СН'!$I$5-'СЕТ СН'!$I$21</f>
        <v>4647.28824033</v>
      </c>
      <c r="N149" s="37">
        <f>SUMIFS(СВЦЭМ!$D$34:$D$777,СВЦЭМ!$A$34:$A$777,$A149,СВЦЭМ!$B$34:$B$777,N$119)+'СЕТ СН'!$I$11+СВЦЭМ!$D$10+'СЕТ СН'!$I$5-'СЕТ СН'!$I$21</f>
        <v>4628.2076276199996</v>
      </c>
      <c r="O149" s="37">
        <f>SUMIFS(СВЦЭМ!$D$34:$D$777,СВЦЭМ!$A$34:$A$777,$A149,СВЦЭМ!$B$34:$B$777,O$119)+'СЕТ СН'!$I$11+СВЦЭМ!$D$10+'СЕТ СН'!$I$5-'СЕТ СН'!$I$21</f>
        <v>4630.1516261899997</v>
      </c>
      <c r="P149" s="37">
        <f>SUMIFS(СВЦЭМ!$D$34:$D$777,СВЦЭМ!$A$34:$A$777,$A149,СВЦЭМ!$B$34:$B$777,P$119)+'СЕТ СН'!$I$11+СВЦЭМ!$D$10+'СЕТ СН'!$I$5-'СЕТ СН'!$I$21</f>
        <v>4630.2368768299993</v>
      </c>
      <c r="Q149" s="37">
        <f>SUMIFS(СВЦЭМ!$D$34:$D$777,СВЦЭМ!$A$34:$A$777,$A149,СВЦЭМ!$B$34:$B$777,Q$119)+'СЕТ СН'!$I$11+СВЦЭМ!$D$10+'СЕТ СН'!$I$5-'СЕТ СН'!$I$21</f>
        <v>4628.8715146699997</v>
      </c>
      <c r="R149" s="37">
        <f>SUMIFS(СВЦЭМ!$D$34:$D$777,СВЦЭМ!$A$34:$A$777,$A149,СВЦЭМ!$B$34:$B$777,R$119)+'СЕТ СН'!$I$11+СВЦЭМ!$D$10+'СЕТ СН'!$I$5-'СЕТ СН'!$I$21</f>
        <v>4638.1439056099998</v>
      </c>
      <c r="S149" s="37">
        <f>SUMIFS(СВЦЭМ!$D$34:$D$777,СВЦЭМ!$A$34:$A$777,$A149,СВЦЭМ!$B$34:$B$777,S$119)+'СЕТ СН'!$I$11+СВЦЭМ!$D$10+'СЕТ СН'!$I$5-'СЕТ СН'!$I$21</f>
        <v>4622.2533488599993</v>
      </c>
      <c r="T149" s="37">
        <f>SUMIFS(СВЦЭМ!$D$34:$D$777,СВЦЭМ!$A$34:$A$777,$A149,СВЦЭМ!$B$34:$B$777,T$119)+'СЕТ СН'!$I$11+СВЦЭМ!$D$10+'СЕТ СН'!$I$5-'СЕТ СН'!$I$21</f>
        <v>4622.4371567999997</v>
      </c>
      <c r="U149" s="37">
        <f>SUMIFS(СВЦЭМ!$D$34:$D$777,СВЦЭМ!$A$34:$A$777,$A149,СВЦЭМ!$B$34:$B$777,U$119)+'СЕТ СН'!$I$11+СВЦЭМ!$D$10+'СЕТ СН'!$I$5-'СЕТ СН'!$I$21</f>
        <v>4629.3377689899999</v>
      </c>
      <c r="V149" s="37">
        <f>SUMIFS(СВЦЭМ!$D$34:$D$777,СВЦЭМ!$A$34:$A$777,$A149,СВЦЭМ!$B$34:$B$777,V$119)+'СЕТ СН'!$I$11+СВЦЭМ!$D$10+'СЕТ СН'!$I$5-'СЕТ СН'!$I$21</f>
        <v>4620.6117205099999</v>
      </c>
      <c r="W149" s="37">
        <f>SUMIFS(СВЦЭМ!$D$34:$D$777,СВЦЭМ!$A$34:$A$777,$A149,СВЦЭМ!$B$34:$B$777,W$119)+'СЕТ СН'!$I$11+СВЦЭМ!$D$10+'СЕТ СН'!$I$5-'СЕТ СН'!$I$21</f>
        <v>4622.3330809199997</v>
      </c>
      <c r="X149" s="37">
        <f>SUMIFS(СВЦЭМ!$D$34:$D$777,СВЦЭМ!$A$34:$A$777,$A149,СВЦЭМ!$B$34:$B$777,X$119)+'СЕТ СН'!$I$11+СВЦЭМ!$D$10+'СЕТ СН'!$I$5-'СЕТ СН'!$I$21</f>
        <v>4649.7738685300001</v>
      </c>
      <c r="Y149" s="37">
        <f>SUMIFS(СВЦЭМ!$D$34:$D$777,СВЦЭМ!$A$34:$A$777,$A149,СВЦЭМ!$B$34:$B$777,Y$119)+'СЕТ СН'!$I$11+СВЦЭМ!$D$10+'СЕТ СН'!$I$5-'СЕТ СН'!$I$21</f>
        <v>4723.5284283399997</v>
      </c>
    </row>
    <row r="150" spans="1:27" ht="15.75" x14ac:dyDescent="0.2">
      <c r="A150" s="36">
        <f t="shared" si="3"/>
        <v>43343</v>
      </c>
      <c r="B150" s="37">
        <f>SUMIFS(СВЦЭМ!$D$34:$D$777,СВЦЭМ!$A$34:$A$777,$A150,СВЦЭМ!$B$34:$B$777,B$119)+'СЕТ СН'!$I$11+СВЦЭМ!$D$10+'СЕТ СН'!$I$5-'СЕТ СН'!$I$21</f>
        <v>4813.9058084499993</v>
      </c>
      <c r="C150" s="37">
        <f>SUMIFS(СВЦЭМ!$D$34:$D$777,СВЦЭМ!$A$34:$A$777,$A150,СВЦЭМ!$B$34:$B$777,C$119)+'СЕТ СН'!$I$11+СВЦЭМ!$D$10+'СЕТ СН'!$I$5-'СЕТ СН'!$I$21</f>
        <v>4962.7709285699993</v>
      </c>
      <c r="D150" s="37">
        <f>SUMIFS(СВЦЭМ!$D$34:$D$777,СВЦЭМ!$A$34:$A$777,$A150,СВЦЭМ!$B$34:$B$777,D$119)+'СЕТ СН'!$I$11+СВЦЭМ!$D$10+'СЕТ СН'!$I$5-'СЕТ СН'!$I$21</f>
        <v>5058.9734688899998</v>
      </c>
      <c r="E150" s="37">
        <f>SUMIFS(СВЦЭМ!$D$34:$D$777,СВЦЭМ!$A$34:$A$777,$A150,СВЦЭМ!$B$34:$B$777,E$119)+'СЕТ СН'!$I$11+СВЦЭМ!$D$10+'СЕТ СН'!$I$5-'СЕТ СН'!$I$21</f>
        <v>5097.5080664400002</v>
      </c>
      <c r="F150" s="37">
        <f>SUMIFS(СВЦЭМ!$D$34:$D$777,СВЦЭМ!$A$34:$A$777,$A150,СВЦЭМ!$B$34:$B$777,F$119)+'СЕТ СН'!$I$11+СВЦЭМ!$D$10+'СЕТ СН'!$I$5-'СЕТ СН'!$I$21</f>
        <v>5094.4040841300002</v>
      </c>
      <c r="G150" s="37">
        <f>SUMIFS(СВЦЭМ!$D$34:$D$777,СВЦЭМ!$A$34:$A$777,$A150,СВЦЭМ!$B$34:$B$777,G$119)+'СЕТ СН'!$I$11+СВЦЭМ!$D$10+'СЕТ СН'!$I$5-'СЕТ СН'!$I$21</f>
        <v>5101.5201463799995</v>
      </c>
      <c r="H150" s="37">
        <f>SUMIFS(СВЦЭМ!$D$34:$D$777,СВЦЭМ!$A$34:$A$777,$A150,СВЦЭМ!$B$34:$B$777,H$119)+'СЕТ СН'!$I$11+СВЦЭМ!$D$10+'СЕТ СН'!$I$5-'СЕТ СН'!$I$21</f>
        <v>5120.8492122799998</v>
      </c>
      <c r="I150" s="37">
        <f>SUMIFS(СВЦЭМ!$D$34:$D$777,СВЦЭМ!$A$34:$A$777,$A150,СВЦЭМ!$B$34:$B$777,I$119)+'СЕТ СН'!$I$11+СВЦЭМ!$D$10+'СЕТ СН'!$I$5-'СЕТ СН'!$I$21</f>
        <v>5061.1881304899998</v>
      </c>
      <c r="J150" s="37">
        <f>SUMIFS(СВЦЭМ!$D$34:$D$777,СВЦЭМ!$A$34:$A$777,$A150,СВЦЭМ!$B$34:$B$777,J$119)+'СЕТ СН'!$I$11+СВЦЭМ!$D$10+'СЕТ СН'!$I$5-'СЕТ СН'!$I$21</f>
        <v>4894.0163342400001</v>
      </c>
      <c r="K150" s="37">
        <f>SUMIFS(СВЦЭМ!$D$34:$D$777,СВЦЭМ!$A$34:$A$777,$A150,СВЦЭМ!$B$34:$B$777,K$119)+'СЕТ СН'!$I$11+СВЦЭМ!$D$10+'СЕТ СН'!$I$5-'СЕТ СН'!$I$21</f>
        <v>4791.7709845399995</v>
      </c>
      <c r="L150" s="37">
        <f>SUMIFS(СВЦЭМ!$D$34:$D$777,СВЦЭМ!$A$34:$A$777,$A150,СВЦЭМ!$B$34:$B$777,L$119)+'СЕТ СН'!$I$11+СВЦЭМ!$D$10+'СЕТ СН'!$I$5-'СЕТ СН'!$I$21</f>
        <v>4705.5251497499994</v>
      </c>
      <c r="M150" s="37">
        <f>SUMIFS(СВЦЭМ!$D$34:$D$777,СВЦЭМ!$A$34:$A$777,$A150,СВЦЭМ!$B$34:$B$777,M$119)+'СЕТ СН'!$I$11+СВЦЭМ!$D$10+'СЕТ СН'!$I$5-'СЕТ СН'!$I$21</f>
        <v>4632.5397991799991</v>
      </c>
      <c r="N150" s="37">
        <f>SUMIFS(СВЦЭМ!$D$34:$D$777,СВЦЭМ!$A$34:$A$777,$A150,СВЦЭМ!$B$34:$B$777,N$119)+'СЕТ СН'!$I$11+СВЦЭМ!$D$10+'СЕТ СН'!$I$5-'СЕТ СН'!$I$21</f>
        <v>4612.1707305399996</v>
      </c>
      <c r="O150" s="37">
        <f>SUMIFS(СВЦЭМ!$D$34:$D$777,СВЦЭМ!$A$34:$A$777,$A150,СВЦЭМ!$B$34:$B$777,O$119)+'СЕТ СН'!$I$11+СВЦЭМ!$D$10+'СЕТ СН'!$I$5-'СЕТ СН'!$I$21</f>
        <v>4608.7726764399995</v>
      </c>
      <c r="P150" s="37">
        <f>SUMIFS(СВЦЭМ!$D$34:$D$777,СВЦЭМ!$A$34:$A$777,$A150,СВЦЭМ!$B$34:$B$777,P$119)+'СЕТ СН'!$I$11+СВЦЭМ!$D$10+'СЕТ СН'!$I$5-'СЕТ СН'!$I$21</f>
        <v>4604.4977045499991</v>
      </c>
      <c r="Q150" s="37">
        <f>SUMIFS(СВЦЭМ!$D$34:$D$777,СВЦЭМ!$A$34:$A$777,$A150,СВЦЭМ!$B$34:$B$777,Q$119)+'СЕТ СН'!$I$11+СВЦЭМ!$D$10+'СЕТ СН'!$I$5-'СЕТ СН'!$I$21</f>
        <v>4613.0777483799993</v>
      </c>
      <c r="R150" s="37">
        <f>SUMIFS(СВЦЭМ!$D$34:$D$777,СВЦЭМ!$A$34:$A$777,$A150,СВЦЭМ!$B$34:$B$777,R$119)+'СЕТ СН'!$I$11+СВЦЭМ!$D$10+'СЕТ СН'!$I$5-'СЕТ СН'!$I$21</f>
        <v>4610.1296232099994</v>
      </c>
      <c r="S150" s="37">
        <f>SUMIFS(СВЦЭМ!$D$34:$D$777,СВЦЭМ!$A$34:$A$777,$A150,СВЦЭМ!$B$34:$B$777,S$119)+'СЕТ СН'!$I$11+СВЦЭМ!$D$10+'СЕТ СН'!$I$5-'СЕТ СН'!$I$21</f>
        <v>4608.44368201</v>
      </c>
      <c r="T150" s="37">
        <f>SUMIFS(СВЦЭМ!$D$34:$D$777,СВЦЭМ!$A$34:$A$777,$A150,СВЦЭМ!$B$34:$B$777,T$119)+'СЕТ СН'!$I$11+СВЦЭМ!$D$10+'СЕТ СН'!$I$5-'СЕТ СН'!$I$21</f>
        <v>4606.1477682999994</v>
      </c>
      <c r="U150" s="37">
        <f>SUMIFS(СВЦЭМ!$D$34:$D$777,СВЦЭМ!$A$34:$A$777,$A150,СВЦЭМ!$B$34:$B$777,U$119)+'СЕТ СН'!$I$11+СВЦЭМ!$D$10+'СЕТ СН'!$I$5-'СЕТ СН'!$I$21</f>
        <v>4602.20166376</v>
      </c>
      <c r="V150" s="37">
        <f>SUMIFS(СВЦЭМ!$D$34:$D$777,СВЦЭМ!$A$34:$A$777,$A150,СВЦЭМ!$B$34:$B$777,V$119)+'СЕТ СН'!$I$11+СВЦЭМ!$D$10+'СЕТ СН'!$I$5-'СЕТ СН'!$I$21</f>
        <v>4582.3998439099996</v>
      </c>
      <c r="W150" s="37">
        <f>SUMIFS(СВЦЭМ!$D$34:$D$777,СВЦЭМ!$A$34:$A$777,$A150,СВЦЭМ!$B$34:$B$777,W$119)+'СЕТ СН'!$I$11+СВЦЭМ!$D$10+'СЕТ СН'!$I$5-'СЕТ СН'!$I$21</f>
        <v>4571.3070717000001</v>
      </c>
      <c r="X150" s="37">
        <f>SUMIFS(СВЦЭМ!$D$34:$D$777,СВЦЭМ!$A$34:$A$777,$A150,СВЦЭМ!$B$34:$B$777,X$119)+'СЕТ СН'!$I$11+СВЦЭМ!$D$10+'СЕТ СН'!$I$5-'СЕТ СН'!$I$21</f>
        <v>4606.0343752199997</v>
      </c>
      <c r="Y150" s="37">
        <f>SUMIFS(СВЦЭМ!$D$34:$D$777,СВЦЭМ!$A$34:$A$777,$A150,СВЦЭМ!$B$34:$B$777,Y$119)+'СЕТ СН'!$I$11+СВЦЭМ!$D$10+'СЕТ СН'!$I$5-'СЕТ СН'!$I$21</f>
        <v>4682.3042104599999</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7"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28"/>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01.08.2018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43314</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43315</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43316</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43317</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43318</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43319</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43320</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43321</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43322</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43323</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43324</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43325</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43326</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43327</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43328</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43329</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43330</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43331</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43332</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43333</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43334</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43335</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43336</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43337</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43338</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43339</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43340</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43341</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43342</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43343</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7"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28"/>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01.08.2018</v>
      </c>
      <c r="B191" s="37">
        <f>SUMIFS(СВЦЭМ!$F$34:$F$777,СВЦЭМ!$A$34:$A$777,$A191,СВЦЭМ!$B$34:$B$777,B$190)+'СЕТ СН'!$F$12</f>
        <v>64.804013240000003</v>
      </c>
      <c r="C191" s="37">
        <f>SUMIFS(СВЦЭМ!$F$34:$F$777,СВЦЭМ!$A$34:$A$777,$A191,СВЦЭМ!$B$34:$B$777,C$190)+'СЕТ СН'!$F$12</f>
        <v>69.717611360000006</v>
      </c>
      <c r="D191" s="37">
        <f>SUMIFS(СВЦЭМ!$F$34:$F$777,СВЦЭМ!$A$34:$A$777,$A191,СВЦЭМ!$B$34:$B$777,D$190)+'СЕТ СН'!$F$12</f>
        <v>81.150850199999994</v>
      </c>
      <c r="E191" s="37">
        <f>SUMIFS(СВЦЭМ!$F$34:$F$777,СВЦЭМ!$A$34:$A$777,$A191,СВЦЭМ!$B$34:$B$777,E$190)+'СЕТ СН'!$F$12</f>
        <v>95.959191230000002</v>
      </c>
      <c r="F191" s="37">
        <f>SUMIFS(СВЦЭМ!$F$34:$F$777,СВЦЭМ!$A$34:$A$777,$A191,СВЦЭМ!$B$34:$B$777,F$190)+'СЕТ СН'!$F$12</f>
        <v>104.03056182</v>
      </c>
      <c r="G191" s="37">
        <f>SUMIFS(СВЦЭМ!$F$34:$F$777,СВЦЭМ!$A$34:$A$777,$A191,СВЦЭМ!$B$34:$B$777,G$190)+'СЕТ СН'!$F$12</f>
        <v>103.61191522</v>
      </c>
      <c r="H191" s="37">
        <f>SUMIFS(СВЦЭМ!$F$34:$F$777,СВЦЭМ!$A$34:$A$777,$A191,СВЦЭМ!$B$34:$B$777,H$190)+'СЕТ СН'!$F$12</f>
        <v>93.615386450000003</v>
      </c>
      <c r="I191" s="37">
        <f>SUMIFS(СВЦЭМ!$F$34:$F$777,СВЦЭМ!$A$34:$A$777,$A191,СВЦЭМ!$B$34:$B$777,I$190)+'СЕТ СН'!$F$12</f>
        <v>88.770662040000005</v>
      </c>
      <c r="J191" s="37">
        <f>SUMIFS(СВЦЭМ!$F$34:$F$777,СВЦЭМ!$A$34:$A$777,$A191,СВЦЭМ!$B$34:$B$777,J$190)+'СЕТ СН'!$F$12</f>
        <v>72.637131710000006</v>
      </c>
      <c r="K191" s="37">
        <f>SUMIFS(СВЦЭМ!$F$34:$F$777,СВЦЭМ!$A$34:$A$777,$A191,СВЦЭМ!$B$34:$B$777,K$190)+'СЕТ СН'!$F$12</f>
        <v>63.204099970000001</v>
      </c>
      <c r="L191" s="37">
        <f>SUMIFS(СВЦЭМ!$F$34:$F$777,СВЦЭМ!$A$34:$A$777,$A191,СВЦЭМ!$B$34:$B$777,L$190)+'СЕТ СН'!$F$12</f>
        <v>55.05306204</v>
      </c>
      <c r="M191" s="37">
        <f>SUMIFS(СВЦЭМ!$F$34:$F$777,СВЦЭМ!$A$34:$A$777,$A191,СВЦЭМ!$B$34:$B$777,M$190)+'СЕТ СН'!$F$12</f>
        <v>49.564938609999999</v>
      </c>
      <c r="N191" s="37">
        <f>SUMIFS(СВЦЭМ!$F$34:$F$777,СВЦЭМ!$A$34:$A$777,$A191,СВЦЭМ!$B$34:$B$777,N$190)+'СЕТ СН'!$F$12</f>
        <v>48.864321330000003</v>
      </c>
      <c r="O191" s="37">
        <f>SUMIFS(СВЦЭМ!$F$34:$F$777,СВЦЭМ!$A$34:$A$777,$A191,СВЦЭМ!$B$34:$B$777,O$190)+'СЕТ СН'!$F$12</f>
        <v>48.82340164</v>
      </c>
      <c r="P191" s="37">
        <f>SUMIFS(СВЦЭМ!$F$34:$F$777,СВЦЭМ!$A$34:$A$777,$A191,СВЦЭМ!$B$34:$B$777,P$190)+'СЕТ СН'!$F$12</f>
        <v>48.966656149999999</v>
      </c>
      <c r="Q191" s="37">
        <f>SUMIFS(СВЦЭМ!$F$34:$F$777,СВЦЭМ!$A$34:$A$777,$A191,СВЦЭМ!$B$34:$B$777,Q$190)+'СЕТ СН'!$F$12</f>
        <v>49.230038489999998</v>
      </c>
      <c r="R191" s="37">
        <f>SUMIFS(СВЦЭМ!$F$34:$F$777,СВЦЭМ!$A$34:$A$777,$A191,СВЦЭМ!$B$34:$B$777,R$190)+'СЕТ СН'!$F$12</f>
        <v>49.352134190000001</v>
      </c>
      <c r="S191" s="37">
        <f>SUMIFS(СВЦЭМ!$F$34:$F$777,СВЦЭМ!$A$34:$A$777,$A191,СВЦЭМ!$B$34:$B$777,S$190)+'СЕТ СН'!$F$12</f>
        <v>49.11244628</v>
      </c>
      <c r="T191" s="37">
        <f>SUMIFS(СВЦЭМ!$F$34:$F$777,СВЦЭМ!$A$34:$A$777,$A191,СВЦЭМ!$B$34:$B$777,T$190)+'СЕТ СН'!$F$12</f>
        <v>48.667133479999997</v>
      </c>
      <c r="U191" s="37">
        <f>SUMIFS(СВЦЭМ!$F$34:$F$777,СВЦЭМ!$A$34:$A$777,$A191,СВЦЭМ!$B$34:$B$777,U$190)+'СЕТ СН'!$F$12</f>
        <v>48.019305520000003</v>
      </c>
      <c r="V191" s="37">
        <f>SUMIFS(СВЦЭМ!$F$34:$F$777,СВЦЭМ!$A$34:$A$777,$A191,СВЦЭМ!$B$34:$B$777,V$190)+'СЕТ СН'!$F$12</f>
        <v>47.317262479999997</v>
      </c>
      <c r="W191" s="37">
        <f>SUMIFS(СВЦЭМ!$F$34:$F$777,СВЦЭМ!$A$34:$A$777,$A191,СВЦЭМ!$B$34:$B$777,W$190)+'СЕТ СН'!$F$12</f>
        <v>51.967723220000003</v>
      </c>
      <c r="X191" s="37">
        <f>SUMIFS(СВЦЭМ!$F$34:$F$777,СВЦЭМ!$A$34:$A$777,$A191,СВЦЭМ!$B$34:$B$777,X$190)+'СЕТ СН'!$F$12</f>
        <v>53.32908862</v>
      </c>
      <c r="Y191" s="37">
        <f>SUMIFS(СВЦЭМ!$F$34:$F$777,СВЦЭМ!$A$34:$A$777,$A191,СВЦЭМ!$B$34:$B$777,Y$190)+'СЕТ СН'!$F$12</f>
        <v>57.634579299999999</v>
      </c>
      <c r="AA191" s="46"/>
    </row>
    <row r="192" spans="1:27" ht="15.75" x14ac:dyDescent="0.2">
      <c r="A192" s="36">
        <f>A191+1</f>
        <v>43314</v>
      </c>
      <c r="B192" s="37">
        <f>SUMIFS(СВЦЭМ!$F$34:$F$777,СВЦЭМ!$A$34:$A$777,$A192,СВЦЭМ!$B$34:$B$777,B$190)+'СЕТ СН'!$F$12</f>
        <v>71.143612700000006</v>
      </c>
      <c r="C192" s="37">
        <f>SUMIFS(СВЦЭМ!$F$34:$F$777,СВЦЭМ!$A$34:$A$777,$A192,СВЦЭМ!$B$34:$B$777,C$190)+'СЕТ СН'!$F$12</f>
        <v>86.37394329</v>
      </c>
      <c r="D192" s="37">
        <f>SUMIFS(СВЦЭМ!$F$34:$F$777,СВЦЭМ!$A$34:$A$777,$A192,СВЦЭМ!$B$34:$B$777,D$190)+'СЕТ СН'!$F$12</f>
        <v>98.138589420000002</v>
      </c>
      <c r="E192" s="37">
        <f>SUMIFS(СВЦЭМ!$F$34:$F$777,СВЦЭМ!$A$34:$A$777,$A192,СВЦЭМ!$B$34:$B$777,E$190)+'СЕТ СН'!$F$12</f>
        <v>109.10482103</v>
      </c>
      <c r="F192" s="37">
        <f>SUMIFS(СВЦЭМ!$F$34:$F$777,СВЦЭМ!$A$34:$A$777,$A192,СВЦЭМ!$B$34:$B$777,F$190)+'СЕТ СН'!$F$12</f>
        <v>108.91694280999999</v>
      </c>
      <c r="G192" s="37">
        <f>SUMIFS(СВЦЭМ!$F$34:$F$777,СВЦЭМ!$A$34:$A$777,$A192,СВЦЭМ!$B$34:$B$777,G$190)+'СЕТ СН'!$F$12</f>
        <v>107.62985150999999</v>
      </c>
      <c r="H192" s="37">
        <f>SUMIFS(СВЦЭМ!$F$34:$F$777,СВЦЭМ!$A$34:$A$777,$A192,СВЦЭМ!$B$34:$B$777,H$190)+'СЕТ СН'!$F$12</f>
        <v>103.20666925</v>
      </c>
      <c r="I192" s="37">
        <f>SUMIFS(СВЦЭМ!$F$34:$F$777,СВЦЭМ!$A$34:$A$777,$A192,СВЦЭМ!$B$34:$B$777,I$190)+'СЕТ СН'!$F$12</f>
        <v>92.034607149999999</v>
      </c>
      <c r="J192" s="37">
        <f>SUMIFS(СВЦЭМ!$F$34:$F$777,СВЦЭМ!$A$34:$A$777,$A192,СВЦЭМ!$B$34:$B$777,J$190)+'СЕТ СН'!$F$12</f>
        <v>75.615379320000002</v>
      </c>
      <c r="K192" s="37">
        <f>SUMIFS(СВЦЭМ!$F$34:$F$777,СВЦЭМ!$A$34:$A$777,$A192,СВЦЭМ!$B$34:$B$777,K$190)+'СЕТ СН'!$F$12</f>
        <v>62.495905950000001</v>
      </c>
      <c r="L192" s="37">
        <f>SUMIFS(СВЦЭМ!$F$34:$F$777,СВЦЭМ!$A$34:$A$777,$A192,СВЦЭМ!$B$34:$B$777,L$190)+'СЕТ СН'!$F$12</f>
        <v>54.736272419999999</v>
      </c>
      <c r="M192" s="37">
        <f>SUMIFS(СВЦЭМ!$F$34:$F$777,СВЦЭМ!$A$34:$A$777,$A192,СВЦЭМ!$B$34:$B$777,M$190)+'СЕТ СН'!$F$12</f>
        <v>50.131416059999999</v>
      </c>
      <c r="N192" s="37">
        <f>SUMIFS(СВЦЭМ!$F$34:$F$777,СВЦЭМ!$A$34:$A$777,$A192,СВЦЭМ!$B$34:$B$777,N$190)+'СЕТ СН'!$F$12</f>
        <v>49.013119090000004</v>
      </c>
      <c r="O192" s="37">
        <f>SUMIFS(СВЦЭМ!$F$34:$F$777,СВЦЭМ!$A$34:$A$777,$A192,СВЦЭМ!$B$34:$B$777,O$190)+'СЕТ СН'!$F$12</f>
        <v>50.566958110000002</v>
      </c>
      <c r="P192" s="37">
        <f>SUMIFS(СВЦЭМ!$F$34:$F$777,СВЦЭМ!$A$34:$A$777,$A192,СВЦЭМ!$B$34:$B$777,P$190)+'СЕТ СН'!$F$12</f>
        <v>49.276149590000003</v>
      </c>
      <c r="Q192" s="37">
        <f>SUMIFS(СВЦЭМ!$F$34:$F$777,СВЦЭМ!$A$34:$A$777,$A192,СВЦЭМ!$B$34:$B$777,Q$190)+'СЕТ СН'!$F$12</f>
        <v>49.192361490000003</v>
      </c>
      <c r="R192" s="37">
        <f>SUMIFS(СВЦЭМ!$F$34:$F$777,СВЦЭМ!$A$34:$A$777,$A192,СВЦЭМ!$B$34:$B$777,R$190)+'СЕТ СН'!$F$12</f>
        <v>49.514355090000002</v>
      </c>
      <c r="S192" s="37">
        <f>SUMIFS(СВЦЭМ!$F$34:$F$777,СВЦЭМ!$A$34:$A$777,$A192,СВЦЭМ!$B$34:$B$777,S$190)+'СЕТ СН'!$F$12</f>
        <v>48.993207230000003</v>
      </c>
      <c r="T192" s="37">
        <f>SUMIFS(СВЦЭМ!$F$34:$F$777,СВЦЭМ!$A$34:$A$777,$A192,СВЦЭМ!$B$34:$B$777,T$190)+'СЕТ СН'!$F$12</f>
        <v>47.737759490000002</v>
      </c>
      <c r="U192" s="37">
        <f>SUMIFS(СВЦЭМ!$F$34:$F$777,СВЦЭМ!$A$34:$A$777,$A192,СВЦЭМ!$B$34:$B$777,U$190)+'СЕТ СН'!$F$12</f>
        <v>48.366194219999997</v>
      </c>
      <c r="V192" s="37">
        <f>SUMIFS(СВЦЭМ!$F$34:$F$777,СВЦЭМ!$A$34:$A$777,$A192,СВЦЭМ!$B$34:$B$777,V$190)+'СЕТ СН'!$F$12</f>
        <v>47.634580849999999</v>
      </c>
      <c r="W192" s="37">
        <f>SUMIFS(СВЦЭМ!$F$34:$F$777,СВЦЭМ!$A$34:$A$777,$A192,СВЦЭМ!$B$34:$B$777,W$190)+'СЕТ СН'!$F$12</f>
        <v>47.980227079999999</v>
      </c>
      <c r="X192" s="37">
        <f>SUMIFS(СВЦЭМ!$F$34:$F$777,СВЦЭМ!$A$34:$A$777,$A192,СВЦЭМ!$B$34:$B$777,X$190)+'СЕТ СН'!$F$12</f>
        <v>49.835123379999999</v>
      </c>
      <c r="Y192" s="37">
        <f>SUMIFS(СВЦЭМ!$F$34:$F$777,СВЦЭМ!$A$34:$A$777,$A192,СВЦЭМ!$B$34:$B$777,Y$190)+'СЕТ СН'!$F$12</f>
        <v>57.362177389999999</v>
      </c>
    </row>
    <row r="193" spans="1:25" ht="15.75" x14ac:dyDescent="0.2">
      <c r="A193" s="36">
        <f t="shared" ref="A193:A221" si="5">A192+1</f>
        <v>43315</v>
      </c>
      <c r="B193" s="37">
        <f>SUMIFS(СВЦЭМ!$F$34:$F$777,СВЦЭМ!$A$34:$A$777,$A193,СВЦЭМ!$B$34:$B$777,B$190)+'СЕТ СН'!$F$12</f>
        <v>66.761044499999997</v>
      </c>
      <c r="C193" s="37">
        <f>SUMIFS(СВЦЭМ!$F$34:$F$777,СВЦЭМ!$A$34:$A$777,$A193,СВЦЭМ!$B$34:$B$777,C$190)+'СЕТ СН'!$F$12</f>
        <v>80.650739349999995</v>
      </c>
      <c r="D193" s="37">
        <f>SUMIFS(СВЦЭМ!$F$34:$F$777,СВЦЭМ!$A$34:$A$777,$A193,СВЦЭМ!$B$34:$B$777,D$190)+'СЕТ СН'!$F$12</f>
        <v>92.066260080000006</v>
      </c>
      <c r="E193" s="37">
        <f>SUMIFS(СВЦЭМ!$F$34:$F$777,СВЦЭМ!$A$34:$A$777,$A193,СВЦЭМ!$B$34:$B$777,E$190)+'СЕТ СН'!$F$12</f>
        <v>102.68706383999999</v>
      </c>
      <c r="F193" s="37">
        <f>SUMIFS(СВЦЭМ!$F$34:$F$777,СВЦЭМ!$A$34:$A$777,$A193,СВЦЭМ!$B$34:$B$777,F$190)+'СЕТ СН'!$F$12</f>
        <v>102.75164974</v>
      </c>
      <c r="G193" s="37">
        <f>SUMIFS(СВЦЭМ!$F$34:$F$777,СВЦЭМ!$A$34:$A$777,$A193,СВЦЭМ!$B$34:$B$777,G$190)+'СЕТ СН'!$F$12</f>
        <v>99.383655090000005</v>
      </c>
      <c r="H193" s="37">
        <f>SUMIFS(СВЦЭМ!$F$34:$F$777,СВЦЭМ!$A$34:$A$777,$A193,СВЦЭМ!$B$34:$B$777,H$190)+'СЕТ СН'!$F$12</f>
        <v>95.559968960000006</v>
      </c>
      <c r="I193" s="37">
        <f>SUMIFS(СВЦЭМ!$F$34:$F$777,СВЦЭМ!$A$34:$A$777,$A193,СВЦЭМ!$B$34:$B$777,I$190)+'СЕТ СН'!$F$12</f>
        <v>83.908554440000003</v>
      </c>
      <c r="J193" s="37">
        <f>SUMIFS(СВЦЭМ!$F$34:$F$777,СВЦЭМ!$A$34:$A$777,$A193,СВЦЭМ!$B$34:$B$777,J$190)+'СЕТ СН'!$F$12</f>
        <v>75.46618789</v>
      </c>
      <c r="K193" s="37">
        <f>SUMIFS(СВЦЭМ!$F$34:$F$777,СВЦЭМ!$A$34:$A$777,$A193,СВЦЭМ!$B$34:$B$777,K$190)+'СЕТ СН'!$F$12</f>
        <v>67.025442729999995</v>
      </c>
      <c r="L193" s="37">
        <f>SUMIFS(СВЦЭМ!$F$34:$F$777,СВЦЭМ!$A$34:$A$777,$A193,СВЦЭМ!$B$34:$B$777,L$190)+'СЕТ СН'!$F$12</f>
        <v>58.144180720000001</v>
      </c>
      <c r="M193" s="37">
        <f>SUMIFS(СВЦЭМ!$F$34:$F$777,СВЦЭМ!$A$34:$A$777,$A193,СВЦЭМ!$B$34:$B$777,M$190)+'СЕТ СН'!$F$12</f>
        <v>52.99000255</v>
      </c>
      <c r="N193" s="37">
        <f>SUMIFS(СВЦЭМ!$F$34:$F$777,СВЦЭМ!$A$34:$A$777,$A193,СВЦЭМ!$B$34:$B$777,N$190)+'СЕТ СН'!$F$12</f>
        <v>51.767899450000002</v>
      </c>
      <c r="O193" s="37">
        <f>SUMIFS(СВЦЭМ!$F$34:$F$777,СВЦЭМ!$A$34:$A$777,$A193,СВЦЭМ!$B$34:$B$777,O$190)+'СЕТ СН'!$F$12</f>
        <v>52.650486430000001</v>
      </c>
      <c r="P193" s="37">
        <f>SUMIFS(СВЦЭМ!$F$34:$F$777,СВЦЭМ!$A$34:$A$777,$A193,СВЦЭМ!$B$34:$B$777,P$190)+'СЕТ СН'!$F$12</f>
        <v>52.29296875</v>
      </c>
      <c r="Q193" s="37">
        <f>SUMIFS(СВЦЭМ!$F$34:$F$777,СВЦЭМ!$A$34:$A$777,$A193,СВЦЭМ!$B$34:$B$777,Q$190)+'СЕТ СН'!$F$12</f>
        <v>51.687049279999997</v>
      </c>
      <c r="R193" s="37">
        <f>SUMIFS(СВЦЭМ!$F$34:$F$777,СВЦЭМ!$A$34:$A$777,$A193,СВЦЭМ!$B$34:$B$777,R$190)+'СЕТ СН'!$F$12</f>
        <v>50.841258590000002</v>
      </c>
      <c r="S193" s="37">
        <f>SUMIFS(СВЦЭМ!$F$34:$F$777,СВЦЭМ!$A$34:$A$777,$A193,СВЦЭМ!$B$34:$B$777,S$190)+'СЕТ СН'!$F$12</f>
        <v>51.451814929999998</v>
      </c>
      <c r="T193" s="37">
        <f>SUMIFS(СВЦЭМ!$F$34:$F$777,СВЦЭМ!$A$34:$A$777,$A193,СВЦЭМ!$B$34:$B$777,T$190)+'СЕТ СН'!$F$12</f>
        <v>51.424461460000003</v>
      </c>
      <c r="U193" s="37">
        <f>SUMIFS(СВЦЭМ!$F$34:$F$777,СВЦЭМ!$A$34:$A$777,$A193,СВЦЭМ!$B$34:$B$777,U$190)+'СЕТ СН'!$F$12</f>
        <v>51.0377522</v>
      </c>
      <c r="V193" s="37">
        <f>SUMIFS(СВЦЭМ!$F$34:$F$777,СВЦЭМ!$A$34:$A$777,$A193,СВЦЭМ!$B$34:$B$777,V$190)+'СЕТ СН'!$F$12</f>
        <v>49.94120298</v>
      </c>
      <c r="W193" s="37">
        <f>SUMIFS(СВЦЭМ!$F$34:$F$777,СВЦЭМ!$A$34:$A$777,$A193,СВЦЭМ!$B$34:$B$777,W$190)+'СЕТ СН'!$F$12</f>
        <v>48.985979469999997</v>
      </c>
      <c r="X193" s="37">
        <f>SUMIFS(СВЦЭМ!$F$34:$F$777,СВЦЭМ!$A$34:$A$777,$A193,СВЦЭМ!$B$34:$B$777,X$190)+'СЕТ СН'!$F$12</f>
        <v>50.81390923</v>
      </c>
      <c r="Y193" s="37">
        <f>SUMIFS(СВЦЭМ!$F$34:$F$777,СВЦЭМ!$A$34:$A$777,$A193,СВЦЭМ!$B$34:$B$777,Y$190)+'СЕТ СН'!$F$12</f>
        <v>57.158096180000001</v>
      </c>
    </row>
    <row r="194" spans="1:25" ht="15.75" x14ac:dyDescent="0.2">
      <c r="A194" s="36">
        <f t="shared" si="5"/>
        <v>43316</v>
      </c>
      <c r="B194" s="37">
        <f>SUMIFS(СВЦЭМ!$F$34:$F$777,СВЦЭМ!$A$34:$A$777,$A194,СВЦЭМ!$B$34:$B$777,B$190)+'СЕТ СН'!$F$12</f>
        <v>70.287844519999993</v>
      </c>
      <c r="C194" s="37">
        <f>SUMIFS(СВЦЭМ!$F$34:$F$777,СВЦЭМ!$A$34:$A$777,$A194,СВЦЭМ!$B$34:$B$777,C$190)+'СЕТ СН'!$F$12</f>
        <v>79.932451020000002</v>
      </c>
      <c r="D194" s="37">
        <f>SUMIFS(СВЦЭМ!$F$34:$F$777,СВЦЭМ!$A$34:$A$777,$A194,СВЦЭМ!$B$34:$B$777,D$190)+'СЕТ СН'!$F$12</f>
        <v>88.454849809999999</v>
      </c>
      <c r="E194" s="37">
        <f>SUMIFS(СВЦЭМ!$F$34:$F$777,СВЦЭМ!$A$34:$A$777,$A194,СВЦЭМ!$B$34:$B$777,E$190)+'СЕТ СН'!$F$12</f>
        <v>99.898402099999998</v>
      </c>
      <c r="F194" s="37">
        <f>SUMIFS(СВЦЭМ!$F$34:$F$777,СВЦЭМ!$A$34:$A$777,$A194,СВЦЭМ!$B$34:$B$777,F$190)+'СЕТ СН'!$F$12</f>
        <v>100.09365676</v>
      </c>
      <c r="G194" s="37">
        <f>SUMIFS(СВЦЭМ!$F$34:$F$777,СВЦЭМ!$A$34:$A$777,$A194,СВЦЭМ!$B$34:$B$777,G$190)+'СЕТ СН'!$F$12</f>
        <v>98.067355939999999</v>
      </c>
      <c r="H194" s="37">
        <f>SUMIFS(СВЦЭМ!$F$34:$F$777,СВЦЭМ!$A$34:$A$777,$A194,СВЦЭМ!$B$34:$B$777,H$190)+'СЕТ СН'!$F$12</f>
        <v>93.906584089999996</v>
      </c>
      <c r="I194" s="37">
        <f>SUMIFS(СВЦЭМ!$F$34:$F$777,СВЦЭМ!$A$34:$A$777,$A194,СВЦЭМ!$B$34:$B$777,I$190)+'СЕТ СН'!$F$12</f>
        <v>91.100687109999996</v>
      </c>
      <c r="J194" s="37">
        <f>SUMIFS(СВЦЭМ!$F$34:$F$777,СВЦЭМ!$A$34:$A$777,$A194,СВЦЭМ!$B$34:$B$777,J$190)+'СЕТ СН'!$F$12</f>
        <v>75.378707360000007</v>
      </c>
      <c r="K194" s="37">
        <f>SUMIFS(СВЦЭМ!$F$34:$F$777,СВЦЭМ!$A$34:$A$777,$A194,СВЦЭМ!$B$34:$B$777,K$190)+'СЕТ СН'!$F$12</f>
        <v>64.196989619999997</v>
      </c>
      <c r="L194" s="37">
        <f>SUMIFS(СВЦЭМ!$F$34:$F$777,СВЦЭМ!$A$34:$A$777,$A194,СВЦЭМ!$B$34:$B$777,L$190)+'СЕТ СН'!$F$12</f>
        <v>52.411499120000002</v>
      </c>
      <c r="M194" s="37">
        <f>SUMIFS(СВЦЭМ!$F$34:$F$777,СВЦЭМ!$A$34:$A$777,$A194,СВЦЭМ!$B$34:$B$777,M$190)+'СЕТ СН'!$F$12</f>
        <v>47.421955699999998</v>
      </c>
      <c r="N194" s="37">
        <f>SUMIFS(СВЦЭМ!$F$34:$F$777,СВЦЭМ!$A$34:$A$777,$A194,СВЦЭМ!$B$34:$B$777,N$190)+'СЕТ СН'!$F$12</f>
        <v>47.545013939999997</v>
      </c>
      <c r="O194" s="37">
        <f>SUMIFS(СВЦЭМ!$F$34:$F$777,СВЦЭМ!$A$34:$A$777,$A194,СВЦЭМ!$B$34:$B$777,O$190)+'СЕТ СН'!$F$12</f>
        <v>47.866959909999999</v>
      </c>
      <c r="P194" s="37">
        <f>SUMIFS(СВЦЭМ!$F$34:$F$777,СВЦЭМ!$A$34:$A$777,$A194,СВЦЭМ!$B$34:$B$777,P$190)+'СЕТ СН'!$F$12</f>
        <v>48.606413080000003</v>
      </c>
      <c r="Q194" s="37">
        <f>SUMIFS(СВЦЭМ!$F$34:$F$777,СВЦЭМ!$A$34:$A$777,$A194,СВЦЭМ!$B$34:$B$777,Q$190)+'СЕТ СН'!$F$12</f>
        <v>48.439415189999998</v>
      </c>
      <c r="R194" s="37">
        <f>SUMIFS(СВЦЭМ!$F$34:$F$777,СВЦЭМ!$A$34:$A$777,$A194,СВЦЭМ!$B$34:$B$777,R$190)+'СЕТ СН'!$F$12</f>
        <v>47.899600669999998</v>
      </c>
      <c r="S194" s="37">
        <f>SUMIFS(СВЦЭМ!$F$34:$F$777,СВЦЭМ!$A$34:$A$777,$A194,СВЦЭМ!$B$34:$B$777,S$190)+'СЕТ СН'!$F$12</f>
        <v>47.576056800000003</v>
      </c>
      <c r="T194" s="37">
        <f>SUMIFS(СВЦЭМ!$F$34:$F$777,СВЦЭМ!$A$34:$A$777,$A194,СВЦЭМ!$B$34:$B$777,T$190)+'СЕТ СН'!$F$12</f>
        <v>47.222719699999999</v>
      </c>
      <c r="U194" s="37">
        <f>SUMIFS(СВЦЭМ!$F$34:$F$777,СВЦЭМ!$A$34:$A$777,$A194,СВЦЭМ!$B$34:$B$777,U$190)+'СЕТ СН'!$F$12</f>
        <v>48.160564180000001</v>
      </c>
      <c r="V194" s="37">
        <f>SUMIFS(СВЦЭМ!$F$34:$F$777,СВЦЭМ!$A$34:$A$777,$A194,СВЦЭМ!$B$34:$B$777,V$190)+'СЕТ СН'!$F$12</f>
        <v>47.352418520000001</v>
      </c>
      <c r="W194" s="37">
        <f>SUMIFS(СВЦЭМ!$F$34:$F$777,СВЦЭМ!$A$34:$A$777,$A194,СВЦЭМ!$B$34:$B$777,W$190)+'СЕТ СН'!$F$12</f>
        <v>47.083690259999997</v>
      </c>
      <c r="X194" s="37">
        <f>SUMIFS(СВЦЭМ!$F$34:$F$777,СВЦЭМ!$A$34:$A$777,$A194,СВЦЭМ!$B$34:$B$777,X$190)+'СЕТ СН'!$F$12</f>
        <v>48.039849019999998</v>
      </c>
      <c r="Y194" s="37">
        <f>SUMIFS(СВЦЭМ!$F$34:$F$777,СВЦЭМ!$A$34:$A$777,$A194,СВЦЭМ!$B$34:$B$777,Y$190)+'СЕТ СН'!$F$12</f>
        <v>52.424371649999998</v>
      </c>
    </row>
    <row r="195" spans="1:25" ht="15.75" x14ac:dyDescent="0.2">
      <c r="A195" s="36">
        <f t="shared" si="5"/>
        <v>43317</v>
      </c>
      <c r="B195" s="37">
        <f>SUMIFS(СВЦЭМ!$F$34:$F$777,СВЦЭМ!$A$34:$A$777,$A195,СВЦЭМ!$B$34:$B$777,B$190)+'СЕТ СН'!$F$12</f>
        <v>59.69087081</v>
      </c>
      <c r="C195" s="37">
        <f>SUMIFS(СВЦЭМ!$F$34:$F$777,СВЦЭМ!$A$34:$A$777,$A195,СВЦЭМ!$B$34:$B$777,C$190)+'СЕТ СН'!$F$12</f>
        <v>71.634582440000003</v>
      </c>
      <c r="D195" s="37">
        <f>SUMIFS(СВЦЭМ!$F$34:$F$777,СВЦЭМ!$A$34:$A$777,$A195,СВЦЭМ!$B$34:$B$777,D$190)+'СЕТ СН'!$F$12</f>
        <v>82.185282139999998</v>
      </c>
      <c r="E195" s="37">
        <f>SUMIFS(СВЦЭМ!$F$34:$F$777,СВЦЭМ!$A$34:$A$777,$A195,СВЦЭМ!$B$34:$B$777,E$190)+'СЕТ СН'!$F$12</f>
        <v>90.586819980000001</v>
      </c>
      <c r="F195" s="37">
        <f>SUMIFS(СВЦЭМ!$F$34:$F$777,СВЦЭМ!$A$34:$A$777,$A195,СВЦЭМ!$B$34:$B$777,F$190)+'СЕТ СН'!$F$12</f>
        <v>90.431517810000003</v>
      </c>
      <c r="G195" s="37">
        <f>SUMIFS(СВЦЭМ!$F$34:$F$777,СВЦЭМ!$A$34:$A$777,$A195,СВЦЭМ!$B$34:$B$777,G$190)+'СЕТ СН'!$F$12</f>
        <v>92.875495659999999</v>
      </c>
      <c r="H195" s="37">
        <f>SUMIFS(СВЦЭМ!$F$34:$F$777,СВЦЭМ!$A$34:$A$777,$A195,СВЦЭМ!$B$34:$B$777,H$190)+'СЕТ СН'!$F$12</f>
        <v>93.88178705</v>
      </c>
      <c r="I195" s="37">
        <f>SUMIFS(СВЦЭМ!$F$34:$F$777,СВЦЭМ!$A$34:$A$777,$A195,СВЦЭМ!$B$34:$B$777,I$190)+'СЕТ СН'!$F$12</f>
        <v>90.260622519999998</v>
      </c>
      <c r="J195" s="37">
        <f>SUMIFS(СВЦЭМ!$F$34:$F$777,СВЦЭМ!$A$34:$A$777,$A195,СВЦЭМ!$B$34:$B$777,J$190)+'СЕТ СН'!$F$12</f>
        <v>75.907845710000004</v>
      </c>
      <c r="K195" s="37">
        <f>SUMIFS(СВЦЭМ!$F$34:$F$777,СВЦЭМ!$A$34:$A$777,$A195,СВЦЭМ!$B$34:$B$777,K$190)+'СЕТ СН'!$F$12</f>
        <v>63.937458749999998</v>
      </c>
      <c r="L195" s="37">
        <f>SUMIFS(СВЦЭМ!$F$34:$F$777,СВЦЭМ!$A$34:$A$777,$A195,СВЦЭМ!$B$34:$B$777,L$190)+'СЕТ СН'!$F$12</f>
        <v>58.550682969999997</v>
      </c>
      <c r="M195" s="37">
        <f>SUMIFS(СВЦЭМ!$F$34:$F$777,СВЦЭМ!$A$34:$A$777,$A195,СВЦЭМ!$B$34:$B$777,M$190)+'СЕТ СН'!$F$12</f>
        <v>55.354274060000002</v>
      </c>
      <c r="N195" s="37">
        <f>SUMIFS(СВЦЭМ!$F$34:$F$777,СВЦЭМ!$A$34:$A$777,$A195,СВЦЭМ!$B$34:$B$777,N$190)+'СЕТ СН'!$F$12</f>
        <v>54.797994379999999</v>
      </c>
      <c r="O195" s="37">
        <f>SUMIFS(СВЦЭМ!$F$34:$F$777,СВЦЭМ!$A$34:$A$777,$A195,СВЦЭМ!$B$34:$B$777,O$190)+'СЕТ СН'!$F$12</f>
        <v>52.412767250000002</v>
      </c>
      <c r="P195" s="37">
        <f>SUMIFS(СВЦЭМ!$F$34:$F$777,СВЦЭМ!$A$34:$A$777,$A195,СВЦЭМ!$B$34:$B$777,P$190)+'СЕТ СН'!$F$12</f>
        <v>48.410611070000002</v>
      </c>
      <c r="Q195" s="37">
        <f>SUMIFS(СВЦЭМ!$F$34:$F$777,СВЦЭМ!$A$34:$A$777,$A195,СВЦЭМ!$B$34:$B$777,Q$190)+'СЕТ СН'!$F$12</f>
        <v>49.73541736</v>
      </c>
      <c r="R195" s="37">
        <f>SUMIFS(СВЦЭМ!$F$34:$F$777,СВЦЭМ!$A$34:$A$777,$A195,СВЦЭМ!$B$34:$B$777,R$190)+'СЕТ СН'!$F$12</f>
        <v>49.368530360000001</v>
      </c>
      <c r="S195" s="37">
        <f>SUMIFS(СВЦЭМ!$F$34:$F$777,СВЦЭМ!$A$34:$A$777,$A195,СВЦЭМ!$B$34:$B$777,S$190)+'СЕТ СН'!$F$12</f>
        <v>48.965063929999999</v>
      </c>
      <c r="T195" s="37">
        <f>SUMIFS(СВЦЭМ!$F$34:$F$777,СВЦЭМ!$A$34:$A$777,$A195,СВЦЭМ!$B$34:$B$777,T$190)+'СЕТ СН'!$F$12</f>
        <v>47.912556520000003</v>
      </c>
      <c r="U195" s="37">
        <f>SUMIFS(СВЦЭМ!$F$34:$F$777,СВЦЭМ!$A$34:$A$777,$A195,СВЦЭМ!$B$34:$B$777,U$190)+'СЕТ СН'!$F$12</f>
        <v>48.152130130000003</v>
      </c>
      <c r="V195" s="37">
        <f>SUMIFS(СВЦЭМ!$F$34:$F$777,СВЦЭМ!$A$34:$A$777,$A195,СВЦЭМ!$B$34:$B$777,V$190)+'СЕТ СН'!$F$12</f>
        <v>46.811652969999997</v>
      </c>
      <c r="W195" s="37">
        <f>SUMIFS(СВЦЭМ!$F$34:$F$777,СВЦЭМ!$A$34:$A$777,$A195,СВЦЭМ!$B$34:$B$777,W$190)+'СЕТ СН'!$F$12</f>
        <v>46.091239039999998</v>
      </c>
      <c r="X195" s="37">
        <f>SUMIFS(СВЦЭМ!$F$34:$F$777,СВЦЭМ!$A$34:$A$777,$A195,СВЦЭМ!$B$34:$B$777,X$190)+'СЕТ СН'!$F$12</f>
        <v>47.533627760000002</v>
      </c>
      <c r="Y195" s="37">
        <f>SUMIFS(СВЦЭМ!$F$34:$F$777,СВЦЭМ!$A$34:$A$777,$A195,СВЦЭМ!$B$34:$B$777,Y$190)+'СЕТ СН'!$F$12</f>
        <v>51.118494339999998</v>
      </c>
    </row>
    <row r="196" spans="1:25" ht="15.75" x14ac:dyDescent="0.2">
      <c r="A196" s="36">
        <f t="shared" si="5"/>
        <v>43318</v>
      </c>
      <c r="B196" s="37">
        <f>SUMIFS(СВЦЭМ!$F$34:$F$777,СВЦЭМ!$A$34:$A$777,$A196,СВЦЭМ!$B$34:$B$777,B$190)+'СЕТ СН'!$F$12</f>
        <v>59.985720989999997</v>
      </c>
      <c r="C196" s="37">
        <f>SUMIFS(СВЦЭМ!$F$34:$F$777,СВЦЭМ!$A$34:$A$777,$A196,СВЦЭМ!$B$34:$B$777,C$190)+'СЕТ СН'!$F$12</f>
        <v>69.875189399999996</v>
      </c>
      <c r="D196" s="37">
        <f>SUMIFS(СВЦЭМ!$F$34:$F$777,СВЦЭМ!$A$34:$A$777,$A196,СВЦЭМ!$B$34:$B$777,D$190)+'СЕТ СН'!$F$12</f>
        <v>80.688757460000005</v>
      </c>
      <c r="E196" s="37">
        <f>SUMIFS(СВЦЭМ!$F$34:$F$777,СВЦЭМ!$A$34:$A$777,$A196,СВЦЭМ!$B$34:$B$777,E$190)+'СЕТ СН'!$F$12</f>
        <v>91.55611399</v>
      </c>
      <c r="F196" s="37">
        <f>SUMIFS(СВЦЭМ!$F$34:$F$777,СВЦЭМ!$A$34:$A$777,$A196,СВЦЭМ!$B$34:$B$777,F$190)+'СЕТ СН'!$F$12</f>
        <v>90.71078335</v>
      </c>
      <c r="G196" s="37">
        <f>SUMIFS(СВЦЭМ!$F$34:$F$777,СВЦЭМ!$A$34:$A$777,$A196,СВЦЭМ!$B$34:$B$777,G$190)+'СЕТ СН'!$F$12</f>
        <v>91.911004719999994</v>
      </c>
      <c r="H196" s="37">
        <f>SUMIFS(СВЦЭМ!$F$34:$F$777,СВЦЭМ!$A$34:$A$777,$A196,СВЦЭМ!$B$34:$B$777,H$190)+'СЕТ СН'!$F$12</f>
        <v>93.158793399999993</v>
      </c>
      <c r="I196" s="37">
        <f>SUMIFS(СВЦЭМ!$F$34:$F$777,СВЦЭМ!$A$34:$A$777,$A196,СВЦЭМ!$B$34:$B$777,I$190)+'СЕТ СН'!$F$12</f>
        <v>91.246274979999995</v>
      </c>
      <c r="J196" s="37">
        <f>SUMIFS(СВЦЭМ!$F$34:$F$777,СВЦЭМ!$A$34:$A$777,$A196,СВЦЭМ!$B$34:$B$777,J$190)+'СЕТ СН'!$F$12</f>
        <v>77.317779270000003</v>
      </c>
      <c r="K196" s="37">
        <f>SUMIFS(СВЦЭМ!$F$34:$F$777,СВЦЭМ!$A$34:$A$777,$A196,СВЦЭМ!$B$34:$B$777,K$190)+'СЕТ СН'!$F$12</f>
        <v>65.824485449999997</v>
      </c>
      <c r="L196" s="37">
        <f>SUMIFS(СВЦЭМ!$F$34:$F$777,СВЦЭМ!$A$34:$A$777,$A196,СВЦЭМ!$B$34:$B$777,L$190)+'СЕТ СН'!$F$12</f>
        <v>58.152633960000003</v>
      </c>
      <c r="M196" s="37">
        <f>SUMIFS(СВЦЭМ!$F$34:$F$777,СВЦЭМ!$A$34:$A$777,$A196,СВЦЭМ!$B$34:$B$777,M$190)+'СЕТ СН'!$F$12</f>
        <v>53.329988319999998</v>
      </c>
      <c r="N196" s="37">
        <f>SUMIFS(СВЦЭМ!$F$34:$F$777,СВЦЭМ!$A$34:$A$777,$A196,СВЦЭМ!$B$34:$B$777,N$190)+'СЕТ СН'!$F$12</f>
        <v>53.981594170000001</v>
      </c>
      <c r="O196" s="37">
        <f>SUMIFS(СВЦЭМ!$F$34:$F$777,СВЦЭМ!$A$34:$A$777,$A196,СВЦЭМ!$B$34:$B$777,O$190)+'СЕТ СН'!$F$12</f>
        <v>54.13467034</v>
      </c>
      <c r="P196" s="37">
        <f>SUMIFS(СВЦЭМ!$F$34:$F$777,СВЦЭМ!$A$34:$A$777,$A196,СВЦЭМ!$B$34:$B$777,P$190)+'СЕТ СН'!$F$12</f>
        <v>54.046748229999999</v>
      </c>
      <c r="Q196" s="37">
        <f>SUMIFS(СВЦЭМ!$F$34:$F$777,СВЦЭМ!$A$34:$A$777,$A196,СВЦЭМ!$B$34:$B$777,Q$190)+'СЕТ СН'!$F$12</f>
        <v>54.190201340000002</v>
      </c>
      <c r="R196" s="37">
        <f>SUMIFS(СВЦЭМ!$F$34:$F$777,СВЦЭМ!$A$34:$A$777,$A196,СВЦЭМ!$B$34:$B$777,R$190)+'СЕТ СН'!$F$12</f>
        <v>54.058525979999999</v>
      </c>
      <c r="S196" s="37">
        <f>SUMIFS(СВЦЭМ!$F$34:$F$777,СВЦЭМ!$A$34:$A$777,$A196,СВЦЭМ!$B$34:$B$777,S$190)+'СЕТ СН'!$F$12</f>
        <v>54.162059749999997</v>
      </c>
      <c r="T196" s="37">
        <f>SUMIFS(СВЦЭМ!$F$34:$F$777,СВЦЭМ!$A$34:$A$777,$A196,СВЦЭМ!$B$34:$B$777,T$190)+'СЕТ СН'!$F$12</f>
        <v>53.321273759999997</v>
      </c>
      <c r="U196" s="37">
        <f>SUMIFS(СВЦЭМ!$F$34:$F$777,СВЦЭМ!$A$34:$A$777,$A196,СВЦЭМ!$B$34:$B$777,U$190)+'СЕТ СН'!$F$12</f>
        <v>53.149425129999997</v>
      </c>
      <c r="V196" s="37">
        <f>SUMIFS(СВЦЭМ!$F$34:$F$777,СВЦЭМ!$A$34:$A$777,$A196,СВЦЭМ!$B$34:$B$777,V$190)+'СЕТ СН'!$F$12</f>
        <v>52.548629599999998</v>
      </c>
      <c r="W196" s="37">
        <f>SUMIFS(СВЦЭМ!$F$34:$F$777,СВЦЭМ!$A$34:$A$777,$A196,СВЦЭМ!$B$34:$B$777,W$190)+'СЕТ СН'!$F$12</f>
        <v>52.417909340000001</v>
      </c>
      <c r="X196" s="37">
        <f>SUMIFS(СВЦЭМ!$F$34:$F$777,СВЦЭМ!$A$34:$A$777,$A196,СВЦЭМ!$B$34:$B$777,X$190)+'СЕТ СН'!$F$12</f>
        <v>51.585522949999998</v>
      </c>
      <c r="Y196" s="37">
        <f>SUMIFS(СВЦЭМ!$F$34:$F$777,СВЦЭМ!$A$34:$A$777,$A196,СВЦЭМ!$B$34:$B$777,Y$190)+'СЕТ СН'!$F$12</f>
        <v>56.281306819999998</v>
      </c>
    </row>
    <row r="197" spans="1:25" ht="15.75" x14ac:dyDescent="0.2">
      <c r="A197" s="36">
        <f t="shared" si="5"/>
        <v>43319</v>
      </c>
      <c r="B197" s="37">
        <f>SUMIFS(СВЦЭМ!$F$34:$F$777,СВЦЭМ!$A$34:$A$777,$A197,СВЦЭМ!$B$34:$B$777,B$190)+'СЕТ СН'!$F$12</f>
        <v>64.817149779999994</v>
      </c>
      <c r="C197" s="37">
        <f>SUMIFS(СВЦЭМ!$F$34:$F$777,СВЦЭМ!$A$34:$A$777,$A197,СВЦЭМ!$B$34:$B$777,C$190)+'СЕТ СН'!$F$12</f>
        <v>78.142656360000004</v>
      </c>
      <c r="D197" s="37">
        <f>SUMIFS(СВЦЭМ!$F$34:$F$777,СВЦЭМ!$A$34:$A$777,$A197,СВЦЭМ!$B$34:$B$777,D$190)+'СЕТ СН'!$F$12</f>
        <v>86.419147069999994</v>
      </c>
      <c r="E197" s="37">
        <f>SUMIFS(СВЦЭМ!$F$34:$F$777,СВЦЭМ!$A$34:$A$777,$A197,СВЦЭМ!$B$34:$B$777,E$190)+'СЕТ СН'!$F$12</f>
        <v>97.411956079999996</v>
      </c>
      <c r="F197" s="37">
        <f>SUMIFS(СВЦЭМ!$F$34:$F$777,СВЦЭМ!$A$34:$A$777,$A197,СВЦЭМ!$B$34:$B$777,F$190)+'СЕТ СН'!$F$12</f>
        <v>96.789529160000001</v>
      </c>
      <c r="G197" s="37">
        <f>SUMIFS(СВЦЭМ!$F$34:$F$777,СВЦЭМ!$A$34:$A$777,$A197,СВЦЭМ!$B$34:$B$777,G$190)+'СЕТ СН'!$F$12</f>
        <v>97.542169139999999</v>
      </c>
      <c r="H197" s="37">
        <f>SUMIFS(СВЦЭМ!$F$34:$F$777,СВЦЭМ!$A$34:$A$777,$A197,СВЦЭМ!$B$34:$B$777,H$190)+'СЕТ СН'!$F$12</f>
        <v>97.241672960000002</v>
      </c>
      <c r="I197" s="37">
        <f>SUMIFS(СВЦЭМ!$F$34:$F$777,СВЦЭМ!$A$34:$A$777,$A197,СВЦЭМ!$B$34:$B$777,I$190)+'СЕТ СН'!$F$12</f>
        <v>86.958415259999995</v>
      </c>
      <c r="J197" s="37">
        <f>SUMIFS(СВЦЭМ!$F$34:$F$777,СВЦЭМ!$A$34:$A$777,$A197,СВЦЭМ!$B$34:$B$777,J$190)+'СЕТ СН'!$F$12</f>
        <v>72.065759029999995</v>
      </c>
      <c r="K197" s="37">
        <f>SUMIFS(СВЦЭМ!$F$34:$F$777,СВЦЭМ!$A$34:$A$777,$A197,СВЦЭМ!$B$34:$B$777,K$190)+'СЕТ СН'!$F$12</f>
        <v>63.910650220000001</v>
      </c>
      <c r="L197" s="37">
        <f>SUMIFS(СВЦЭМ!$F$34:$F$777,СВЦЭМ!$A$34:$A$777,$A197,СВЦЭМ!$B$34:$B$777,L$190)+'СЕТ СН'!$F$12</f>
        <v>56.052031130000003</v>
      </c>
      <c r="M197" s="37">
        <f>SUMIFS(СВЦЭМ!$F$34:$F$777,СВЦЭМ!$A$34:$A$777,$A197,СВЦЭМ!$B$34:$B$777,M$190)+'СЕТ СН'!$F$12</f>
        <v>51.483753700000001</v>
      </c>
      <c r="N197" s="37">
        <f>SUMIFS(СВЦЭМ!$F$34:$F$777,СВЦЭМ!$A$34:$A$777,$A197,СВЦЭМ!$B$34:$B$777,N$190)+'СЕТ СН'!$F$12</f>
        <v>50.06909795</v>
      </c>
      <c r="O197" s="37">
        <f>SUMIFS(СВЦЭМ!$F$34:$F$777,СВЦЭМ!$A$34:$A$777,$A197,СВЦЭМ!$B$34:$B$777,O$190)+'СЕТ СН'!$F$12</f>
        <v>51.175784270000001</v>
      </c>
      <c r="P197" s="37">
        <f>SUMIFS(СВЦЭМ!$F$34:$F$777,СВЦЭМ!$A$34:$A$777,$A197,СВЦЭМ!$B$34:$B$777,P$190)+'СЕТ СН'!$F$12</f>
        <v>51.080211259999999</v>
      </c>
      <c r="Q197" s="37">
        <f>SUMIFS(СВЦЭМ!$F$34:$F$777,СВЦЭМ!$A$34:$A$777,$A197,СВЦЭМ!$B$34:$B$777,Q$190)+'СЕТ СН'!$F$12</f>
        <v>51.227297120000003</v>
      </c>
      <c r="R197" s="37">
        <f>SUMIFS(СВЦЭМ!$F$34:$F$777,СВЦЭМ!$A$34:$A$777,$A197,СВЦЭМ!$B$34:$B$777,R$190)+'СЕТ СН'!$F$12</f>
        <v>51.393168549999999</v>
      </c>
      <c r="S197" s="37">
        <f>SUMIFS(СВЦЭМ!$F$34:$F$777,СВЦЭМ!$A$34:$A$777,$A197,СВЦЭМ!$B$34:$B$777,S$190)+'СЕТ СН'!$F$12</f>
        <v>51.364433849999998</v>
      </c>
      <c r="T197" s="37">
        <f>SUMIFS(СВЦЭМ!$F$34:$F$777,СВЦЭМ!$A$34:$A$777,$A197,СВЦЭМ!$B$34:$B$777,T$190)+'СЕТ СН'!$F$12</f>
        <v>50.07988512</v>
      </c>
      <c r="U197" s="37">
        <f>SUMIFS(СВЦЭМ!$F$34:$F$777,СВЦЭМ!$A$34:$A$777,$A197,СВЦЭМ!$B$34:$B$777,U$190)+'СЕТ СН'!$F$12</f>
        <v>50.516095530000001</v>
      </c>
      <c r="V197" s="37">
        <f>SUMIFS(СВЦЭМ!$F$34:$F$777,СВЦЭМ!$A$34:$A$777,$A197,СВЦЭМ!$B$34:$B$777,V$190)+'СЕТ СН'!$F$12</f>
        <v>49.579358489999997</v>
      </c>
      <c r="W197" s="37">
        <f>SUMIFS(СВЦЭМ!$F$34:$F$777,СВЦЭМ!$A$34:$A$777,$A197,СВЦЭМ!$B$34:$B$777,W$190)+'СЕТ СН'!$F$12</f>
        <v>49.756699849999997</v>
      </c>
      <c r="X197" s="37">
        <f>SUMIFS(СВЦЭМ!$F$34:$F$777,СВЦЭМ!$A$34:$A$777,$A197,СВЦЭМ!$B$34:$B$777,X$190)+'СЕТ СН'!$F$12</f>
        <v>48.93353415</v>
      </c>
      <c r="Y197" s="37">
        <f>SUMIFS(СВЦЭМ!$F$34:$F$777,СВЦЭМ!$A$34:$A$777,$A197,СВЦЭМ!$B$34:$B$777,Y$190)+'СЕТ СН'!$F$12</f>
        <v>52.725964050000002</v>
      </c>
    </row>
    <row r="198" spans="1:25" ht="15.75" x14ac:dyDescent="0.2">
      <c r="A198" s="36">
        <f t="shared" si="5"/>
        <v>43320</v>
      </c>
      <c r="B198" s="37">
        <f>SUMIFS(СВЦЭМ!$F$34:$F$777,СВЦЭМ!$A$34:$A$777,$A198,СВЦЭМ!$B$34:$B$777,B$190)+'СЕТ СН'!$F$12</f>
        <v>64.613649359999997</v>
      </c>
      <c r="C198" s="37">
        <f>SUMIFS(СВЦЭМ!$F$34:$F$777,СВЦЭМ!$A$34:$A$777,$A198,СВЦЭМ!$B$34:$B$777,C$190)+'СЕТ СН'!$F$12</f>
        <v>77.667625259999994</v>
      </c>
      <c r="D198" s="37">
        <f>SUMIFS(СВЦЭМ!$F$34:$F$777,СВЦЭМ!$A$34:$A$777,$A198,СВЦЭМ!$B$34:$B$777,D$190)+'СЕТ СН'!$F$12</f>
        <v>88.176189359999995</v>
      </c>
      <c r="E198" s="37">
        <f>SUMIFS(СВЦЭМ!$F$34:$F$777,СВЦЭМ!$A$34:$A$777,$A198,СВЦЭМ!$B$34:$B$777,E$190)+'СЕТ СН'!$F$12</f>
        <v>96.617291269999996</v>
      </c>
      <c r="F198" s="37">
        <f>SUMIFS(СВЦЭМ!$F$34:$F$777,СВЦЭМ!$A$34:$A$777,$A198,СВЦЭМ!$B$34:$B$777,F$190)+'СЕТ СН'!$F$12</f>
        <v>96.281808190000007</v>
      </c>
      <c r="G198" s="37">
        <f>SUMIFS(СВЦЭМ!$F$34:$F$777,СВЦЭМ!$A$34:$A$777,$A198,СВЦЭМ!$B$34:$B$777,G$190)+'СЕТ СН'!$F$12</f>
        <v>96.372496470000002</v>
      </c>
      <c r="H198" s="37">
        <f>SUMIFS(СВЦЭМ!$F$34:$F$777,СВЦЭМ!$A$34:$A$777,$A198,СВЦЭМ!$B$34:$B$777,H$190)+'СЕТ СН'!$F$12</f>
        <v>96.297766429999996</v>
      </c>
      <c r="I198" s="37">
        <f>SUMIFS(СВЦЭМ!$F$34:$F$777,СВЦЭМ!$A$34:$A$777,$A198,СВЦЭМ!$B$34:$B$777,I$190)+'СЕТ СН'!$F$12</f>
        <v>88.387263369999999</v>
      </c>
      <c r="J198" s="37">
        <f>SUMIFS(СВЦЭМ!$F$34:$F$777,СВЦЭМ!$A$34:$A$777,$A198,СВЦЭМ!$B$34:$B$777,J$190)+'СЕТ СН'!$F$12</f>
        <v>73.788187840000006</v>
      </c>
      <c r="K198" s="37">
        <f>SUMIFS(СВЦЭМ!$F$34:$F$777,СВЦЭМ!$A$34:$A$777,$A198,СВЦЭМ!$B$34:$B$777,K$190)+'СЕТ СН'!$F$12</f>
        <v>63.243039490000001</v>
      </c>
      <c r="L198" s="37">
        <f>SUMIFS(СВЦЭМ!$F$34:$F$777,СВЦЭМ!$A$34:$A$777,$A198,СВЦЭМ!$B$34:$B$777,L$190)+'СЕТ СН'!$F$12</f>
        <v>54.685842690000001</v>
      </c>
      <c r="M198" s="37">
        <f>SUMIFS(СВЦЭМ!$F$34:$F$777,СВЦЭМ!$A$34:$A$777,$A198,СВЦЭМ!$B$34:$B$777,M$190)+'СЕТ СН'!$F$12</f>
        <v>49.154431580000001</v>
      </c>
      <c r="N198" s="37">
        <f>SUMIFS(СВЦЭМ!$F$34:$F$777,СВЦЭМ!$A$34:$A$777,$A198,СВЦЭМ!$B$34:$B$777,N$190)+'СЕТ СН'!$F$12</f>
        <v>49.750673919999997</v>
      </c>
      <c r="O198" s="37">
        <f>SUMIFS(СВЦЭМ!$F$34:$F$777,СВЦЭМ!$A$34:$A$777,$A198,СВЦЭМ!$B$34:$B$777,O$190)+'СЕТ СН'!$F$12</f>
        <v>50.124701299999998</v>
      </c>
      <c r="P198" s="37">
        <f>SUMIFS(СВЦЭМ!$F$34:$F$777,СВЦЭМ!$A$34:$A$777,$A198,СВЦЭМ!$B$34:$B$777,P$190)+'СЕТ СН'!$F$12</f>
        <v>49.813732330000001</v>
      </c>
      <c r="Q198" s="37">
        <f>SUMIFS(СВЦЭМ!$F$34:$F$777,СВЦЭМ!$A$34:$A$777,$A198,СВЦЭМ!$B$34:$B$777,Q$190)+'СЕТ СН'!$F$12</f>
        <v>50.227581630000003</v>
      </c>
      <c r="R198" s="37">
        <f>SUMIFS(СВЦЭМ!$F$34:$F$777,СВЦЭМ!$A$34:$A$777,$A198,СВЦЭМ!$B$34:$B$777,R$190)+'СЕТ СН'!$F$12</f>
        <v>50.711291469999999</v>
      </c>
      <c r="S198" s="37">
        <f>SUMIFS(СВЦЭМ!$F$34:$F$777,СВЦЭМ!$A$34:$A$777,$A198,СВЦЭМ!$B$34:$B$777,S$190)+'СЕТ СН'!$F$12</f>
        <v>50.343579869999999</v>
      </c>
      <c r="T198" s="37">
        <f>SUMIFS(СВЦЭМ!$F$34:$F$777,СВЦЭМ!$A$34:$A$777,$A198,СВЦЭМ!$B$34:$B$777,T$190)+'СЕТ СН'!$F$12</f>
        <v>50.286712199999997</v>
      </c>
      <c r="U198" s="37">
        <f>SUMIFS(СВЦЭМ!$F$34:$F$777,СВЦЭМ!$A$34:$A$777,$A198,СВЦЭМ!$B$34:$B$777,U$190)+'СЕТ СН'!$F$12</f>
        <v>50.708922209999997</v>
      </c>
      <c r="V198" s="37">
        <f>SUMIFS(СВЦЭМ!$F$34:$F$777,СВЦЭМ!$A$34:$A$777,$A198,СВЦЭМ!$B$34:$B$777,V$190)+'СЕТ СН'!$F$12</f>
        <v>48.596025709999999</v>
      </c>
      <c r="W198" s="37">
        <f>SUMIFS(СВЦЭМ!$F$34:$F$777,СВЦЭМ!$A$34:$A$777,$A198,СВЦЭМ!$B$34:$B$777,W$190)+'СЕТ СН'!$F$12</f>
        <v>49.57681401</v>
      </c>
      <c r="X198" s="37">
        <f>SUMIFS(СВЦЭМ!$F$34:$F$777,СВЦЭМ!$A$34:$A$777,$A198,СВЦЭМ!$B$34:$B$777,X$190)+'СЕТ СН'!$F$12</f>
        <v>52.054055179999999</v>
      </c>
      <c r="Y198" s="37">
        <f>SUMIFS(СВЦЭМ!$F$34:$F$777,СВЦЭМ!$A$34:$A$777,$A198,СВЦЭМ!$B$34:$B$777,Y$190)+'СЕТ СН'!$F$12</f>
        <v>58.162718720000001</v>
      </c>
    </row>
    <row r="199" spans="1:25" ht="15.75" x14ac:dyDescent="0.2">
      <c r="A199" s="36">
        <f t="shared" si="5"/>
        <v>43321</v>
      </c>
      <c r="B199" s="37">
        <f>SUMIFS(СВЦЭМ!$F$34:$F$777,СВЦЭМ!$A$34:$A$777,$A199,СВЦЭМ!$B$34:$B$777,B$190)+'СЕТ СН'!$F$12</f>
        <v>60.11149408</v>
      </c>
      <c r="C199" s="37">
        <f>SUMIFS(СВЦЭМ!$F$34:$F$777,СВЦЭМ!$A$34:$A$777,$A199,СВЦЭМ!$B$34:$B$777,C$190)+'СЕТ СН'!$F$12</f>
        <v>71.189321669999998</v>
      </c>
      <c r="D199" s="37">
        <f>SUMIFS(СВЦЭМ!$F$34:$F$777,СВЦЭМ!$A$34:$A$777,$A199,СВЦЭМ!$B$34:$B$777,D$190)+'СЕТ СН'!$F$12</f>
        <v>84.176846280000007</v>
      </c>
      <c r="E199" s="37">
        <f>SUMIFS(СВЦЭМ!$F$34:$F$777,СВЦЭМ!$A$34:$A$777,$A199,СВЦЭМ!$B$34:$B$777,E$190)+'СЕТ СН'!$F$12</f>
        <v>96.356588560000006</v>
      </c>
      <c r="F199" s="37">
        <f>SUMIFS(СВЦЭМ!$F$34:$F$777,СВЦЭМ!$A$34:$A$777,$A199,СВЦЭМ!$B$34:$B$777,F$190)+'СЕТ СН'!$F$12</f>
        <v>96.08860919</v>
      </c>
      <c r="G199" s="37">
        <f>SUMIFS(СВЦЭМ!$F$34:$F$777,СВЦЭМ!$A$34:$A$777,$A199,СВЦЭМ!$B$34:$B$777,G$190)+'СЕТ СН'!$F$12</f>
        <v>96.895875189999998</v>
      </c>
      <c r="H199" s="37">
        <f>SUMIFS(СВЦЭМ!$F$34:$F$777,СВЦЭМ!$A$34:$A$777,$A199,СВЦЭМ!$B$34:$B$777,H$190)+'СЕТ СН'!$F$12</f>
        <v>94.71933568</v>
      </c>
      <c r="I199" s="37">
        <f>SUMIFS(СВЦЭМ!$F$34:$F$777,СВЦЭМ!$A$34:$A$777,$A199,СВЦЭМ!$B$34:$B$777,I$190)+'СЕТ СН'!$F$12</f>
        <v>87.54687002</v>
      </c>
      <c r="J199" s="37">
        <f>SUMIFS(СВЦЭМ!$F$34:$F$777,СВЦЭМ!$A$34:$A$777,$A199,СВЦЭМ!$B$34:$B$777,J$190)+'СЕТ СН'!$F$12</f>
        <v>75.555171869999995</v>
      </c>
      <c r="K199" s="37">
        <f>SUMIFS(СВЦЭМ!$F$34:$F$777,СВЦЭМ!$A$34:$A$777,$A199,СВЦЭМ!$B$34:$B$777,K$190)+'СЕТ СН'!$F$12</f>
        <v>64.776367230000005</v>
      </c>
      <c r="L199" s="37">
        <f>SUMIFS(СВЦЭМ!$F$34:$F$777,СВЦЭМ!$A$34:$A$777,$A199,СВЦЭМ!$B$34:$B$777,L$190)+'СЕТ СН'!$F$12</f>
        <v>57.354077820000001</v>
      </c>
      <c r="M199" s="37">
        <f>SUMIFS(СВЦЭМ!$F$34:$F$777,СВЦЭМ!$A$34:$A$777,$A199,СВЦЭМ!$B$34:$B$777,M$190)+'СЕТ СН'!$F$12</f>
        <v>50.891382059999998</v>
      </c>
      <c r="N199" s="37">
        <f>SUMIFS(СВЦЭМ!$F$34:$F$777,СВЦЭМ!$A$34:$A$777,$A199,СВЦЭМ!$B$34:$B$777,N$190)+'СЕТ СН'!$F$12</f>
        <v>49.177444440000002</v>
      </c>
      <c r="O199" s="37">
        <f>SUMIFS(СВЦЭМ!$F$34:$F$777,СВЦЭМ!$A$34:$A$777,$A199,СВЦЭМ!$B$34:$B$777,O$190)+'СЕТ СН'!$F$12</f>
        <v>49.446643870000003</v>
      </c>
      <c r="P199" s="37">
        <f>SUMIFS(СВЦЭМ!$F$34:$F$777,СВЦЭМ!$A$34:$A$777,$A199,СВЦЭМ!$B$34:$B$777,P$190)+'СЕТ СН'!$F$12</f>
        <v>49.721053449999999</v>
      </c>
      <c r="Q199" s="37">
        <f>SUMIFS(СВЦЭМ!$F$34:$F$777,СВЦЭМ!$A$34:$A$777,$A199,СВЦЭМ!$B$34:$B$777,Q$190)+'СЕТ СН'!$F$12</f>
        <v>49.532595110000003</v>
      </c>
      <c r="R199" s="37">
        <f>SUMIFS(СВЦЭМ!$F$34:$F$777,СВЦЭМ!$A$34:$A$777,$A199,СВЦЭМ!$B$34:$B$777,R$190)+'СЕТ СН'!$F$12</f>
        <v>49.17667625</v>
      </c>
      <c r="S199" s="37">
        <f>SUMIFS(СВЦЭМ!$F$34:$F$777,СВЦЭМ!$A$34:$A$777,$A199,СВЦЭМ!$B$34:$B$777,S$190)+'СЕТ СН'!$F$12</f>
        <v>49.051700779999997</v>
      </c>
      <c r="T199" s="37">
        <f>SUMIFS(СВЦЭМ!$F$34:$F$777,СВЦЭМ!$A$34:$A$777,$A199,СВЦЭМ!$B$34:$B$777,T$190)+'СЕТ СН'!$F$12</f>
        <v>48.556085119999999</v>
      </c>
      <c r="U199" s="37">
        <f>SUMIFS(СВЦЭМ!$F$34:$F$777,СВЦЭМ!$A$34:$A$777,$A199,СВЦЭМ!$B$34:$B$777,U$190)+'СЕТ СН'!$F$12</f>
        <v>49.514573059999996</v>
      </c>
      <c r="V199" s="37">
        <f>SUMIFS(СВЦЭМ!$F$34:$F$777,СВЦЭМ!$A$34:$A$777,$A199,СВЦЭМ!$B$34:$B$777,V$190)+'СЕТ СН'!$F$12</f>
        <v>48.514655019999999</v>
      </c>
      <c r="W199" s="37">
        <f>SUMIFS(СВЦЭМ!$F$34:$F$777,СВЦЭМ!$A$34:$A$777,$A199,СВЦЭМ!$B$34:$B$777,W$190)+'СЕТ СН'!$F$12</f>
        <v>48.95796601</v>
      </c>
      <c r="X199" s="37">
        <f>SUMIFS(СВЦЭМ!$F$34:$F$777,СВЦЭМ!$A$34:$A$777,$A199,СВЦЭМ!$B$34:$B$777,X$190)+'СЕТ СН'!$F$12</f>
        <v>48.069574170000003</v>
      </c>
      <c r="Y199" s="37">
        <f>SUMIFS(СВЦЭМ!$F$34:$F$777,СВЦЭМ!$A$34:$A$777,$A199,СВЦЭМ!$B$34:$B$777,Y$190)+'СЕТ СН'!$F$12</f>
        <v>51.808947600000003</v>
      </c>
    </row>
    <row r="200" spans="1:25" ht="15.75" x14ac:dyDescent="0.2">
      <c r="A200" s="36">
        <f t="shared" si="5"/>
        <v>43322</v>
      </c>
      <c r="B200" s="37">
        <f>SUMIFS(СВЦЭМ!$F$34:$F$777,СВЦЭМ!$A$34:$A$777,$A200,СВЦЭМ!$B$34:$B$777,B$190)+'СЕТ СН'!$F$12</f>
        <v>61.787923569999997</v>
      </c>
      <c r="C200" s="37">
        <f>SUMIFS(СВЦЭМ!$F$34:$F$777,СВЦЭМ!$A$34:$A$777,$A200,СВЦЭМ!$B$34:$B$777,C$190)+'СЕТ СН'!$F$12</f>
        <v>73.508610660000002</v>
      </c>
      <c r="D200" s="37">
        <f>SUMIFS(СВЦЭМ!$F$34:$F$777,СВЦЭМ!$A$34:$A$777,$A200,СВЦЭМ!$B$34:$B$777,D$190)+'СЕТ СН'!$F$12</f>
        <v>84.923951479999999</v>
      </c>
      <c r="E200" s="37">
        <f>SUMIFS(СВЦЭМ!$F$34:$F$777,СВЦЭМ!$A$34:$A$777,$A200,СВЦЭМ!$B$34:$B$777,E$190)+'СЕТ СН'!$F$12</f>
        <v>94.707755640000002</v>
      </c>
      <c r="F200" s="37">
        <f>SUMIFS(СВЦЭМ!$F$34:$F$777,СВЦЭМ!$A$34:$A$777,$A200,СВЦЭМ!$B$34:$B$777,F$190)+'СЕТ СН'!$F$12</f>
        <v>94.149814750000004</v>
      </c>
      <c r="G200" s="37">
        <f>SUMIFS(СВЦЭМ!$F$34:$F$777,СВЦЭМ!$A$34:$A$777,$A200,СВЦЭМ!$B$34:$B$777,G$190)+'СЕТ СН'!$F$12</f>
        <v>93.435395510000006</v>
      </c>
      <c r="H200" s="37">
        <f>SUMIFS(СВЦЭМ!$F$34:$F$777,СВЦЭМ!$A$34:$A$777,$A200,СВЦЭМ!$B$34:$B$777,H$190)+'СЕТ СН'!$F$12</f>
        <v>92.371914590000003</v>
      </c>
      <c r="I200" s="37">
        <f>SUMIFS(СВЦЭМ!$F$34:$F$777,СВЦЭМ!$A$34:$A$777,$A200,СВЦЭМ!$B$34:$B$777,I$190)+'СЕТ СН'!$F$12</f>
        <v>85.401683390000002</v>
      </c>
      <c r="J200" s="37">
        <f>SUMIFS(СВЦЭМ!$F$34:$F$777,СВЦЭМ!$A$34:$A$777,$A200,СВЦЭМ!$B$34:$B$777,J$190)+'СЕТ СН'!$F$12</f>
        <v>72.589936750000007</v>
      </c>
      <c r="K200" s="37">
        <f>SUMIFS(СВЦЭМ!$F$34:$F$777,СВЦЭМ!$A$34:$A$777,$A200,СВЦЭМ!$B$34:$B$777,K$190)+'СЕТ СН'!$F$12</f>
        <v>60.260469319999999</v>
      </c>
      <c r="L200" s="37">
        <f>SUMIFS(СВЦЭМ!$F$34:$F$777,СВЦЭМ!$A$34:$A$777,$A200,СВЦЭМ!$B$34:$B$777,L$190)+'СЕТ СН'!$F$12</f>
        <v>53.190329869999999</v>
      </c>
      <c r="M200" s="37">
        <f>SUMIFS(СВЦЭМ!$F$34:$F$777,СВЦЭМ!$A$34:$A$777,$A200,СВЦЭМ!$B$34:$B$777,M$190)+'СЕТ СН'!$F$12</f>
        <v>47.348389490000002</v>
      </c>
      <c r="N200" s="37">
        <f>SUMIFS(СВЦЭМ!$F$34:$F$777,СВЦЭМ!$A$34:$A$777,$A200,СВЦЭМ!$B$34:$B$777,N$190)+'СЕТ СН'!$F$12</f>
        <v>46.075755370000003</v>
      </c>
      <c r="O200" s="37">
        <f>SUMIFS(СВЦЭМ!$F$34:$F$777,СВЦЭМ!$A$34:$A$777,$A200,СВЦЭМ!$B$34:$B$777,O$190)+'СЕТ СН'!$F$12</f>
        <v>46.55091934</v>
      </c>
      <c r="P200" s="37">
        <f>SUMIFS(СВЦЭМ!$F$34:$F$777,СВЦЭМ!$A$34:$A$777,$A200,СВЦЭМ!$B$34:$B$777,P$190)+'СЕТ СН'!$F$12</f>
        <v>48.03723059</v>
      </c>
      <c r="Q200" s="37">
        <f>SUMIFS(СВЦЭМ!$F$34:$F$777,СВЦЭМ!$A$34:$A$777,$A200,СВЦЭМ!$B$34:$B$777,Q$190)+'СЕТ СН'!$F$12</f>
        <v>47.67687609</v>
      </c>
      <c r="R200" s="37">
        <f>SUMIFS(СВЦЭМ!$F$34:$F$777,СВЦЭМ!$A$34:$A$777,$A200,СВЦЭМ!$B$34:$B$777,R$190)+'СЕТ СН'!$F$12</f>
        <v>47.615277409999997</v>
      </c>
      <c r="S200" s="37">
        <f>SUMIFS(СВЦЭМ!$F$34:$F$777,СВЦЭМ!$A$34:$A$777,$A200,СВЦЭМ!$B$34:$B$777,S$190)+'СЕТ СН'!$F$12</f>
        <v>46.506189229999997</v>
      </c>
      <c r="T200" s="37">
        <f>SUMIFS(СВЦЭМ!$F$34:$F$777,СВЦЭМ!$A$34:$A$777,$A200,СВЦЭМ!$B$34:$B$777,T$190)+'СЕТ СН'!$F$12</f>
        <v>45.634908940000003</v>
      </c>
      <c r="U200" s="37">
        <f>SUMIFS(СВЦЭМ!$F$34:$F$777,СВЦЭМ!$A$34:$A$777,$A200,СВЦЭМ!$B$34:$B$777,U$190)+'СЕТ СН'!$F$12</f>
        <v>46.276872240000003</v>
      </c>
      <c r="V200" s="37">
        <f>SUMIFS(СВЦЭМ!$F$34:$F$777,СВЦЭМ!$A$34:$A$777,$A200,СВЦЭМ!$B$34:$B$777,V$190)+'СЕТ СН'!$F$12</f>
        <v>45.731276729999998</v>
      </c>
      <c r="W200" s="37">
        <f>SUMIFS(СВЦЭМ!$F$34:$F$777,СВЦЭМ!$A$34:$A$777,$A200,СВЦЭМ!$B$34:$B$777,W$190)+'СЕТ СН'!$F$12</f>
        <v>45.57947472</v>
      </c>
      <c r="X200" s="37">
        <f>SUMIFS(СВЦЭМ!$F$34:$F$777,СВЦЭМ!$A$34:$A$777,$A200,СВЦЭМ!$B$34:$B$777,X$190)+'СЕТ СН'!$F$12</f>
        <v>46.549126819999998</v>
      </c>
      <c r="Y200" s="37">
        <f>SUMIFS(СВЦЭМ!$F$34:$F$777,СВЦЭМ!$A$34:$A$777,$A200,СВЦЭМ!$B$34:$B$777,Y$190)+'СЕТ СН'!$F$12</f>
        <v>53.601636689999999</v>
      </c>
    </row>
    <row r="201" spans="1:25" ht="15.75" x14ac:dyDescent="0.2">
      <c r="A201" s="36">
        <f t="shared" si="5"/>
        <v>43323</v>
      </c>
      <c r="B201" s="37">
        <f>SUMIFS(СВЦЭМ!$F$34:$F$777,СВЦЭМ!$A$34:$A$777,$A201,СВЦЭМ!$B$34:$B$777,B$190)+'СЕТ СН'!$F$12</f>
        <v>58.199200900000001</v>
      </c>
      <c r="C201" s="37">
        <f>SUMIFS(СВЦЭМ!$F$34:$F$777,СВЦЭМ!$A$34:$A$777,$A201,СВЦЭМ!$B$34:$B$777,C$190)+'СЕТ СН'!$F$12</f>
        <v>72.576395849999997</v>
      </c>
      <c r="D201" s="37">
        <f>SUMIFS(СВЦЭМ!$F$34:$F$777,СВЦЭМ!$A$34:$A$777,$A201,СВЦЭМ!$B$34:$B$777,D$190)+'СЕТ СН'!$F$12</f>
        <v>83.909326930000006</v>
      </c>
      <c r="E201" s="37">
        <f>SUMIFS(СВЦЭМ!$F$34:$F$777,СВЦЭМ!$A$34:$A$777,$A201,СВЦЭМ!$B$34:$B$777,E$190)+'СЕТ СН'!$F$12</f>
        <v>93.344544740000003</v>
      </c>
      <c r="F201" s="37">
        <f>SUMIFS(СВЦЭМ!$F$34:$F$777,СВЦЭМ!$A$34:$A$777,$A201,СВЦЭМ!$B$34:$B$777,F$190)+'СЕТ СН'!$F$12</f>
        <v>93.174350810000007</v>
      </c>
      <c r="G201" s="37">
        <f>SUMIFS(СВЦЭМ!$F$34:$F$777,СВЦЭМ!$A$34:$A$777,$A201,СВЦЭМ!$B$34:$B$777,G$190)+'СЕТ СН'!$F$12</f>
        <v>93.354326200000003</v>
      </c>
      <c r="H201" s="37">
        <f>SUMIFS(СВЦЭМ!$F$34:$F$777,СВЦЭМ!$A$34:$A$777,$A201,СВЦЭМ!$B$34:$B$777,H$190)+'СЕТ СН'!$F$12</f>
        <v>89.322260159999999</v>
      </c>
      <c r="I201" s="37">
        <f>SUMIFS(СВЦЭМ!$F$34:$F$777,СВЦЭМ!$A$34:$A$777,$A201,СВЦЭМ!$B$34:$B$777,I$190)+'СЕТ СН'!$F$12</f>
        <v>82.008476999999999</v>
      </c>
      <c r="J201" s="37">
        <f>SUMIFS(СВЦЭМ!$F$34:$F$777,СВЦЭМ!$A$34:$A$777,$A201,СВЦЭМ!$B$34:$B$777,J$190)+'СЕТ СН'!$F$12</f>
        <v>69.413520090000006</v>
      </c>
      <c r="K201" s="37">
        <f>SUMIFS(СВЦЭМ!$F$34:$F$777,СВЦЭМ!$A$34:$A$777,$A201,СВЦЭМ!$B$34:$B$777,K$190)+'СЕТ СН'!$F$12</f>
        <v>58.149562899999999</v>
      </c>
      <c r="L201" s="37">
        <f>SUMIFS(СВЦЭМ!$F$34:$F$777,СВЦЭМ!$A$34:$A$777,$A201,СВЦЭМ!$B$34:$B$777,L$190)+'СЕТ СН'!$F$12</f>
        <v>52.149583270000001</v>
      </c>
      <c r="M201" s="37">
        <f>SUMIFS(СВЦЭМ!$F$34:$F$777,СВЦЭМ!$A$34:$A$777,$A201,СВЦЭМ!$B$34:$B$777,M$190)+'СЕТ СН'!$F$12</f>
        <v>46.911736869999999</v>
      </c>
      <c r="N201" s="37">
        <f>SUMIFS(СВЦЭМ!$F$34:$F$777,СВЦЭМ!$A$34:$A$777,$A201,СВЦЭМ!$B$34:$B$777,N$190)+'СЕТ СН'!$F$12</f>
        <v>46.554081019999998</v>
      </c>
      <c r="O201" s="37">
        <f>SUMIFS(СВЦЭМ!$F$34:$F$777,СВЦЭМ!$A$34:$A$777,$A201,СВЦЭМ!$B$34:$B$777,O$190)+'СЕТ СН'!$F$12</f>
        <v>46.051163410000001</v>
      </c>
      <c r="P201" s="37">
        <f>SUMIFS(СВЦЭМ!$F$34:$F$777,СВЦЭМ!$A$34:$A$777,$A201,СВЦЭМ!$B$34:$B$777,P$190)+'СЕТ СН'!$F$12</f>
        <v>45.882908309999998</v>
      </c>
      <c r="Q201" s="37">
        <f>SUMIFS(СВЦЭМ!$F$34:$F$777,СВЦЭМ!$A$34:$A$777,$A201,СВЦЭМ!$B$34:$B$777,Q$190)+'СЕТ СН'!$F$12</f>
        <v>46.240591029999997</v>
      </c>
      <c r="R201" s="37">
        <f>SUMIFS(СВЦЭМ!$F$34:$F$777,СВЦЭМ!$A$34:$A$777,$A201,СВЦЭМ!$B$34:$B$777,R$190)+'СЕТ СН'!$F$12</f>
        <v>46.417638789999998</v>
      </c>
      <c r="S201" s="37">
        <f>SUMIFS(СВЦЭМ!$F$34:$F$777,СВЦЭМ!$A$34:$A$777,$A201,СВЦЭМ!$B$34:$B$777,S$190)+'СЕТ СН'!$F$12</f>
        <v>46.071243590000002</v>
      </c>
      <c r="T201" s="37">
        <f>SUMIFS(СВЦЭМ!$F$34:$F$777,СВЦЭМ!$A$34:$A$777,$A201,СВЦЭМ!$B$34:$B$777,T$190)+'СЕТ СН'!$F$12</f>
        <v>45.829542150000002</v>
      </c>
      <c r="U201" s="37">
        <f>SUMIFS(СВЦЭМ!$F$34:$F$777,СВЦЭМ!$A$34:$A$777,$A201,СВЦЭМ!$B$34:$B$777,U$190)+'СЕТ СН'!$F$12</f>
        <v>45.995921039999999</v>
      </c>
      <c r="V201" s="37">
        <f>SUMIFS(СВЦЭМ!$F$34:$F$777,СВЦЭМ!$A$34:$A$777,$A201,СВЦЭМ!$B$34:$B$777,V$190)+'СЕТ СН'!$F$12</f>
        <v>45.112900609999997</v>
      </c>
      <c r="W201" s="37">
        <f>SUMIFS(СВЦЭМ!$F$34:$F$777,СВЦЭМ!$A$34:$A$777,$A201,СВЦЭМ!$B$34:$B$777,W$190)+'СЕТ СН'!$F$12</f>
        <v>47.010562630000003</v>
      </c>
      <c r="X201" s="37">
        <f>SUMIFS(СВЦЭМ!$F$34:$F$777,СВЦЭМ!$A$34:$A$777,$A201,СВЦЭМ!$B$34:$B$777,X$190)+'СЕТ СН'!$F$12</f>
        <v>45.912019430000001</v>
      </c>
      <c r="Y201" s="37">
        <f>SUMIFS(СВЦЭМ!$F$34:$F$777,СВЦЭМ!$A$34:$A$777,$A201,СВЦЭМ!$B$34:$B$777,Y$190)+'СЕТ СН'!$F$12</f>
        <v>50.342781449999997</v>
      </c>
    </row>
    <row r="202" spans="1:25" ht="15.75" x14ac:dyDescent="0.2">
      <c r="A202" s="36">
        <f t="shared" si="5"/>
        <v>43324</v>
      </c>
      <c r="B202" s="37">
        <f>SUMIFS(СВЦЭМ!$F$34:$F$777,СВЦЭМ!$A$34:$A$777,$A202,СВЦЭМ!$B$34:$B$777,B$190)+'СЕТ СН'!$F$12</f>
        <v>60.16430115</v>
      </c>
      <c r="C202" s="37">
        <f>SUMIFS(СВЦЭМ!$F$34:$F$777,СВЦЭМ!$A$34:$A$777,$A202,СВЦЭМ!$B$34:$B$777,C$190)+'СЕТ СН'!$F$12</f>
        <v>72.909842339999997</v>
      </c>
      <c r="D202" s="37">
        <f>SUMIFS(СВЦЭМ!$F$34:$F$777,СВЦЭМ!$A$34:$A$777,$A202,СВЦЭМ!$B$34:$B$777,D$190)+'СЕТ СН'!$F$12</f>
        <v>84.277398950000006</v>
      </c>
      <c r="E202" s="37">
        <f>SUMIFS(СВЦЭМ!$F$34:$F$777,СВЦЭМ!$A$34:$A$777,$A202,СВЦЭМ!$B$34:$B$777,E$190)+'СЕТ СН'!$F$12</f>
        <v>91.655628320000005</v>
      </c>
      <c r="F202" s="37">
        <f>SUMIFS(СВЦЭМ!$F$34:$F$777,СВЦЭМ!$A$34:$A$777,$A202,СВЦЭМ!$B$34:$B$777,F$190)+'СЕТ СН'!$F$12</f>
        <v>91.704774240000006</v>
      </c>
      <c r="G202" s="37">
        <f>SUMIFS(СВЦЭМ!$F$34:$F$777,СВЦЭМ!$A$34:$A$777,$A202,СВЦЭМ!$B$34:$B$777,G$190)+'СЕТ СН'!$F$12</f>
        <v>89.128744139999995</v>
      </c>
      <c r="H202" s="37">
        <f>SUMIFS(СВЦЭМ!$F$34:$F$777,СВЦЭМ!$A$34:$A$777,$A202,СВЦЭМ!$B$34:$B$777,H$190)+'СЕТ СН'!$F$12</f>
        <v>88.100891799999999</v>
      </c>
      <c r="I202" s="37">
        <f>SUMIFS(СВЦЭМ!$F$34:$F$777,СВЦЭМ!$A$34:$A$777,$A202,СВЦЭМ!$B$34:$B$777,I$190)+'СЕТ СН'!$F$12</f>
        <v>85.343914830000003</v>
      </c>
      <c r="J202" s="37">
        <f>SUMIFS(СВЦЭМ!$F$34:$F$777,СВЦЭМ!$A$34:$A$777,$A202,СВЦЭМ!$B$34:$B$777,J$190)+'СЕТ СН'!$F$12</f>
        <v>69.839606669999995</v>
      </c>
      <c r="K202" s="37">
        <f>SUMIFS(СВЦЭМ!$F$34:$F$777,СВЦЭМ!$A$34:$A$777,$A202,СВЦЭМ!$B$34:$B$777,K$190)+'СЕТ СН'!$F$12</f>
        <v>58.472109160000002</v>
      </c>
      <c r="L202" s="37">
        <f>SUMIFS(СВЦЭМ!$F$34:$F$777,СВЦЭМ!$A$34:$A$777,$A202,СВЦЭМ!$B$34:$B$777,L$190)+'СЕТ СН'!$F$12</f>
        <v>52.879906980000001</v>
      </c>
      <c r="M202" s="37">
        <f>SUMIFS(СВЦЭМ!$F$34:$F$777,СВЦЭМ!$A$34:$A$777,$A202,СВЦЭМ!$B$34:$B$777,M$190)+'СЕТ СН'!$F$12</f>
        <v>50.362764679999998</v>
      </c>
      <c r="N202" s="37">
        <f>SUMIFS(СВЦЭМ!$F$34:$F$777,СВЦЭМ!$A$34:$A$777,$A202,СВЦЭМ!$B$34:$B$777,N$190)+'СЕТ СН'!$F$12</f>
        <v>47.101275200000003</v>
      </c>
      <c r="O202" s="37">
        <f>SUMIFS(СВЦЭМ!$F$34:$F$777,СВЦЭМ!$A$34:$A$777,$A202,СВЦЭМ!$B$34:$B$777,O$190)+'СЕТ СН'!$F$12</f>
        <v>46.167875369999997</v>
      </c>
      <c r="P202" s="37">
        <f>SUMIFS(СВЦЭМ!$F$34:$F$777,СВЦЭМ!$A$34:$A$777,$A202,СВЦЭМ!$B$34:$B$777,P$190)+'СЕТ СН'!$F$12</f>
        <v>46.694407550000001</v>
      </c>
      <c r="Q202" s="37">
        <f>SUMIFS(СВЦЭМ!$F$34:$F$777,СВЦЭМ!$A$34:$A$777,$A202,СВЦЭМ!$B$34:$B$777,Q$190)+'СЕТ СН'!$F$12</f>
        <v>47.397382219999997</v>
      </c>
      <c r="R202" s="37">
        <f>SUMIFS(СВЦЭМ!$F$34:$F$777,СВЦЭМ!$A$34:$A$777,$A202,СВЦЭМ!$B$34:$B$777,R$190)+'СЕТ СН'!$F$12</f>
        <v>47.682050740000001</v>
      </c>
      <c r="S202" s="37">
        <f>SUMIFS(СВЦЭМ!$F$34:$F$777,СВЦЭМ!$A$34:$A$777,$A202,СВЦЭМ!$B$34:$B$777,S$190)+'СЕТ СН'!$F$12</f>
        <v>46.656366149999997</v>
      </c>
      <c r="T202" s="37">
        <f>SUMIFS(СВЦЭМ!$F$34:$F$777,СВЦЭМ!$A$34:$A$777,$A202,СВЦЭМ!$B$34:$B$777,T$190)+'СЕТ СН'!$F$12</f>
        <v>46.59318828</v>
      </c>
      <c r="U202" s="37">
        <f>SUMIFS(СВЦЭМ!$F$34:$F$777,СВЦЭМ!$A$34:$A$777,$A202,СВЦЭМ!$B$34:$B$777,U$190)+'СЕТ СН'!$F$12</f>
        <v>46.604619900000003</v>
      </c>
      <c r="V202" s="37">
        <f>SUMIFS(СВЦЭМ!$F$34:$F$777,СВЦЭМ!$A$34:$A$777,$A202,СВЦЭМ!$B$34:$B$777,V$190)+'СЕТ СН'!$F$12</f>
        <v>48.097590150000002</v>
      </c>
      <c r="W202" s="37">
        <f>SUMIFS(СВЦЭМ!$F$34:$F$777,СВЦЭМ!$A$34:$A$777,$A202,СВЦЭМ!$B$34:$B$777,W$190)+'СЕТ СН'!$F$12</f>
        <v>49.81990089</v>
      </c>
      <c r="X202" s="37">
        <f>SUMIFS(СВЦЭМ!$F$34:$F$777,СВЦЭМ!$A$34:$A$777,$A202,СВЦЭМ!$B$34:$B$777,X$190)+'СЕТ СН'!$F$12</f>
        <v>50.596532519999997</v>
      </c>
      <c r="Y202" s="37">
        <f>SUMIFS(СВЦЭМ!$F$34:$F$777,СВЦЭМ!$A$34:$A$777,$A202,СВЦЭМ!$B$34:$B$777,Y$190)+'СЕТ СН'!$F$12</f>
        <v>51.460074249999998</v>
      </c>
    </row>
    <row r="203" spans="1:25" ht="15.75" x14ac:dyDescent="0.2">
      <c r="A203" s="36">
        <f t="shared" si="5"/>
        <v>43325</v>
      </c>
      <c r="B203" s="37">
        <f>SUMIFS(СВЦЭМ!$F$34:$F$777,СВЦЭМ!$A$34:$A$777,$A203,СВЦЭМ!$B$34:$B$777,B$190)+'СЕТ СН'!$F$12</f>
        <v>63.83195886</v>
      </c>
      <c r="C203" s="37">
        <f>SUMIFS(СВЦЭМ!$F$34:$F$777,СВЦЭМ!$A$34:$A$777,$A203,СВЦЭМ!$B$34:$B$777,C$190)+'СЕТ СН'!$F$12</f>
        <v>76.894201809999998</v>
      </c>
      <c r="D203" s="37">
        <f>SUMIFS(СВЦЭМ!$F$34:$F$777,СВЦЭМ!$A$34:$A$777,$A203,СВЦЭМ!$B$34:$B$777,D$190)+'СЕТ СН'!$F$12</f>
        <v>90.23551501</v>
      </c>
      <c r="E203" s="37">
        <f>SUMIFS(СВЦЭМ!$F$34:$F$777,СВЦЭМ!$A$34:$A$777,$A203,СВЦЭМ!$B$34:$B$777,E$190)+'СЕТ СН'!$F$12</f>
        <v>97.096036859999998</v>
      </c>
      <c r="F203" s="37">
        <f>SUMIFS(СВЦЭМ!$F$34:$F$777,СВЦЭМ!$A$34:$A$777,$A203,СВЦЭМ!$B$34:$B$777,F$190)+'СЕТ СН'!$F$12</f>
        <v>96.574898630000007</v>
      </c>
      <c r="G203" s="37">
        <f>SUMIFS(СВЦЭМ!$F$34:$F$777,СВЦЭМ!$A$34:$A$777,$A203,СВЦЭМ!$B$34:$B$777,G$190)+'СЕТ СН'!$F$12</f>
        <v>97.792204659999996</v>
      </c>
      <c r="H203" s="37">
        <f>SUMIFS(СВЦЭМ!$F$34:$F$777,СВЦЭМ!$A$34:$A$777,$A203,СВЦЭМ!$B$34:$B$777,H$190)+'СЕТ СН'!$F$12</f>
        <v>96.380782789999998</v>
      </c>
      <c r="I203" s="37">
        <f>SUMIFS(СВЦЭМ!$F$34:$F$777,СВЦЭМ!$A$34:$A$777,$A203,СВЦЭМ!$B$34:$B$777,I$190)+'СЕТ СН'!$F$12</f>
        <v>87.771674250000004</v>
      </c>
      <c r="J203" s="37">
        <f>SUMIFS(СВЦЭМ!$F$34:$F$777,СВЦЭМ!$A$34:$A$777,$A203,СВЦЭМ!$B$34:$B$777,J$190)+'СЕТ СН'!$F$12</f>
        <v>71.709529040000007</v>
      </c>
      <c r="K203" s="37">
        <f>SUMIFS(СВЦЭМ!$F$34:$F$777,СВЦЭМ!$A$34:$A$777,$A203,СВЦЭМ!$B$34:$B$777,K$190)+'СЕТ СН'!$F$12</f>
        <v>61.94270659</v>
      </c>
      <c r="L203" s="37">
        <f>SUMIFS(СВЦЭМ!$F$34:$F$777,СВЦЭМ!$A$34:$A$777,$A203,СВЦЭМ!$B$34:$B$777,L$190)+'СЕТ СН'!$F$12</f>
        <v>54.174725160000001</v>
      </c>
      <c r="M203" s="37">
        <f>SUMIFS(СВЦЭМ!$F$34:$F$777,СВЦЭМ!$A$34:$A$777,$A203,СВЦЭМ!$B$34:$B$777,M$190)+'СЕТ СН'!$F$12</f>
        <v>49.375029099999999</v>
      </c>
      <c r="N203" s="37">
        <f>SUMIFS(СВЦЭМ!$F$34:$F$777,СВЦЭМ!$A$34:$A$777,$A203,СВЦЭМ!$B$34:$B$777,N$190)+'СЕТ СН'!$F$12</f>
        <v>47.263057019999998</v>
      </c>
      <c r="O203" s="37">
        <f>SUMIFS(СВЦЭМ!$F$34:$F$777,СВЦЭМ!$A$34:$A$777,$A203,СВЦЭМ!$B$34:$B$777,O$190)+'СЕТ СН'!$F$12</f>
        <v>47.656236569999997</v>
      </c>
      <c r="P203" s="37">
        <f>SUMIFS(СВЦЭМ!$F$34:$F$777,СВЦЭМ!$A$34:$A$777,$A203,СВЦЭМ!$B$34:$B$777,P$190)+'СЕТ СН'!$F$12</f>
        <v>48.325577610000003</v>
      </c>
      <c r="Q203" s="37">
        <f>SUMIFS(СВЦЭМ!$F$34:$F$777,СВЦЭМ!$A$34:$A$777,$A203,СВЦЭМ!$B$34:$B$777,Q$190)+'СЕТ СН'!$F$12</f>
        <v>48.935068870000002</v>
      </c>
      <c r="R203" s="37">
        <f>SUMIFS(СВЦЭМ!$F$34:$F$777,СВЦЭМ!$A$34:$A$777,$A203,СВЦЭМ!$B$34:$B$777,R$190)+'СЕТ СН'!$F$12</f>
        <v>49.576554889999997</v>
      </c>
      <c r="S203" s="37">
        <f>SUMIFS(СВЦЭМ!$F$34:$F$777,СВЦЭМ!$A$34:$A$777,$A203,СВЦЭМ!$B$34:$B$777,S$190)+'СЕТ СН'!$F$12</f>
        <v>50.293468099999998</v>
      </c>
      <c r="T203" s="37">
        <f>SUMIFS(СВЦЭМ!$F$34:$F$777,СВЦЭМ!$A$34:$A$777,$A203,СВЦЭМ!$B$34:$B$777,T$190)+'СЕТ СН'!$F$12</f>
        <v>48.57235696</v>
      </c>
      <c r="U203" s="37">
        <f>SUMIFS(СВЦЭМ!$F$34:$F$777,СВЦЭМ!$A$34:$A$777,$A203,СВЦЭМ!$B$34:$B$777,U$190)+'СЕТ СН'!$F$12</f>
        <v>48.120012789999997</v>
      </c>
      <c r="V203" s="37">
        <f>SUMIFS(СВЦЭМ!$F$34:$F$777,СВЦЭМ!$A$34:$A$777,$A203,СВЦЭМ!$B$34:$B$777,V$190)+'СЕТ СН'!$F$12</f>
        <v>47.995620649999999</v>
      </c>
      <c r="W203" s="37">
        <f>SUMIFS(СВЦЭМ!$F$34:$F$777,СВЦЭМ!$A$34:$A$777,$A203,СВЦЭМ!$B$34:$B$777,W$190)+'СЕТ СН'!$F$12</f>
        <v>48.172531669999998</v>
      </c>
      <c r="X203" s="37">
        <f>SUMIFS(СВЦЭМ!$F$34:$F$777,СВЦЭМ!$A$34:$A$777,$A203,СВЦЭМ!$B$34:$B$777,X$190)+'СЕТ СН'!$F$12</f>
        <v>49.610311609999997</v>
      </c>
      <c r="Y203" s="37">
        <f>SUMIFS(СВЦЭМ!$F$34:$F$777,СВЦЭМ!$A$34:$A$777,$A203,СВЦЭМ!$B$34:$B$777,Y$190)+'СЕТ СН'!$F$12</f>
        <v>56.400538789999999</v>
      </c>
    </row>
    <row r="204" spans="1:25" ht="15.75" x14ac:dyDescent="0.2">
      <c r="A204" s="36">
        <f t="shared" si="5"/>
        <v>43326</v>
      </c>
      <c r="B204" s="37">
        <f>SUMIFS(СВЦЭМ!$F$34:$F$777,СВЦЭМ!$A$34:$A$777,$A204,СВЦЭМ!$B$34:$B$777,B$190)+'СЕТ СН'!$F$12</f>
        <v>66.181185459999995</v>
      </c>
      <c r="C204" s="37">
        <f>SUMIFS(СВЦЭМ!$F$34:$F$777,СВЦЭМ!$A$34:$A$777,$A204,СВЦЭМ!$B$34:$B$777,C$190)+'СЕТ СН'!$F$12</f>
        <v>80.126218800000004</v>
      </c>
      <c r="D204" s="37">
        <f>SUMIFS(СВЦЭМ!$F$34:$F$777,СВЦЭМ!$A$34:$A$777,$A204,СВЦЭМ!$B$34:$B$777,D$190)+'СЕТ СН'!$F$12</f>
        <v>91.535404400000004</v>
      </c>
      <c r="E204" s="37">
        <f>SUMIFS(СВЦЭМ!$F$34:$F$777,СВЦЭМ!$A$34:$A$777,$A204,СВЦЭМ!$B$34:$B$777,E$190)+'СЕТ СН'!$F$12</f>
        <v>97.867138550000007</v>
      </c>
      <c r="F204" s="37">
        <f>SUMIFS(СВЦЭМ!$F$34:$F$777,СВЦЭМ!$A$34:$A$777,$A204,СВЦЭМ!$B$34:$B$777,F$190)+'СЕТ СН'!$F$12</f>
        <v>97.335526250000001</v>
      </c>
      <c r="G204" s="37">
        <f>SUMIFS(СВЦЭМ!$F$34:$F$777,СВЦЭМ!$A$34:$A$777,$A204,СВЦЭМ!$B$34:$B$777,G$190)+'СЕТ СН'!$F$12</f>
        <v>96.957614410000005</v>
      </c>
      <c r="H204" s="37">
        <f>SUMIFS(СВЦЭМ!$F$34:$F$777,СВЦЭМ!$A$34:$A$777,$A204,СВЦЭМ!$B$34:$B$777,H$190)+'СЕТ СН'!$F$12</f>
        <v>92.250457879999999</v>
      </c>
      <c r="I204" s="37">
        <f>SUMIFS(СВЦЭМ!$F$34:$F$777,СВЦЭМ!$A$34:$A$777,$A204,СВЦЭМ!$B$34:$B$777,I$190)+'СЕТ СН'!$F$12</f>
        <v>84.284081389999997</v>
      </c>
      <c r="J204" s="37">
        <f>SUMIFS(СВЦЭМ!$F$34:$F$777,СВЦЭМ!$A$34:$A$777,$A204,СВЦЭМ!$B$34:$B$777,J$190)+'СЕТ СН'!$F$12</f>
        <v>73.515095759999994</v>
      </c>
      <c r="K204" s="37">
        <f>SUMIFS(СВЦЭМ!$F$34:$F$777,СВЦЭМ!$A$34:$A$777,$A204,СВЦЭМ!$B$34:$B$777,K$190)+'СЕТ СН'!$F$12</f>
        <v>66.127592250000006</v>
      </c>
      <c r="L204" s="37">
        <f>SUMIFS(СВЦЭМ!$F$34:$F$777,СВЦЭМ!$A$34:$A$777,$A204,СВЦЭМ!$B$34:$B$777,L$190)+'СЕТ СН'!$F$12</f>
        <v>56.842695329999998</v>
      </c>
      <c r="M204" s="37">
        <f>SUMIFS(СВЦЭМ!$F$34:$F$777,СВЦЭМ!$A$34:$A$777,$A204,СВЦЭМ!$B$34:$B$777,M$190)+'СЕТ СН'!$F$12</f>
        <v>51.014959840000003</v>
      </c>
      <c r="N204" s="37">
        <f>SUMIFS(СВЦЭМ!$F$34:$F$777,СВЦЭМ!$A$34:$A$777,$A204,СВЦЭМ!$B$34:$B$777,N$190)+'СЕТ СН'!$F$12</f>
        <v>49.595429670000001</v>
      </c>
      <c r="O204" s="37">
        <f>SUMIFS(СВЦЭМ!$F$34:$F$777,СВЦЭМ!$A$34:$A$777,$A204,СВЦЭМ!$B$34:$B$777,O$190)+'СЕТ СН'!$F$12</f>
        <v>50.981240990000003</v>
      </c>
      <c r="P204" s="37">
        <f>SUMIFS(СВЦЭМ!$F$34:$F$777,СВЦЭМ!$A$34:$A$777,$A204,СВЦЭМ!$B$34:$B$777,P$190)+'СЕТ СН'!$F$12</f>
        <v>51.282387300000003</v>
      </c>
      <c r="Q204" s="37">
        <f>SUMIFS(СВЦЭМ!$F$34:$F$777,СВЦЭМ!$A$34:$A$777,$A204,СВЦЭМ!$B$34:$B$777,Q$190)+'СЕТ СН'!$F$12</f>
        <v>51.562260459999997</v>
      </c>
      <c r="R204" s="37">
        <f>SUMIFS(СВЦЭМ!$F$34:$F$777,СВЦЭМ!$A$34:$A$777,$A204,СВЦЭМ!$B$34:$B$777,R$190)+'СЕТ СН'!$F$12</f>
        <v>50.464223740000001</v>
      </c>
      <c r="S204" s="37">
        <f>SUMIFS(СВЦЭМ!$F$34:$F$777,СВЦЭМ!$A$34:$A$777,$A204,СВЦЭМ!$B$34:$B$777,S$190)+'СЕТ СН'!$F$12</f>
        <v>50.743649959999999</v>
      </c>
      <c r="T204" s="37">
        <f>SUMIFS(СВЦЭМ!$F$34:$F$777,СВЦЭМ!$A$34:$A$777,$A204,СВЦЭМ!$B$34:$B$777,T$190)+'СЕТ СН'!$F$12</f>
        <v>50.63312801</v>
      </c>
      <c r="U204" s="37">
        <f>SUMIFS(СВЦЭМ!$F$34:$F$777,СВЦЭМ!$A$34:$A$777,$A204,СВЦЭМ!$B$34:$B$777,U$190)+'СЕТ СН'!$F$12</f>
        <v>50.928488350000002</v>
      </c>
      <c r="V204" s="37">
        <f>SUMIFS(СВЦЭМ!$F$34:$F$777,СВЦЭМ!$A$34:$A$777,$A204,СВЦЭМ!$B$34:$B$777,V$190)+'СЕТ СН'!$F$12</f>
        <v>50.616602950000001</v>
      </c>
      <c r="W204" s="37">
        <f>SUMIFS(СВЦЭМ!$F$34:$F$777,СВЦЭМ!$A$34:$A$777,$A204,СВЦЭМ!$B$34:$B$777,W$190)+'СЕТ СН'!$F$12</f>
        <v>51.290147580000003</v>
      </c>
      <c r="X204" s="37">
        <f>SUMIFS(СВЦЭМ!$F$34:$F$777,СВЦЭМ!$A$34:$A$777,$A204,СВЦЭМ!$B$34:$B$777,X$190)+'СЕТ СН'!$F$12</f>
        <v>51.767796169999997</v>
      </c>
      <c r="Y204" s="37">
        <f>SUMIFS(СВЦЭМ!$F$34:$F$777,СВЦЭМ!$A$34:$A$777,$A204,СВЦЭМ!$B$34:$B$777,Y$190)+'СЕТ СН'!$F$12</f>
        <v>59.059812229999999</v>
      </c>
    </row>
    <row r="205" spans="1:25" ht="15.75" x14ac:dyDescent="0.2">
      <c r="A205" s="36">
        <f t="shared" si="5"/>
        <v>43327</v>
      </c>
      <c r="B205" s="37">
        <f>SUMIFS(СВЦЭМ!$F$34:$F$777,СВЦЭМ!$A$34:$A$777,$A205,СВЦЭМ!$B$34:$B$777,B$190)+'СЕТ СН'!$F$12</f>
        <v>63.97719902</v>
      </c>
      <c r="C205" s="37">
        <f>SUMIFS(СВЦЭМ!$F$34:$F$777,СВЦЭМ!$A$34:$A$777,$A205,СВЦЭМ!$B$34:$B$777,C$190)+'СЕТ СН'!$F$12</f>
        <v>74.532482450000003</v>
      </c>
      <c r="D205" s="37">
        <f>SUMIFS(СВЦЭМ!$F$34:$F$777,СВЦЭМ!$A$34:$A$777,$A205,СВЦЭМ!$B$34:$B$777,D$190)+'СЕТ СН'!$F$12</f>
        <v>85.032747470000004</v>
      </c>
      <c r="E205" s="37">
        <f>SUMIFS(СВЦЭМ!$F$34:$F$777,СВЦЭМ!$A$34:$A$777,$A205,СВЦЭМ!$B$34:$B$777,E$190)+'СЕТ СН'!$F$12</f>
        <v>95.892575160000007</v>
      </c>
      <c r="F205" s="37">
        <f>SUMIFS(СВЦЭМ!$F$34:$F$777,СВЦЭМ!$A$34:$A$777,$A205,СВЦЭМ!$B$34:$B$777,F$190)+'СЕТ СН'!$F$12</f>
        <v>94.560494939999998</v>
      </c>
      <c r="G205" s="37">
        <f>SUMIFS(СВЦЭМ!$F$34:$F$777,СВЦЭМ!$A$34:$A$777,$A205,СВЦЭМ!$B$34:$B$777,G$190)+'СЕТ СН'!$F$12</f>
        <v>93.678628829999994</v>
      </c>
      <c r="H205" s="37">
        <f>SUMIFS(СВЦЭМ!$F$34:$F$777,СВЦЭМ!$A$34:$A$777,$A205,СВЦЭМ!$B$34:$B$777,H$190)+'СЕТ СН'!$F$12</f>
        <v>93.483334490000004</v>
      </c>
      <c r="I205" s="37">
        <f>SUMIFS(СВЦЭМ!$F$34:$F$777,СВЦЭМ!$A$34:$A$777,$A205,СВЦЭМ!$B$34:$B$777,I$190)+'СЕТ СН'!$F$12</f>
        <v>87.943481849999998</v>
      </c>
      <c r="J205" s="37">
        <f>SUMIFS(СВЦЭМ!$F$34:$F$777,СВЦЭМ!$A$34:$A$777,$A205,СВЦЭМ!$B$34:$B$777,J$190)+'СЕТ СН'!$F$12</f>
        <v>75.633455889999993</v>
      </c>
      <c r="K205" s="37">
        <f>SUMIFS(СВЦЭМ!$F$34:$F$777,СВЦЭМ!$A$34:$A$777,$A205,СВЦЭМ!$B$34:$B$777,K$190)+'СЕТ СН'!$F$12</f>
        <v>66.140671159999997</v>
      </c>
      <c r="L205" s="37">
        <f>SUMIFS(СВЦЭМ!$F$34:$F$777,СВЦЭМ!$A$34:$A$777,$A205,СВЦЭМ!$B$34:$B$777,L$190)+'СЕТ СН'!$F$12</f>
        <v>57.95549226</v>
      </c>
      <c r="M205" s="37">
        <f>SUMIFS(СВЦЭМ!$F$34:$F$777,СВЦЭМ!$A$34:$A$777,$A205,СВЦЭМ!$B$34:$B$777,M$190)+'СЕТ СН'!$F$12</f>
        <v>51.5554998</v>
      </c>
      <c r="N205" s="37">
        <f>SUMIFS(СВЦЭМ!$F$34:$F$777,СВЦЭМ!$A$34:$A$777,$A205,СВЦЭМ!$B$34:$B$777,N$190)+'СЕТ СН'!$F$12</f>
        <v>50.715082410000001</v>
      </c>
      <c r="O205" s="37">
        <f>SUMIFS(СВЦЭМ!$F$34:$F$777,СВЦЭМ!$A$34:$A$777,$A205,СВЦЭМ!$B$34:$B$777,O$190)+'СЕТ СН'!$F$12</f>
        <v>50.88566454</v>
      </c>
      <c r="P205" s="37">
        <f>SUMIFS(СВЦЭМ!$F$34:$F$777,СВЦЭМ!$A$34:$A$777,$A205,СВЦЭМ!$B$34:$B$777,P$190)+'СЕТ СН'!$F$12</f>
        <v>51.223666170000001</v>
      </c>
      <c r="Q205" s="37">
        <f>SUMIFS(СВЦЭМ!$F$34:$F$777,СВЦЭМ!$A$34:$A$777,$A205,СВЦЭМ!$B$34:$B$777,Q$190)+'СЕТ СН'!$F$12</f>
        <v>51.926342460000001</v>
      </c>
      <c r="R205" s="37">
        <f>SUMIFS(СВЦЭМ!$F$34:$F$777,СВЦЭМ!$A$34:$A$777,$A205,СВЦЭМ!$B$34:$B$777,R$190)+'СЕТ СН'!$F$12</f>
        <v>52.034118059999997</v>
      </c>
      <c r="S205" s="37">
        <f>SUMIFS(СВЦЭМ!$F$34:$F$777,СВЦЭМ!$A$34:$A$777,$A205,СВЦЭМ!$B$34:$B$777,S$190)+'СЕТ СН'!$F$12</f>
        <v>51.150608200000001</v>
      </c>
      <c r="T205" s="37">
        <f>SUMIFS(СВЦЭМ!$F$34:$F$777,СВЦЭМ!$A$34:$A$777,$A205,СВЦЭМ!$B$34:$B$777,T$190)+'СЕТ СН'!$F$12</f>
        <v>50.532249399999998</v>
      </c>
      <c r="U205" s="37">
        <f>SUMIFS(СВЦЭМ!$F$34:$F$777,СВЦЭМ!$A$34:$A$777,$A205,СВЦЭМ!$B$34:$B$777,U$190)+'СЕТ СН'!$F$12</f>
        <v>51.12026865</v>
      </c>
      <c r="V205" s="37">
        <f>SUMIFS(СВЦЭМ!$F$34:$F$777,СВЦЭМ!$A$34:$A$777,$A205,СВЦЭМ!$B$34:$B$777,V$190)+'СЕТ СН'!$F$12</f>
        <v>49.717900520000001</v>
      </c>
      <c r="W205" s="37">
        <f>SUMIFS(СВЦЭМ!$F$34:$F$777,СВЦЭМ!$A$34:$A$777,$A205,СВЦЭМ!$B$34:$B$777,W$190)+'СЕТ СН'!$F$12</f>
        <v>50.563601640000002</v>
      </c>
      <c r="X205" s="37">
        <f>SUMIFS(СВЦЭМ!$F$34:$F$777,СВЦЭМ!$A$34:$A$777,$A205,СВЦЭМ!$B$34:$B$777,X$190)+'СЕТ СН'!$F$12</f>
        <v>52.565647759999997</v>
      </c>
      <c r="Y205" s="37">
        <f>SUMIFS(СВЦЭМ!$F$34:$F$777,СВЦЭМ!$A$34:$A$777,$A205,СВЦЭМ!$B$34:$B$777,Y$190)+'СЕТ СН'!$F$12</f>
        <v>57.869078399999999</v>
      </c>
    </row>
    <row r="206" spans="1:25" ht="15.75" x14ac:dyDescent="0.2">
      <c r="A206" s="36">
        <f t="shared" si="5"/>
        <v>43328</v>
      </c>
      <c r="B206" s="37">
        <f>SUMIFS(СВЦЭМ!$F$34:$F$777,СВЦЭМ!$A$34:$A$777,$A206,СВЦЭМ!$B$34:$B$777,B$190)+'СЕТ СН'!$F$12</f>
        <v>67.184687729999993</v>
      </c>
      <c r="C206" s="37">
        <f>SUMIFS(СВЦЭМ!$F$34:$F$777,СВЦЭМ!$A$34:$A$777,$A206,СВЦЭМ!$B$34:$B$777,C$190)+'СЕТ СН'!$F$12</f>
        <v>78.847887029999995</v>
      </c>
      <c r="D206" s="37">
        <f>SUMIFS(СВЦЭМ!$F$34:$F$777,СВЦЭМ!$A$34:$A$777,$A206,СВЦЭМ!$B$34:$B$777,D$190)+'СЕТ СН'!$F$12</f>
        <v>88.768342140000001</v>
      </c>
      <c r="E206" s="37">
        <f>SUMIFS(СВЦЭМ!$F$34:$F$777,СВЦЭМ!$A$34:$A$777,$A206,СВЦЭМ!$B$34:$B$777,E$190)+'СЕТ СН'!$F$12</f>
        <v>97.067099909999996</v>
      </c>
      <c r="F206" s="37">
        <f>SUMIFS(СВЦЭМ!$F$34:$F$777,СВЦЭМ!$A$34:$A$777,$A206,СВЦЭМ!$B$34:$B$777,F$190)+'СЕТ СН'!$F$12</f>
        <v>95.840490349999996</v>
      </c>
      <c r="G206" s="37">
        <f>SUMIFS(СВЦЭМ!$F$34:$F$777,СВЦЭМ!$A$34:$A$777,$A206,СВЦЭМ!$B$34:$B$777,G$190)+'СЕТ СН'!$F$12</f>
        <v>96.204406809999995</v>
      </c>
      <c r="H206" s="37">
        <f>SUMIFS(СВЦЭМ!$F$34:$F$777,СВЦЭМ!$A$34:$A$777,$A206,СВЦЭМ!$B$34:$B$777,H$190)+'СЕТ СН'!$F$12</f>
        <v>93.204111010000005</v>
      </c>
      <c r="I206" s="37">
        <f>SUMIFS(СВЦЭМ!$F$34:$F$777,СВЦЭМ!$A$34:$A$777,$A206,СВЦЭМ!$B$34:$B$777,I$190)+'СЕТ СН'!$F$12</f>
        <v>84.199076230000003</v>
      </c>
      <c r="J206" s="37">
        <f>SUMIFS(СВЦЭМ!$F$34:$F$777,СВЦЭМ!$A$34:$A$777,$A206,СВЦЭМ!$B$34:$B$777,J$190)+'СЕТ СН'!$F$12</f>
        <v>73.240334869999998</v>
      </c>
      <c r="K206" s="37">
        <f>SUMIFS(СВЦЭМ!$F$34:$F$777,СВЦЭМ!$A$34:$A$777,$A206,СВЦЭМ!$B$34:$B$777,K$190)+'СЕТ СН'!$F$12</f>
        <v>62.940812149999999</v>
      </c>
      <c r="L206" s="37">
        <f>SUMIFS(СВЦЭМ!$F$34:$F$777,СВЦЭМ!$A$34:$A$777,$A206,СВЦЭМ!$B$34:$B$777,L$190)+'СЕТ СН'!$F$12</f>
        <v>54.633784079999998</v>
      </c>
      <c r="M206" s="37">
        <f>SUMIFS(СВЦЭМ!$F$34:$F$777,СВЦЭМ!$A$34:$A$777,$A206,СВЦЭМ!$B$34:$B$777,M$190)+'СЕТ СН'!$F$12</f>
        <v>49.57240986</v>
      </c>
      <c r="N206" s="37">
        <f>SUMIFS(СВЦЭМ!$F$34:$F$777,СВЦЭМ!$A$34:$A$777,$A206,СВЦЭМ!$B$34:$B$777,N$190)+'СЕТ СН'!$F$12</f>
        <v>49.247986449999999</v>
      </c>
      <c r="O206" s="37">
        <f>SUMIFS(СВЦЭМ!$F$34:$F$777,СВЦЭМ!$A$34:$A$777,$A206,СВЦЭМ!$B$34:$B$777,O$190)+'СЕТ СН'!$F$12</f>
        <v>50.029033810000001</v>
      </c>
      <c r="P206" s="37">
        <f>SUMIFS(СВЦЭМ!$F$34:$F$777,СВЦЭМ!$A$34:$A$777,$A206,СВЦЭМ!$B$34:$B$777,P$190)+'СЕТ СН'!$F$12</f>
        <v>50.681554230000003</v>
      </c>
      <c r="Q206" s="37">
        <f>SUMIFS(СВЦЭМ!$F$34:$F$777,СВЦЭМ!$A$34:$A$777,$A206,СВЦЭМ!$B$34:$B$777,Q$190)+'СЕТ СН'!$F$12</f>
        <v>50.976938089999997</v>
      </c>
      <c r="R206" s="37">
        <f>SUMIFS(СВЦЭМ!$F$34:$F$777,СВЦЭМ!$A$34:$A$777,$A206,СВЦЭМ!$B$34:$B$777,R$190)+'СЕТ СН'!$F$12</f>
        <v>51.041519399999999</v>
      </c>
      <c r="S206" s="37">
        <f>SUMIFS(СВЦЭМ!$F$34:$F$777,СВЦЭМ!$A$34:$A$777,$A206,СВЦЭМ!$B$34:$B$777,S$190)+'СЕТ СН'!$F$12</f>
        <v>49.973223109999999</v>
      </c>
      <c r="T206" s="37">
        <f>SUMIFS(СВЦЭМ!$F$34:$F$777,СВЦЭМ!$A$34:$A$777,$A206,СВЦЭМ!$B$34:$B$777,T$190)+'СЕТ СН'!$F$12</f>
        <v>47.815061069999999</v>
      </c>
      <c r="U206" s="37">
        <f>SUMIFS(СВЦЭМ!$F$34:$F$777,СВЦЭМ!$A$34:$A$777,$A206,СВЦЭМ!$B$34:$B$777,U$190)+'СЕТ СН'!$F$12</f>
        <v>47.598935400000002</v>
      </c>
      <c r="V206" s="37">
        <f>SUMIFS(СВЦЭМ!$F$34:$F$777,СВЦЭМ!$A$34:$A$777,$A206,СВЦЭМ!$B$34:$B$777,V$190)+'СЕТ СН'!$F$12</f>
        <v>48.091965770000002</v>
      </c>
      <c r="W206" s="37">
        <f>SUMIFS(СВЦЭМ!$F$34:$F$777,СВЦЭМ!$A$34:$A$777,$A206,СВЦЭМ!$B$34:$B$777,W$190)+'СЕТ СН'!$F$12</f>
        <v>49.479663930000001</v>
      </c>
      <c r="X206" s="37">
        <f>SUMIFS(СВЦЭМ!$F$34:$F$777,СВЦЭМ!$A$34:$A$777,$A206,СВЦЭМ!$B$34:$B$777,X$190)+'СЕТ СН'!$F$12</f>
        <v>50.138181609999997</v>
      </c>
      <c r="Y206" s="37">
        <f>SUMIFS(СВЦЭМ!$F$34:$F$777,СВЦЭМ!$A$34:$A$777,$A206,СВЦЭМ!$B$34:$B$777,Y$190)+'СЕТ СН'!$F$12</f>
        <v>57.229846770000002</v>
      </c>
    </row>
    <row r="207" spans="1:25" ht="15.75" x14ac:dyDescent="0.2">
      <c r="A207" s="36">
        <f t="shared" si="5"/>
        <v>43329</v>
      </c>
      <c r="B207" s="37">
        <f>SUMIFS(СВЦЭМ!$F$34:$F$777,СВЦЭМ!$A$34:$A$777,$A207,СВЦЭМ!$B$34:$B$777,B$190)+'СЕТ СН'!$F$12</f>
        <v>65.012056759999993</v>
      </c>
      <c r="C207" s="37">
        <f>SUMIFS(СВЦЭМ!$F$34:$F$777,СВЦЭМ!$A$34:$A$777,$A207,СВЦЭМ!$B$34:$B$777,C$190)+'СЕТ СН'!$F$12</f>
        <v>77.004556260000001</v>
      </c>
      <c r="D207" s="37">
        <f>SUMIFS(СВЦЭМ!$F$34:$F$777,СВЦЭМ!$A$34:$A$777,$A207,СВЦЭМ!$B$34:$B$777,D$190)+'СЕТ СН'!$F$12</f>
        <v>86.724440450000003</v>
      </c>
      <c r="E207" s="37">
        <f>SUMIFS(СВЦЭМ!$F$34:$F$777,СВЦЭМ!$A$34:$A$777,$A207,СВЦЭМ!$B$34:$B$777,E$190)+'СЕТ СН'!$F$12</f>
        <v>96.196213589999999</v>
      </c>
      <c r="F207" s="37">
        <f>SUMIFS(СВЦЭМ!$F$34:$F$777,СВЦЭМ!$A$34:$A$777,$A207,СВЦЭМ!$B$34:$B$777,F$190)+'СЕТ СН'!$F$12</f>
        <v>94.945032620000006</v>
      </c>
      <c r="G207" s="37">
        <f>SUMIFS(СВЦЭМ!$F$34:$F$777,СВЦЭМ!$A$34:$A$777,$A207,СВЦЭМ!$B$34:$B$777,G$190)+'СЕТ СН'!$F$12</f>
        <v>92.871512670000001</v>
      </c>
      <c r="H207" s="37">
        <f>SUMIFS(СВЦЭМ!$F$34:$F$777,СВЦЭМ!$A$34:$A$777,$A207,СВЦЭМ!$B$34:$B$777,H$190)+'СЕТ СН'!$F$12</f>
        <v>92.814115470000004</v>
      </c>
      <c r="I207" s="37">
        <f>SUMIFS(СВЦЭМ!$F$34:$F$777,СВЦЭМ!$A$34:$A$777,$A207,СВЦЭМ!$B$34:$B$777,I$190)+'СЕТ СН'!$F$12</f>
        <v>89.913906109999999</v>
      </c>
      <c r="J207" s="37">
        <f>SUMIFS(СВЦЭМ!$F$34:$F$777,СВЦЭМ!$A$34:$A$777,$A207,СВЦЭМ!$B$34:$B$777,J$190)+'СЕТ СН'!$F$12</f>
        <v>76.121118699999997</v>
      </c>
      <c r="K207" s="37">
        <f>SUMIFS(СВЦЭМ!$F$34:$F$777,СВЦЭМ!$A$34:$A$777,$A207,СВЦЭМ!$B$34:$B$777,K$190)+'СЕТ СН'!$F$12</f>
        <v>66.608623710000003</v>
      </c>
      <c r="L207" s="37">
        <f>SUMIFS(СВЦЭМ!$F$34:$F$777,СВЦЭМ!$A$34:$A$777,$A207,СВЦЭМ!$B$34:$B$777,L$190)+'СЕТ СН'!$F$12</f>
        <v>56.091016400000001</v>
      </c>
      <c r="M207" s="37">
        <f>SUMIFS(СВЦЭМ!$F$34:$F$777,СВЦЭМ!$A$34:$A$777,$A207,СВЦЭМ!$B$34:$B$777,M$190)+'СЕТ СН'!$F$12</f>
        <v>49.982453829999997</v>
      </c>
      <c r="N207" s="37">
        <f>SUMIFS(СВЦЭМ!$F$34:$F$777,СВЦЭМ!$A$34:$A$777,$A207,СВЦЭМ!$B$34:$B$777,N$190)+'СЕТ СН'!$F$12</f>
        <v>47.64495625</v>
      </c>
      <c r="O207" s="37">
        <f>SUMIFS(СВЦЭМ!$F$34:$F$777,СВЦЭМ!$A$34:$A$777,$A207,СВЦЭМ!$B$34:$B$777,O$190)+'СЕТ СН'!$F$12</f>
        <v>48.343937760000003</v>
      </c>
      <c r="P207" s="37">
        <f>SUMIFS(СВЦЭМ!$F$34:$F$777,СВЦЭМ!$A$34:$A$777,$A207,СВЦЭМ!$B$34:$B$777,P$190)+'СЕТ СН'!$F$12</f>
        <v>48.817565190000003</v>
      </c>
      <c r="Q207" s="37">
        <f>SUMIFS(СВЦЭМ!$F$34:$F$777,СВЦЭМ!$A$34:$A$777,$A207,СВЦЭМ!$B$34:$B$777,Q$190)+'СЕТ СН'!$F$12</f>
        <v>48.585734350000003</v>
      </c>
      <c r="R207" s="37">
        <f>SUMIFS(СВЦЭМ!$F$34:$F$777,СВЦЭМ!$A$34:$A$777,$A207,СВЦЭМ!$B$34:$B$777,R$190)+'СЕТ СН'!$F$12</f>
        <v>48.117461540000001</v>
      </c>
      <c r="S207" s="37">
        <f>SUMIFS(СВЦЭМ!$F$34:$F$777,СВЦЭМ!$A$34:$A$777,$A207,СВЦЭМ!$B$34:$B$777,S$190)+'СЕТ СН'!$F$12</f>
        <v>47.550826960000002</v>
      </c>
      <c r="T207" s="37">
        <f>SUMIFS(СВЦЭМ!$F$34:$F$777,СВЦЭМ!$A$34:$A$777,$A207,СВЦЭМ!$B$34:$B$777,T$190)+'СЕТ СН'!$F$12</f>
        <v>47.790879660000002</v>
      </c>
      <c r="U207" s="37">
        <f>SUMIFS(СВЦЭМ!$F$34:$F$777,СВЦЭМ!$A$34:$A$777,$A207,СВЦЭМ!$B$34:$B$777,U$190)+'СЕТ СН'!$F$12</f>
        <v>49.089888680000001</v>
      </c>
      <c r="V207" s="37">
        <f>SUMIFS(СВЦЭМ!$F$34:$F$777,СВЦЭМ!$A$34:$A$777,$A207,СВЦЭМ!$B$34:$B$777,V$190)+'СЕТ СН'!$F$12</f>
        <v>49.025935840000002</v>
      </c>
      <c r="W207" s="37">
        <f>SUMIFS(СВЦЭМ!$F$34:$F$777,СВЦЭМ!$A$34:$A$777,$A207,СВЦЭМ!$B$34:$B$777,W$190)+'СЕТ СН'!$F$12</f>
        <v>49.989749689999996</v>
      </c>
      <c r="X207" s="37">
        <f>SUMIFS(СВЦЭМ!$F$34:$F$777,СВЦЭМ!$A$34:$A$777,$A207,СВЦЭМ!$B$34:$B$777,X$190)+'СЕТ СН'!$F$12</f>
        <v>49.726480250000002</v>
      </c>
      <c r="Y207" s="37">
        <f>SUMIFS(СВЦЭМ!$F$34:$F$777,СВЦЭМ!$A$34:$A$777,$A207,СВЦЭМ!$B$34:$B$777,Y$190)+'СЕТ СН'!$F$12</f>
        <v>54.828140640000001</v>
      </c>
    </row>
    <row r="208" spans="1:25" ht="15.75" x14ac:dyDescent="0.2">
      <c r="A208" s="36">
        <f t="shared" si="5"/>
        <v>43330</v>
      </c>
      <c r="B208" s="37">
        <f>SUMIFS(СВЦЭМ!$F$34:$F$777,СВЦЭМ!$A$34:$A$777,$A208,СВЦЭМ!$B$34:$B$777,B$190)+'СЕТ СН'!$F$12</f>
        <v>59.068071119999999</v>
      </c>
      <c r="C208" s="37">
        <f>SUMIFS(СВЦЭМ!$F$34:$F$777,СВЦЭМ!$A$34:$A$777,$A208,СВЦЭМ!$B$34:$B$777,C$190)+'СЕТ СН'!$F$12</f>
        <v>64.654287629999999</v>
      </c>
      <c r="D208" s="37">
        <f>SUMIFS(СВЦЭМ!$F$34:$F$777,СВЦЭМ!$A$34:$A$777,$A208,СВЦЭМ!$B$34:$B$777,D$190)+'СЕТ СН'!$F$12</f>
        <v>74.257016160000006</v>
      </c>
      <c r="E208" s="37">
        <f>SUMIFS(СВЦЭМ!$F$34:$F$777,СВЦЭМ!$A$34:$A$777,$A208,СВЦЭМ!$B$34:$B$777,E$190)+'СЕТ СН'!$F$12</f>
        <v>83.908319710000001</v>
      </c>
      <c r="F208" s="37">
        <f>SUMIFS(СВЦЭМ!$F$34:$F$777,СВЦЭМ!$A$34:$A$777,$A208,СВЦЭМ!$B$34:$B$777,F$190)+'СЕТ СН'!$F$12</f>
        <v>84.893891600000003</v>
      </c>
      <c r="G208" s="37">
        <f>SUMIFS(СВЦЭМ!$F$34:$F$777,СВЦЭМ!$A$34:$A$777,$A208,СВЦЭМ!$B$34:$B$777,G$190)+'СЕТ СН'!$F$12</f>
        <v>83.737687769999994</v>
      </c>
      <c r="H208" s="37">
        <f>SUMIFS(СВЦЭМ!$F$34:$F$777,СВЦЭМ!$A$34:$A$777,$A208,СВЦЭМ!$B$34:$B$777,H$190)+'СЕТ СН'!$F$12</f>
        <v>81.272919979999998</v>
      </c>
      <c r="I208" s="37">
        <f>SUMIFS(СВЦЭМ!$F$34:$F$777,СВЦЭМ!$A$34:$A$777,$A208,СВЦЭМ!$B$34:$B$777,I$190)+'СЕТ СН'!$F$12</f>
        <v>74.560557279999998</v>
      </c>
      <c r="J208" s="37">
        <f>SUMIFS(СВЦЭМ!$F$34:$F$777,СВЦЭМ!$A$34:$A$777,$A208,СВЦЭМ!$B$34:$B$777,J$190)+'СЕТ СН'!$F$12</f>
        <v>60.8758883</v>
      </c>
      <c r="K208" s="37">
        <f>SUMIFS(СВЦЭМ!$F$34:$F$777,СВЦЭМ!$A$34:$A$777,$A208,СВЦЭМ!$B$34:$B$777,K$190)+'СЕТ СН'!$F$12</f>
        <v>51.193486530000001</v>
      </c>
      <c r="L208" s="37">
        <f>SUMIFS(СВЦЭМ!$F$34:$F$777,СВЦЭМ!$A$34:$A$777,$A208,СВЦЭМ!$B$34:$B$777,L$190)+'СЕТ СН'!$F$12</f>
        <v>43.218443919999999</v>
      </c>
      <c r="M208" s="37">
        <f>SUMIFS(СВЦЭМ!$F$34:$F$777,СВЦЭМ!$A$34:$A$777,$A208,СВЦЭМ!$B$34:$B$777,M$190)+'СЕТ СН'!$F$12</f>
        <v>39.290746749999997</v>
      </c>
      <c r="N208" s="37">
        <f>SUMIFS(СВЦЭМ!$F$34:$F$777,СВЦЭМ!$A$34:$A$777,$A208,СВЦЭМ!$B$34:$B$777,N$190)+'СЕТ СН'!$F$12</f>
        <v>37.866244850000001</v>
      </c>
      <c r="O208" s="37">
        <f>SUMIFS(СВЦЭМ!$F$34:$F$777,СВЦЭМ!$A$34:$A$777,$A208,СВЦЭМ!$B$34:$B$777,O$190)+'СЕТ СН'!$F$12</f>
        <v>37.998989880000003</v>
      </c>
      <c r="P208" s="37">
        <f>SUMIFS(СВЦЭМ!$F$34:$F$777,СВЦЭМ!$A$34:$A$777,$A208,СВЦЭМ!$B$34:$B$777,P$190)+'СЕТ СН'!$F$12</f>
        <v>38.335337500000001</v>
      </c>
      <c r="Q208" s="37">
        <f>SUMIFS(СВЦЭМ!$F$34:$F$777,СВЦЭМ!$A$34:$A$777,$A208,СВЦЭМ!$B$34:$B$777,Q$190)+'СЕТ СН'!$F$12</f>
        <v>38.8039475</v>
      </c>
      <c r="R208" s="37">
        <f>SUMIFS(СВЦЭМ!$F$34:$F$777,СВЦЭМ!$A$34:$A$777,$A208,СВЦЭМ!$B$34:$B$777,R$190)+'СЕТ СН'!$F$12</f>
        <v>42.545250920000001</v>
      </c>
      <c r="S208" s="37">
        <f>SUMIFS(СВЦЭМ!$F$34:$F$777,СВЦЭМ!$A$34:$A$777,$A208,СВЦЭМ!$B$34:$B$777,S$190)+'СЕТ СН'!$F$12</f>
        <v>47.248671520000002</v>
      </c>
      <c r="T208" s="37">
        <f>SUMIFS(СВЦЭМ!$F$34:$F$777,СВЦЭМ!$A$34:$A$777,$A208,СВЦЭМ!$B$34:$B$777,T$190)+'СЕТ СН'!$F$12</f>
        <v>51.810090619999997</v>
      </c>
      <c r="U208" s="37">
        <f>SUMIFS(СВЦЭМ!$F$34:$F$777,СВЦЭМ!$A$34:$A$777,$A208,СВЦЭМ!$B$34:$B$777,U$190)+'СЕТ СН'!$F$12</f>
        <v>56.900380609999999</v>
      </c>
      <c r="V208" s="37">
        <f>SUMIFS(СВЦЭМ!$F$34:$F$777,СВЦЭМ!$A$34:$A$777,$A208,СВЦЭМ!$B$34:$B$777,V$190)+'СЕТ СН'!$F$12</f>
        <v>56.856861549999998</v>
      </c>
      <c r="W208" s="37">
        <f>SUMIFS(СВЦЭМ!$F$34:$F$777,СВЦЭМ!$A$34:$A$777,$A208,СВЦЭМ!$B$34:$B$777,W$190)+'СЕТ СН'!$F$12</f>
        <v>55.569978140000003</v>
      </c>
      <c r="X208" s="37">
        <f>SUMIFS(СВЦЭМ!$F$34:$F$777,СВЦЭМ!$A$34:$A$777,$A208,СВЦЭМ!$B$34:$B$777,X$190)+'СЕТ СН'!$F$12</f>
        <v>59.429816729999999</v>
      </c>
      <c r="Y208" s="37">
        <f>SUMIFS(СВЦЭМ!$F$34:$F$777,СВЦЭМ!$A$34:$A$777,$A208,СВЦЭМ!$B$34:$B$777,Y$190)+'СЕТ СН'!$F$12</f>
        <v>65.169760920000002</v>
      </c>
    </row>
    <row r="209" spans="1:25" ht="15.75" x14ac:dyDescent="0.2">
      <c r="A209" s="36">
        <f t="shared" si="5"/>
        <v>43331</v>
      </c>
      <c r="B209" s="37">
        <f>SUMIFS(СВЦЭМ!$F$34:$F$777,СВЦЭМ!$A$34:$A$777,$A209,СВЦЭМ!$B$34:$B$777,B$190)+'СЕТ СН'!$F$12</f>
        <v>74.947912220000006</v>
      </c>
      <c r="C209" s="37">
        <f>SUMIFS(СВЦЭМ!$F$34:$F$777,СВЦЭМ!$A$34:$A$777,$A209,СВЦЭМ!$B$34:$B$777,C$190)+'СЕТ СН'!$F$12</f>
        <v>78.007851650000006</v>
      </c>
      <c r="D209" s="37">
        <f>SUMIFS(СВЦЭМ!$F$34:$F$777,СВЦЭМ!$A$34:$A$777,$A209,СВЦЭМ!$B$34:$B$777,D$190)+'СЕТ СН'!$F$12</f>
        <v>82.620276930000003</v>
      </c>
      <c r="E209" s="37">
        <f>SUMIFS(СВЦЭМ!$F$34:$F$777,СВЦЭМ!$A$34:$A$777,$A209,СВЦЭМ!$B$34:$B$777,E$190)+'СЕТ СН'!$F$12</f>
        <v>85.124752220000005</v>
      </c>
      <c r="F209" s="37">
        <f>SUMIFS(СВЦЭМ!$F$34:$F$777,СВЦЭМ!$A$34:$A$777,$A209,СВЦЭМ!$B$34:$B$777,F$190)+'СЕТ СН'!$F$12</f>
        <v>81.245403170000003</v>
      </c>
      <c r="G209" s="37">
        <f>SUMIFS(СВЦЭМ!$F$34:$F$777,СВЦЭМ!$A$34:$A$777,$A209,СВЦЭМ!$B$34:$B$777,G$190)+'СЕТ СН'!$F$12</f>
        <v>80.841847009999995</v>
      </c>
      <c r="H209" s="37">
        <f>SUMIFS(СВЦЭМ!$F$34:$F$777,СВЦЭМ!$A$34:$A$777,$A209,СВЦЭМ!$B$34:$B$777,H$190)+'СЕТ СН'!$F$12</f>
        <v>81.071997969999998</v>
      </c>
      <c r="I209" s="37">
        <f>SUMIFS(СВЦЭМ!$F$34:$F$777,СВЦЭМ!$A$34:$A$777,$A209,СВЦЭМ!$B$34:$B$777,I$190)+'СЕТ СН'!$F$12</f>
        <v>75.887836879999995</v>
      </c>
      <c r="J209" s="37">
        <f>SUMIFS(СВЦЭМ!$F$34:$F$777,СВЦЭМ!$A$34:$A$777,$A209,СВЦЭМ!$B$34:$B$777,J$190)+'СЕТ СН'!$F$12</f>
        <v>64.118432580000004</v>
      </c>
      <c r="K209" s="37">
        <f>SUMIFS(СВЦЭМ!$F$34:$F$777,СВЦЭМ!$A$34:$A$777,$A209,СВЦЭМ!$B$34:$B$777,K$190)+'СЕТ СН'!$F$12</f>
        <v>58.56951231</v>
      </c>
      <c r="L209" s="37">
        <f>SUMIFS(СВЦЭМ!$F$34:$F$777,СВЦЭМ!$A$34:$A$777,$A209,СВЦЭМ!$B$34:$B$777,L$190)+'СЕТ СН'!$F$12</f>
        <v>55.564749970000001</v>
      </c>
      <c r="M209" s="37">
        <f>SUMIFS(СВЦЭМ!$F$34:$F$777,СВЦЭМ!$A$34:$A$777,$A209,СВЦЭМ!$B$34:$B$777,M$190)+'СЕТ СН'!$F$12</f>
        <v>56.158549170000001</v>
      </c>
      <c r="N209" s="37">
        <f>SUMIFS(СВЦЭМ!$F$34:$F$777,СВЦЭМ!$A$34:$A$777,$A209,СВЦЭМ!$B$34:$B$777,N$190)+'СЕТ СН'!$F$12</f>
        <v>51.907001710000003</v>
      </c>
      <c r="O209" s="37">
        <f>SUMIFS(СВЦЭМ!$F$34:$F$777,СВЦЭМ!$A$34:$A$777,$A209,СВЦЭМ!$B$34:$B$777,O$190)+'СЕТ СН'!$F$12</f>
        <v>47.380422899999999</v>
      </c>
      <c r="P209" s="37">
        <f>SUMIFS(СВЦЭМ!$F$34:$F$777,СВЦЭМ!$A$34:$A$777,$A209,СВЦЭМ!$B$34:$B$777,P$190)+'СЕТ СН'!$F$12</f>
        <v>43.80990989</v>
      </c>
      <c r="Q209" s="37">
        <f>SUMIFS(СВЦЭМ!$F$34:$F$777,СВЦЭМ!$A$34:$A$777,$A209,СВЦЭМ!$B$34:$B$777,Q$190)+'СЕТ СН'!$F$12</f>
        <v>43.554745850000003</v>
      </c>
      <c r="R209" s="37">
        <f>SUMIFS(СВЦЭМ!$F$34:$F$777,СВЦЭМ!$A$34:$A$777,$A209,СВЦЭМ!$B$34:$B$777,R$190)+'СЕТ СН'!$F$12</f>
        <v>46.245618819999997</v>
      </c>
      <c r="S209" s="37">
        <f>SUMIFS(СВЦЭМ!$F$34:$F$777,СВЦЭМ!$A$34:$A$777,$A209,СВЦЭМ!$B$34:$B$777,S$190)+'СЕТ СН'!$F$12</f>
        <v>44.938674480000003</v>
      </c>
      <c r="T209" s="37">
        <f>SUMIFS(СВЦЭМ!$F$34:$F$777,СВЦЭМ!$A$34:$A$777,$A209,СВЦЭМ!$B$34:$B$777,T$190)+'СЕТ СН'!$F$12</f>
        <v>45.51565927</v>
      </c>
      <c r="U209" s="37">
        <f>SUMIFS(СВЦЭМ!$F$34:$F$777,СВЦЭМ!$A$34:$A$777,$A209,СВЦЭМ!$B$34:$B$777,U$190)+'СЕТ СН'!$F$12</f>
        <v>46.486743349999998</v>
      </c>
      <c r="V209" s="37">
        <f>SUMIFS(СВЦЭМ!$F$34:$F$777,СВЦЭМ!$A$34:$A$777,$A209,СВЦЭМ!$B$34:$B$777,V$190)+'СЕТ СН'!$F$12</f>
        <v>45.701734029999997</v>
      </c>
      <c r="W209" s="37">
        <f>SUMIFS(СВЦЭМ!$F$34:$F$777,СВЦЭМ!$A$34:$A$777,$A209,СВЦЭМ!$B$34:$B$777,W$190)+'СЕТ СН'!$F$12</f>
        <v>46.417144970000003</v>
      </c>
      <c r="X209" s="37">
        <f>SUMIFS(СВЦЭМ!$F$34:$F$777,СВЦЭМ!$A$34:$A$777,$A209,СВЦЭМ!$B$34:$B$777,X$190)+'СЕТ СН'!$F$12</f>
        <v>48.099665199999997</v>
      </c>
      <c r="Y209" s="37">
        <f>SUMIFS(СВЦЭМ!$F$34:$F$777,СВЦЭМ!$A$34:$A$777,$A209,СВЦЭМ!$B$34:$B$777,Y$190)+'СЕТ СН'!$F$12</f>
        <v>55.052826140000001</v>
      </c>
    </row>
    <row r="210" spans="1:25" ht="15.75" x14ac:dyDescent="0.2">
      <c r="A210" s="36">
        <f t="shared" si="5"/>
        <v>43332</v>
      </c>
      <c r="B210" s="37">
        <f>SUMIFS(СВЦЭМ!$F$34:$F$777,СВЦЭМ!$A$34:$A$777,$A210,СВЦЭМ!$B$34:$B$777,B$190)+'СЕТ СН'!$F$12</f>
        <v>61.603159290000001</v>
      </c>
      <c r="C210" s="37">
        <f>SUMIFS(СВЦЭМ!$F$34:$F$777,СВЦЭМ!$A$34:$A$777,$A210,СВЦЭМ!$B$34:$B$777,C$190)+'СЕТ СН'!$F$12</f>
        <v>74.374955380000003</v>
      </c>
      <c r="D210" s="37">
        <f>SUMIFS(СВЦЭМ!$F$34:$F$777,СВЦЭМ!$A$34:$A$777,$A210,СВЦЭМ!$B$34:$B$777,D$190)+'СЕТ СН'!$F$12</f>
        <v>84.919675040000001</v>
      </c>
      <c r="E210" s="37">
        <f>SUMIFS(СВЦЭМ!$F$34:$F$777,СВЦЭМ!$A$34:$A$777,$A210,СВЦЭМ!$B$34:$B$777,E$190)+'СЕТ СН'!$F$12</f>
        <v>95.055710750000003</v>
      </c>
      <c r="F210" s="37">
        <f>SUMIFS(СВЦЭМ!$F$34:$F$777,СВЦЭМ!$A$34:$A$777,$A210,СВЦЭМ!$B$34:$B$777,F$190)+'СЕТ СН'!$F$12</f>
        <v>94.740379660000002</v>
      </c>
      <c r="G210" s="37">
        <f>SUMIFS(СВЦЭМ!$F$34:$F$777,СВЦЭМ!$A$34:$A$777,$A210,СВЦЭМ!$B$34:$B$777,G$190)+'СЕТ СН'!$F$12</f>
        <v>91.79281598</v>
      </c>
      <c r="H210" s="37">
        <f>SUMIFS(СВЦЭМ!$F$34:$F$777,СВЦЭМ!$A$34:$A$777,$A210,СВЦЭМ!$B$34:$B$777,H$190)+'СЕТ СН'!$F$12</f>
        <v>88.166548779999999</v>
      </c>
      <c r="I210" s="37">
        <f>SUMIFS(СВЦЭМ!$F$34:$F$777,СВЦЭМ!$A$34:$A$777,$A210,СВЦЭМ!$B$34:$B$777,I$190)+'СЕТ СН'!$F$12</f>
        <v>79.269652030000003</v>
      </c>
      <c r="J210" s="37">
        <f>SUMIFS(СВЦЭМ!$F$34:$F$777,СВЦЭМ!$A$34:$A$777,$A210,СВЦЭМ!$B$34:$B$777,J$190)+'СЕТ СН'!$F$12</f>
        <v>66.267744390000004</v>
      </c>
      <c r="K210" s="37">
        <f>SUMIFS(СВЦЭМ!$F$34:$F$777,СВЦЭМ!$A$34:$A$777,$A210,СВЦЭМ!$B$34:$B$777,K$190)+'СЕТ СН'!$F$12</f>
        <v>58.116359860000003</v>
      </c>
      <c r="L210" s="37">
        <f>SUMIFS(СВЦЭМ!$F$34:$F$777,СВЦЭМ!$A$34:$A$777,$A210,СВЦЭМ!$B$34:$B$777,L$190)+'СЕТ СН'!$F$12</f>
        <v>49.747854140000001</v>
      </c>
      <c r="M210" s="37">
        <f>SUMIFS(СВЦЭМ!$F$34:$F$777,СВЦЭМ!$A$34:$A$777,$A210,СВЦЭМ!$B$34:$B$777,M$190)+'СЕТ СН'!$F$12</f>
        <v>47.197698520000003</v>
      </c>
      <c r="N210" s="37">
        <f>SUMIFS(СВЦЭМ!$F$34:$F$777,СВЦЭМ!$A$34:$A$777,$A210,СВЦЭМ!$B$34:$B$777,N$190)+'СЕТ СН'!$F$12</f>
        <v>47.04411443</v>
      </c>
      <c r="O210" s="37">
        <f>SUMIFS(СВЦЭМ!$F$34:$F$777,СВЦЭМ!$A$34:$A$777,$A210,СВЦЭМ!$B$34:$B$777,O$190)+'СЕТ СН'!$F$12</f>
        <v>46.952197550000001</v>
      </c>
      <c r="P210" s="37">
        <f>SUMIFS(СВЦЭМ!$F$34:$F$777,СВЦЭМ!$A$34:$A$777,$A210,СВЦЭМ!$B$34:$B$777,P$190)+'СЕТ СН'!$F$12</f>
        <v>48.828711030000001</v>
      </c>
      <c r="Q210" s="37">
        <f>SUMIFS(СВЦЭМ!$F$34:$F$777,СВЦЭМ!$A$34:$A$777,$A210,СВЦЭМ!$B$34:$B$777,Q$190)+'СЕТ СН'!$F$12</f>
        <v>48.553378299999999</v>
      </c>
      <c r="R210" s="37">
        <f>SUMIFS(СВЦЭМ!$F$34:$F$777,СВЦЭМ!$A$34:$A$777,$A210,СВЦЭМ!$B$34:$B$777,R$190)+'СЕТ СН'!$F$12</f>
        <v>47.36158794</v>
      </c>
      <c r="S210" s="37">
        <f>SUMIFS(СВЦЭМ!$F$34:$F$777,СВЦЭМ!$A$34:$A$777,$A210,СВЦЭМ!$B$34:$B$777,S$190)+'СЕТ СН'!$F$12</f>
        <v>48.874785799999998</v>
      </c>
      <c r="T210" s="37">
        <f>SUMIFS(СВЦЭМ!$F$34:$F$777,СВЦЭМ!$A$34:$A$777,$A210,СВЦЭМ!$B$34:$B$777,T$190)+'СЕТ СН'!$F$12</f>
        <v>48.697971119999998</v>
      </c>
      <c r="U210" s="37">
        <f>SUMIFS(СВЦЭМ!$F$34:$F$777,СВЦЭМ!$A$34:$A$777,$A210,СВЦЭМ!$B$34:$B$777,U$190)+'СЕТ СН'!$F$12</f>
        <v>49.272719070000001</v>
      </c>
      <c r="V210" s="37">
        <f>SUMIFS(СВЦЭМ!$F$34:$F$777,СВЦЭМ!$A$34:$A$777,$A210,СВЦЭМ!$B$34:$B$777,V$190)+'СЕТ СН'!$F$12</f>
        <v>49.974006009999997</v>
      </c>
      <c r="W210" s="37">
        <f>SUMIFS(СВЦЭМ!$F$34:$F$777,СВЦЭМ!$A$34:$A$777,$A210,СВЦЭМ!$B$34:$B$777,W$190)+'СЕТ СН'!$F$12</f>
        <v>51.310657740000003</v>
      </c>
      <c r="X210" s="37">
        <f>SUMIFS(СВЦЭМ!$F$34:$F$777,СВЦЭМ!$A$34:$A$777,$A210,СВЦЭМ!$B$34:$B$777,X$190)+'СЕТ СН'!$F$12</f>
        <v>47.478281490000001</v>
      </c>
      <c r="Y210" s="37">
        <f>SUMIFS(СВЦЭМ!$F$34:$F$777,СВЦЭМ!$A$34:$A$777,$A210,СВЦЭМ!$B$34:$B$777,Y$190)+'СЕТ СН'!$F$12</f>
        <v>52.033420419999999</v>
      </c>
    </row>
    <row r="211" spans="1:25" ht="15.75" x14ac:dyDescent="0.2">
      <c r="A211" s="36">
        <f t="shared" si="5"/>
        <v>43333</v>
      </c>
      <c r="B211" s="37">
        <f>SUMIFS(СВЦЭМ!$F$34:$F$777,СВЦЭМ!$A$34:$A$777,$A211,СВЦЭМ!$B$34:$B$777,B$190)+'СЕТ СН'!$F$12</f>
        <v>61.621928109999999</v>
      </c>
      <c r="C211" s="37">
        <f>SUMIFS(СВЦЭМ!$F$34:$F$777,СВЦЭМ!$A$34:$A$777,$A211,СВЦЭМ!$B$34:$B$777,C$190)+'СЕТ СН'!$F$12</f>
        <v>72.789823310000003</v>
      </c>
      <c r="D211" s="37">
        <f>SUMIFS(СВЦЭМ!$F$34:$F$777,СВЦЭМ!$A$34:$A$777,$A211,СВЦЭМ!$B$34:$B$777,D$190)+'СЕТ СН'!$F$12</f>
        <v>83.387710889999994</v>
      </c>
      <c r="E211" s="37">
        <f>SUMIFS(СВЦЭМ!$F$34:$F$777,СВЦЭМ!$A$34:$A$777,$A211,СВЦЭМ!$B$34:$B$777,E$190)+'СЕТ СН'!$F$12</f>
        <v>94.129905859999994</v>
      </c>
      <c r="F211" s="37">
        <f>SUMIFS(СВЦЭМ!$F$34:$F$777,СВЦЭМ!$A$34:$A$777,$A211,СВЦЭМ!$B$34:$B$777,F$190)+'СЕТ СН'!$F$12</f>
        <v>95.124278970000006</v>
      </c>
      <c r="G211" s="37">
        <f>SUMIFS(СВЦЭМ!$F$34:$F$777,СВЦЭМ!$A$34:$A$777,$A211,СВЦЭМ!$B$34:$B$777,G$190)+'СЕТ СН'!$F$12</f>
        <v>93.772935500000003</v>
      </c>
      <c r="H211" s="37">
        <f>SUMIFS(СВЦЭМ!$F$34:$F$777,СВЦЭМ!$A$34:$A$777,$A211,СВЦЭМ!$B$34:$B$777,H$190)+'СЕТ СН'!$F$12</f>
        <v>94.535101370000007</v>
      </c>
      <c r="I211" s="37">
        <f>SUMIFS(СВЦЭМ!$F$34:$F$777,СВЦЭМ!$A$34:$A$777,$A211,СВЦЭМ!$B$34:$B$777,I$190)+'СЕТ СН'!$F$12</f>
        <v>86.385835180000001</v>
      </c>
      <c r="J211" s="37">
        <f>SUMIFS(СВЦЭМ!$F$34:$F$777,СВЦЭМ!$A$34:$A$777,$A211,СВЦЭМ!$B$34:$B$777,J$190)+'СЕТ СН'!$F$12</f>
        <v>75.043355329999997</v>
      </c>
      <c r="K211" s="37">
        <f>SUMIFS(СВЦЭМ!$F$34:$F$777,СВЦЭМ!$A$34:$A$777,$A211,СВЦЭМ!$B$34:$B$777,K$190)+'СЕТ СН'!$F$12</f>
        <v>64.733595210000004</v>
      </c>
      <c r="L211" s="37">
        <f>SUMIFS(СВЦЭМ!$F$34:$F$777,СВЦЭМ!$A$34:$A$777,$A211,СВЦЭМ!$B$34:$B$777,L$190)+'СЕТ СН'!$F$12</f>
        <v>55.728975480000003</v>
      </c>
      <c r="M211" s="37">
        <f>SUMIFS(СВЦЭМ!$F$34:$F$777,СВЦЭМ!$A$34:$A$777,$A211,СВЦЭМ!$B$34:$B$777,M$190)+'СЕТ СН'!$F$12</f>
        <v>51.670430940000003</v>
      </c>
      <c r="N211" s="37">
        <f>SUMIFS(СВЦЭМ!$F$34:$F$777,СВЦЭМ!$A$34:$A$777,$A211,СВЦЭМ!$B$34:$B$777,N$190)+'СЕТ СН'!$F$12</f>
        <v>51.660556700000001</v>
      </c>
      <c r="O211" s="37">
        <f>SUMIFS(СВЦЭМ!$F$34:$F$777,СВЦЭМ!$A$34:$A$777,$A211,СВЦЭМ!$B$34:$B$777,O$190)+'СЕТ СН'!$F$12</f>
        <v>51.418306889999997</v>
      </c>
      <c r="P211" s="37">
        <f>SUMIFS(СВЦЭМ!$F$34:$F$777,СВЦЭМ!$A$34:$A$777,$A211,СВЦЭМ!$B$34:$B$777,P$190)+'СЕТ СН'!$F$12</f>
        <v>52.202788740000003</v>
      </c>
      <c r="Q211" s="37">
        <f>SUMIFS(СВЦЭМ!$F$34:$F$777,СВЦЭМ!$A$34:$A$777,$A211,СВЦЭМ!$B$34:$B$777,Q$190)+'СЕТ СН'!$F$12</f>
        <v>51.840921139999999</v>
      </c>
      <c r="R211" s="37">
        <f>SUMIFS(СВЦЭМ!$F$34:$F$777,СВЦЭМ!$A$34:$A$777,$A211,СВЦЭМ!$B$34:$B$777,R$190)+'СЕТ СН'!$F$12</f>
        <v>51.088220560000003</v>
      </c>
      <c r="S211" s="37">
        <f>SUMIFS(СВЦЭМ!$F$34:$F$777,СВЦЭМ!$A$34:$A$777,$A211,СВЦЭМ!$B$34:$B$777,S$190)+'СЕТ СН'!$F$12</f>
        <v>51.410852980000001</v>
      </c>
      <c r="T211" s="37">
        <f>SUMIFS(СВЦЭМ!$F$34:$F$777,СВЦЭМ!$A$34:$A$777,$A211,СВЦЭМ!$B$34:$B$777,T$190)+'СЕТ СН'!$F$12</f>
        <v>51.205520239999998</v>
      </c>
      <c r="U211" s="37">
        <f>SUMIFS(СВЦЭМ!$F$34:$F$777,СВЦЭМ!$A$34:$A$777,$A211,СВЦЭМ!$B$34:$B$777,U$190)+'СЕТ СН'!$F$12</f>
        <v>51.794267419999997</v>
      </c>
      <c r="V211" s="37">
        <f>SUMIFS(СВЦЭМ!$F$34:$F$777,СВЦЭМ!$A$34:$A$777,$A211,СВЦЭМ!$B$34:$B$777,V$190)+'СЕТ СН'!$F$12</f>
        <v>51.802646529999997</v>
      </c>
      <c r="W211" s="37">
        <f>SUMIFS(СВЦЭМ!$F$34:$F$777,СВЦЭМ!$A$34:$A$777,$A211,СВЦЭМ!$B$34:$B$777,W$190)+'СЕТ СН'!$F$12</f>
        <v>51.813161319999999</v>
      </c>
      <c r="X211" s="37">
        <f>SUMIFS(СВЦЭМ!$F$34:$F$777,СВЦЭМ!$A$34:$A$777,$A211,СВЦЭМ!$B$34:$B$777,X$190)+'СЕТ СН'!$F$12</f>
        <v>50.943932439999998</v>
      </c>
      <c r="Y211" s="37">
        <f>SUMIFS(СВЦЭМ!$F$34:$F$777,СВЦЭМ!$A$34:$A$777,$A211,СВЦЭМ!$B$34:$B$777,Y$190)+'СЕТ СН'!$F$12</f>
        <v>54.105358219999999</v>
      </c>
    </row>
    <row r="212" spans="1:25" ht="15.75" x14ac:dyDescent="0.2">
      <c r="A212" s="36">
        <f t="shared" si="5"/>
        <v>43334</v>
      </c>
      <c r="B212" s="37">
        <f>SUMIFS(СВЦЭМ!$F$34:$F$777,СВЦЭМ!$A$34:$A$777,$A212,СВЦЭМ!$B$34:$B$777,B$190)+'СЕТ СН'!$F$12</f>
        <v>68.054407749999996</v>
      </c>
      <c r="C212" s="37">
        <f>SUMIFS(СВЦЭМ!$F$34:$F$777,СВЦЭМ!$A$34:$A$777,$A212,СВЦЭМ!$B$34:$B$777,C$190)+'СЕТ СН'!$F$12</f>
        <v>81.363056880000002</v>
      </c>
      <c r="D212" s="37">
        <f>SUMIFS(СВЦЭМ!$F$34:$F$777,СВЦЭМ!$A$34:$A$777,$A212,СВЦЭМ!$B$34:$B$777,D$190)+'СЕТ СН'!$F$12</f>
        <v>90.266339599999995</v>
      </c>
      <c r="E212" s="37">
        <f>SUMIFS(СВЦЭМ!$F$34:$F$777,СВЦЭМ!$A$34:$A$777,$A212,СВЦЭМ!$B$34:$B$777,E$190)+'СЕТ СН'!$F$12</f>
        <v>99.627502469999996</v>
      </c>
      <c r="F212" s="37">
        <f>SUMIFS(СВЦЭМ!$F$34:$F$777,СВЦЭМ!$A$34:$A$777,$A212,СВЦЭМ!$B$34:$B$777,F$190)+'СЕТ СН'!$F$12</f>
        <v>99.979003460000001</v>
      </c>
      <c r="G212" s="37">
        <f>SUMIFS(СВЦЭМ!$F$34:$F$777,СВЦЭМ!$A$34:$A$777,$A212,СВЦЭМ!$B$34:$B$777,G$190)+'СЕТ СН'!$F$12</f>
        <v>98.967609530000004</v>
      </c>
      <c r="H212" s="37">
        <f>SUMIFS(СВЦЭМ!$F$34:$F$777,СВЦЭМ!$A$34:$A$777,$A212,СВЦЭМ!$B$34:$B$777,H$190)+'СЕТ СН'!$F$12</f>
        <v>92.439612420000003</v>
      </c>
      <c r="I212" s="37">
        <f>SUMIFS(СВЦЭМ!$F$34:$F$777,СВЦЭМ!$A$34:$A$777,$A212,СВЦЭМ!$B$34:$B$777,I$190)+'СЕТ СН'!$F$12</f>
        <v>85.769542950000002</v>
      </c>
      <c r="J212" s="37">
        <f>SUMIFS(СВЦЭМ!$F$34:$F$777,СВЦЭМ!$A$34:$A$777,$A212,СВЦЭМ!$B$34:$B$777,J$190)+'СЕТ СН'!$F$12</f>
        <v>75.976818120000004</v>
      </c>
      <c r="K212" s="37">
        <f>SUMIFS(СВЦЭМ!$F$34:$F$777,СВЦЭМ!$A$34:$A$777,$A212,СВЦЭМ!$B$34:$B$777,K$190)+'СЕТ СН'!$F$12</f>
        <v>69.138992849999994</v>
      </c>
      <c r="L212" s="37">
        <f>SUMIFS(СВЦЭМ!$F$34:$F$777,СВЦЭМ!$A$34:$A$777,$A212,СВЦЭМ!$B$34:$B$777,L$190)+'СЕТ СН'!$F$12</f>
        <v>62.169080979999997</v>
      </c>
      <c r="M212" s="37">
        <f>SUMIFS(СВЦЭМ!$F$34:$F$777,СВЦЭМ!$A$34:$A$777,$A212,СВЦЭМ!$B$34:$B$777,M$190)+'СЕТ СН'!$F$12</f>
        <v>56.121935630000003</v>
      </c>
      <c r="N212" s="37">
        <f>SUMIFS(СВЦЭМ!$F$34:$F$777,СВЦЭМ!$A$34:$A$777,$A212,СВЦЭМ!$B$34:$B$777,N$190)+'СЕТ СН'!$F$12</f>
        <v>53.906740290000002</v>
      </c>
      <c r="O212" s="37">
        <f>SUMIFS(СВЦЭМ!$F$34:$F$777,СВЦЭМ!$A$34:$A$777,$A212,СВЦЭМ!$B$34:$B$777,O$190)+'СЕТ СН'!$F$12</f>
        <v>53.930645339999998</v>
      </c>
      <c r="P212" s="37">
        <f>SUMIFS(СВЦЭМ!$F$34:$F$777,СВЦЭМ!$A$34:$A$777,$A212,СВЦЭМ!$B$34:$B$777,P$190)+'СЕТ СН'!$F$12</f>
        <v>54.238219460000003</v>
      </c>
      <c r="Q212" s="37">
        <f>SUMIFS(СВЦЭМ!$F$34:$F$777,СВЦЭМ!$A$34:$A$777,$A212,СВЦЭМ!$B$34:$B$777,Q$190)+'СЕТ СН'!$F$12</f>
        <v>54.318845500000002</v>
      </c>
      <c r="R212" s="37">
        <f>SUMIFS(СВЦЭМ!$F$34:$F$777,СВЦЭМ!$A$34:$A$777,$A212,СВЦЭМ!$B$34:$B$777,R$190)+'СЕТ СН'!$F$12</f>
        <v>53.918687069999997</v>
      </c>
      <c r="S212" s="37">
        <f>SUMIFS(СВЦЭМ!$F$34:$F$777,СВЦЭМ!$A$34:$A$777,$A212,СВЦЭМ!$B$34:$B$777,S$190)+'СЕТ СН'!$F$12</f>
        <v>54.037194110000002</v>
      </c>
      <c r="T212" s="37">
        <f>SUMIFS(СВЦЭМ!$F$34:$F$777,СВЦЭМ!$A$34:$A$777,$A212,СВЦЭМ!$B$34:$B$777,T$190)+'СЕТ СН'!$F$12</f>
        <v>54.25157694</v>
      </c>
      <c r="U212" s="37">
        <f>SUMIFS(СВЦЭМ!$F$34:$F$777,СВЦЭМ!$A$34:$A$777,$A212,СВЦЭМ!$B$34:$B$777,U$190)+'СЕТ СН'!$F$12</f>
        <v>54.364887279999998</v>
      </c>
      <c r="V212" s="37">
        <f>SUMIFS(СВЦЭМ!$F$34:$F$777,СВЦЭМ!$A$34:$A$777,$A212,СВЦЭМ!$B$34:$B$777,V$190)+'СЕТ СН'!$F$12</f>
        <v>54.302704679999998</v>
      </c>
      <c r="W212" s="37">
        <f>SUMIFS(СВЦЭМ!$F$34:$F$777,СВЦЭМ!$A$34:$A$777,$A212,СВЦЭМ!$B$34:$B$777,W$190)+'СЕТ СН'!$F$12</f>
        <v>54.729556590000001</v>
      </c>
      <c r="X212" s="37">
        <f>SUMIFS(СВЦЭМ!$F$34:$F$777,СВЦЭМ!$A$34:$A$777,$A212,СВЦЭМ!$B$34:$B$777,X$190)+'СЕТ СН'!$F$12</f>
        <v>53.2342716</v>
      </c>
      <c r="Y212" s="37">
        <f>SUMIFS(СВЦЭМ!$F$34:$F$777,СВЦЭМ!$A$34:$A$777,$A212,СВЦЭМ!$B$34:$B$777,Y$190)+'СЕТ СН'!$F$12</f>
        <v>57.350856559999997</v>
      </c>
    </row>
    <row r="213" spans="1:25" ht="15.75" x14ac:dyDescent="0.2">
      <c r="A213" s="36">
        <f t="shared" si="5"/>
        <v>43335</v>
      </c>
      <c r="B213" s="37">
        <f>SUMIFS(СВЦЭМ!$F$34:$F$777,СВЦЭМ!$A$34:$A$777,$A213,СВЦЭМ!$B$34:$B$777,B$190)+'СЕТ СН'!$F$12</f>
        <v>68.057458850000003</v>
      </c>
      <c r="C213" s="37">
        <f>SUMIFS(СВЦЭМ!$F$34:$F$777,СВЦЭМ!$A$34:$A$777,$A213,СВЦЭМ!$B$34:$B$777,C$190)+'СЕТ СН'!$F$12</f>
        <v>80.906452430000002</v>
      </c>
      <c r="D213" s="37">
        <f>SUMIFS(СВЦЭМ!$F$34:$F$777,СВЦЭМ!$A$34:$A$777,$A213,СВЦЭМ!$B$34:$B$777,D$190)+'СЕТ СН'!$F$12</f>
        <v>92.156076549999995</v>
      </c>
      <c r="E213" s="37">
        <f>SUMIFS(СВЦЭМ!$F$34:$F$777,СВЦЭМ!$A$34:$A$777,$A213,СВЦЭМ!$B$34:$B$777,E$190)+'СЕТ СН'!$F$12</f>
        <v>98.828807310000002</v>
      </c>
      <c r="F213" s="37">
        <f>SUMIFS(СВЦЭМ!$F$34:$F$777,СВЦЭМ!$A$34:$A$777,$A213,СВЦЭМ!$B$34:$B$777,F$190)+'СЕТ СН'!$F$12</f>
        <v>100.19838008000001</v>
      </c>
      <c r="G213" s="37">
        <f>SUMIFS(СВЦЭМ!$F$34:$F$777,СВЦЭМ!$A$34:$A$777,$A213,СВЦЭМ!$B$34:$B$777,G$190)+'СЕТ СН'!$F$12</f>
        <v>100.15055040999999</v>
      </c>
      <c r="H213" s="37">
        <f>SUMIFS(СВЦЭМ!$F$34:$F$777,СВЦЭМ!$A$34:$A$777,$A213,СВЦЭМ!$B$34:$B$777,H$190)+'СЕТ СН'!$F$12</f>
        <v>97.20883216</v>
      </c>
      <c r="I213" s="37">
        <f>SUMIFS(СВЦЭМ!$F$34:$F$777,СВЦЭМ!$A$34:$A$777,$A213,СВЦЭМ!$B$34:$B$777,I$190)+'СЕТ СН'!$F$12</f>
        <v>88.104362080000001</v>
      </c>
      <c r="J213" s="37">
        <f>SUMIFS(СВЦЭМ!$F$34:$F$777,СВЦЭМ!$A$34:$A$777,$A213,СВЦЭМ!$B$34:$B$777,J$190)+'СЕТ СН'!$F$12</f>
        <v>74.825304729999999</v>
      </c>
      <c r="K213" s="37">
        <f>SUMIFS(СВЦЭМ!$F$34:$F$777,СВЦЭМ!$A$34:$A$777,$A213,СВЦЭМ!$B$34:$B$777,K$190)+'СЕТ СН'!$F$12</f>
        <v>68.985541900000001</v>
      </c>
      <c r="L213" s="37">
        <f>SUMIFS(СВЦЭМ!$F$34:$F$777,СВЦЭМ!$A$34:$A$777,$A213,СВЦЭМ!$B$34:$B$777,L$190)+'СЕТ СН'!$F$12</f>
        <v>61.977619279999999</v>
      </c>
      <c r="M213" s="37">
        <f>SUMIFS(СВЦЭМ!$F$34:$F$777,СВЦЭМ!$A$34:$A$777,$A213,СВЦЭМ!$B$34:$B$777,M$190)+'СЕТ СН'!$F$12</f>
        <v>55.339402030000002</v>
      </c>
      <c r="N213" s="37">
        <f>SUMIFS(СВЦЭМ!$F$34:$F$777,СВЦЭМ!$A$34:$A$777,$A213,СВЦЭМ!$B$34:$B$777,N$190)+'СЕТ СН'!$F$12</f>
        <v>53.900202929999999</v>
      </c>
      <c r="O213" s="37">
        <f>SUMIFS(СВЦЭМ!$F$34:$F$777,СВЦЭМ!$A$34:$A$777,$A213,СВЦЭМ!$B$34:$B$777,O$190)+'СЕТ СН'!$F$12</f>
        <v>54.250729329999999</v>
      </c>
      <c r="P213" s="37">
        <f>SUMIFS(СВЦЭМ!$F$34:$F$777,СВЦЭМ!$A$34:$A$777,$A213,СВЦЭМ!$B$34:$B$777,P$190)+'СЕТ СН'!$F$12</f>
        <v>54.618077120000002</v>
      </c>
      <c r="Q213" s="37">
        <f>SUMIFS(СВЦЭМ!$F$34:$F$777,СВЦЭМ!$A$34:$A$777,$A213,СВЦЭМ!$B$34:$B$777,Q$190)+'СЕТ СН'!$F$12</f>
        <v>54.410712779999997</v>
      </c>
      <c r="R213" s="37">
        <f>SUMIFS(СВЦЭМ!$F$34:$F$777,СВЦЭМ!$A$34:$A$777,$A213,СВЦЭМ!$B$34:$B$777,R$190)+'СЕТ СН'!$F$12</f>
        <v>53.705022730000003</v>
      </c>
      <c r="S213" s="37">
        <f>SUMIFS(СВЦЭМ!$F$34:$F$777,СВЦЭМ!$A$34:$A$777,$A213,СВЦЭМ!$B$34:$B$777,S$190)+'СЕТ СН'!$F$12</f>
        <v>54.008939929999997</v>
      </c>
      <c r="T213" s="37">
        <f>SUMIFS(СВЦЭМ!$F$34:$F$777,СВЦЭМ!$A$34:$A$777,$A213,СВЦЭМ!$B$34:$B$777,T$190)+'СЕТ СН'!$F$12</f>
        <v>54.288632409999998</v>
      </c>
      <c r="U213" s="37">
        <f>SUMIFS(СВЦЭМ!$F$34:$F$777,СВЦЭМ!$A$34:$A$777,$A213,СВЦЭМ!$B$34:$B$777,U$190)+'СЕТ СН'!$F$12</f>
        <v>54.56902899</v>
      </c>
      <c r="V213" s="37">
        <f>SUMIFS(СВЦЭМ!$F$34:$F$777,СВЦЭМ!$A$34:$A$777,$A213,СВЦЭМ!$B$34:$B$777,V$190)+'СЕТ СН'!$F$12</f>
        <v>54.756786169999998</v>
      </c>
      <c r="W213" s="37">
        <f>SUMIFS(СВЦЭМ!$F$34:$F$777,СВЦЭМ!$A$34:$A$777,$A213,СВЦЭМ!$B$34:$B$777,W$190)+'СЕТ СН'!$F$12</f>
        <v>54.916969889999997</v>
      </c>
      <c r="X213" s="37">
        <f>SUMIFS(СВЦЭМ!$F$34:$F$777,СВЦЭМ!$A$34:$A$777,$A213,СВЦЭМ!$B$34:$B$777,X$190)+'СЕТ СН'!$F$12</f>
        <v>53.82510619</v>
      </c>
      <c r="Y213" s="37">
        <f>SUMIFS(СВЦЭМ!$F$34:$F$777,СВЦЭМ!$A$34:$A$777,$A213,СВЦЭМ!$B$34:$B$777,Y$190)+'СЕТ СН'!$F$12</f>
        <v>58.968846280000001</v>
      </c>
    </row>
    <row r="214" spans="1:25" ht="15.75" x14ac:dyDescent="0.2">
      <c r="A214" s="36">
        <f t="shared" si="5"/>
        <v>43336</v>
      </c>
      <c r="B214" s="37">
        <f>SUMIFS(СВЦЭМ!$F$34:$F$777,СВЦЭМ!$A$34:$A$777,$A214,СВЦЭМ!$B$34:$B$777,B$190)+'СЕТ СН'!$F$12</f>
        <v>64.578614580000007</v>
      </c>
      <c r="C214" s="37">
        <f>SUMIFS(СВЦЭМ!$F$34:$F$777,СВЦЭМ!$A$34:$A$777,$A214,СВЦЭМ!$B$34:$B$777,C$190)+'СЕТ СН'!$F$12</f>
        <v>75.89541534</v>
      </c>
      <c r="D214" s="37">
        <f>SUMIFS(СВЦЭМ!$F$34:$F$777,СВЦЭМ!$A$34:$A$777,$A214,СВЦЭМ!$B$34:$B$777,D$190)+'СЕТ СН'!$F$12</f>
        <v>86.306144270000004</v>
      </c>
      <c r="E214" s="37">
        <f>SUMIFS(СВЦЭМ!$F$34:$F$777,СВЦЭМ!$A$34:$A$777,$A214,СВЦЭМ!$B$34:$B$777,E$190)+'СЕТ СН'!$F$12</f>
        <v>94.830398700000003</v>
      </c>
      <c r="F214" s="37">
        <f>SUMIFS(СВЦЭМ!$F$34:$F$777,СВЦЭМ!$A$34:$A$777,$A214,СВЦЭМ!$B$34:$B$777,F$190)+'СЕТ СН'!$F$12</f>
        <v>94.954129910000006</v>
      </c>
      <c r="G214" s="37">
        <f>SUMIFS(СВЦЭМ!$F$34:$F$777,СВЦЭМ!$A$34:$A$777,$A214,СВЦЭМ!$B$34:$B$777,G$190)+'СЕТ СН'!$F$12</f>
        <v>94.969101690000002</v>
      </c>
      <c r="H214" s="37">
        <f>SUMIFS(СВЦЭМ!$F$34:$F$777,СВЦЭМ!$A$34:$A$777,$A214,СВЦЭМ!$B$34:$B$777,H$190)+'СЕТ СН'!$F$12</f>
        <v>89.716963440000001</v>
      </c>
      <c r="I214" s="37">
        <f>SUMIFS(СВЦЭМ!$F$34:$F$777,СВЦЭМ!$A$34:$A$777,$A214,СВЦЭМ!$B$34:$B$777,I$190)+'СЕТ СН'!$F$12</f>
        <v>86.466747780000006</v>
      </c>
      <c r="J214" s="37">
        <f>SUMIFS(СВЦЭМ!$F$34:$F$777,СВЦЭМ!$A$34:$A$777,$A214,СВЦЭМ!$B$34:$B$777,J$190)+'СЕТ СН'!$F$12</f>
        <v>75.635167499999994</v>
      </c>
      <c r="K214" s="37">
        <f>SUMIFS(СВЦЭМ!$F$34:$F$777,СВЦЭМ!$A$34:$A$777,$A214,СВЦЭМ!$B$34:$B$777,K$190)+'СЕТ СН'!$F$12</f>
        <v>68.963238759999996</v>
      </c>
      <c r="L214" s="37">
        <f>SUMIFS(СВЦЭМ!$F$34:$F$777,СВЦЭМ!$A$34:$A$777,$A214,СВЦЭМ!$B$34:$B$777,L$190)+'СЕТ СН'!$F$12</f>
        <v>60.851087030000002</v>
      </c>
      <c r="M214" s="37">
        <f>SUMIFS(СВЦЭМ!$F$34:$F$777,СВЦЭМ!$A$34:$A$777,$A214,СВЦЭМ!$B$34:$B$777,M$190)+'СЕТ СН'!$F$12</f>
        <v>53.935353399999997</v>
      </c>
      <c r="N214" s="37">
        <f>SUMIFS(СВЦЭМ!$F$34:$F$777,СВЦЭМ!$A$34:$A$777,$A214,СВЦЭМ!$B$34:$B$777,N$190)+'СЕТ СН'!$F$12</f>
        <v>51.353666109999999</v>
      </c>
      <c r="O214" s="37">
        <f>SUMIFS(СВЦЭМ!$F$34:$F$777,СВЦЭМ!$A$34:$A$777,$A214,СВЦЭМ!$B$34:$B$777,O$190)+'СЕТ СН'!$F$12</f>
        <v>51.288987910000003</v>
      </c>
      <c r="P214" s="37">
        <f>SUMIFS(СВЦЭМ!$F$34:$F$777,СВЦЭМ!$A$34:$A$777,$A214,СВЦЭМ!$B$34:$B$777,P$190)+'СЕТ СН'!$F$12</f>
        <v>51.228446869999999</v>
      </c>
      <c r="Q214" s="37">
        <f>SUMIFS(СВЦЭМ!$F$34:$F$777,СВЦЭМ!$A$34:$A$777,$A214,СВЦЭМ!$B$34:$B$777,Q$190)+'СЕТ СН'!$F$12</f>
        <v>51.201415160000003</v>
      </c>
      <c r="R214" s="37">
        <f>SUMIFS(СВЦЭМ!$F$34:$F$777,СВЦЭМ!$A$34:$A$777,$A214,СВЦЭМ!$B$34:$B$777,R$190)+'СЕТ СН'!$F$12</f>
        <v>50.602759949999999</v>
      </c>
      <c r="S214" s="37">
        <f>SUMIFS(СВЦЭМ!$F$34:$F$777,СВЦЭМ!$A$34:$A$777,$A214,СВЦЭМ!$B$34:$B$777,S$190)+'СЕТ СН'!$F$12</f>
        <v>51.391393440000002</v>
      </c>
      <c r="T214" s="37">
        <f>SUMIFS(СВЦЭМ!$F$34:$F$777,СВЦЭМ!$A$34:$A$777,$A214,СВЦЭМ!$B$34:$B$777,T$190)+'СЕТ СН'!$F$12</f>
        <v>51.588029830000004</v>
      </c>
      <c r="U214" s="37">
        <f>SUMIFS(СВЦЭМ!$F$34:$F$777,СВЦЭМ!$A$34:$A$777,$A214,СВЦЭМ!$B$34:$B$777,U$190)+'СЕТ СН'!$F$12</f>
        <v>51.791216290000001</v>
      </c>
      <c r="V214" s="37">
        <f>SUMIFS(СВЦЭМ!$F$34:$F$777,СВЦЭМ!$A$34:$A$777,$A214,СВЦЭМ!$B$34:$B$777,V$190)+'СЕТ СН'!$F$12</f>
        <v>52.663219499999997</v>
      </c>
      <c r="W214" s="37">
        <f>SUMIFS(СВЦЭМ!$F$34:$F$777,СВЦЭМ!$A$34:$A$777,$A214,СВЦЭМ!$B$34:$B$777,W$190)+'СЕТ СН'!$F$12</f>
        <v>53.19017221</v>
      </c>
      <c r="X214" s="37">
        <f>SUMIFS(СВЦЭМ!$F$34:$F$777,СВЦЭМ!$A$34:$A$777,$A214,СВЦЭМ!$B$34:$B$777,X$190)+'СЕТ СН'!$F$12</f>
        <v>51.560534830000002</v>
      </c>
      <c r="Y214" s="37">
        <f>SUMIFS(СВЦЭМ!$F$34:$F$777,СВЦЭМ!$A$34:$A$777,$A214,СВЦЭМ!$B$34:$B$777,Y$190)+'СЕТ СН'!$F$12</f>
        <v>54.857319969999999</v>
      </c>
    </row>
    <row r="215" spans="1:25" ht="15.75" x14ac:dyDescent="0.2">
      <c r="A215" s="36">
        <f t="shared" si="5"/>
        <v>43337</v>
      </c>
      <c r="B215" s="37">
        <f>SUMIFS(СВЦЭМ!$F$34:$F$777,СВЦЭМ!$A$34:$A$777,$A215,СВЦЭМ!$B$34:$B$777,B$190)+'СЕТ СН'!$F$12</f>
        <v>61.922220709999998</v>
      </c>
      <c r="C215" s="37">
        <f>SUMIFS(СВЦЭМ!$F$34:$F$777,СВЦЭМ!$A$34:$A$777,$A215,СВЦЭМ!$B$34:$B$777,C$190)+'СЕТ СН'!$F$12</f>
        <v>74.109056780000003</v>
      </c>
      <c r="D215" s="37">
        <f>SUMIFS(СВЦЭМ!$F$34:$F$777,СВЦЭМ!$A$34:$A$777,$A215,СВЦЭМ!$B$34:$B$777,D$190)+'СЕТ СН'!$F$12</f>
        <v>84.313064479999994</v>
      </c>
      <c r="E215" s="37">
        <f>SUMIFS(СВЦЭМ!$F$34:$F$777,СВЦЭМ!$A$34:$A$777,$A215,СВЦЭМ!$B$34:$B$777,E$190)+'СЕТ СН'!$F$12</f>
        <v>94.688601210000002</v>
      </c>
      <c r="F215" s="37">
        <f>SUMIFS(СВЦЭМ!$F$34:$F$777,СВЦЭМ!$A$34:$A$777,$A215,СВЦЭМ!$B$34:$B$777,F$190)+'СЕТ СН'!$F$12</f>
        <v>95.079141829999998</v>
      </c>
      <c r="G215" s="37">
        <f>SUMIFS(СВЦЭМ!$F$34:$F$777,СВЦЭМ!$A$34:$A$777,$A215,СВЦЭМ!$B$34:$B$777,G$190)+'СЕТ СН'!$F$12</f>
        <v>95.04839115</v>
      </c>
      <c r="H215" s="37">
        <f>SUMIFS(СВЦЭМ!$F$34:$F$777,СВЦЭМ!$A$34:$A$777,$A215,СВЦЭМ!$B$34:$B$777,H$190)+'СЕТ СН'!$F$12</f>
        <v>94.868051980000004</v>
      </c>
      <c r="I215" s="37">
        <f>SUMIFS(СВЦЭМ!$F$34:$F$777,СВЦЭМ!$A$34:$A$777,$A215,СВЦЭМ!$B$34:$B$777,I$190)+'СЕТ СН'!$F$12</f>
        <v>91.819138469999999</v>
      </c>
      <c r="J215" s="37">
        <f>SUMIFS(СВЦЭМ!$F$34:$F$777,СВЦЭМ!$A$34:$A$777,$A215,СВЦЭМ!$B$34:$B$777,J$190)+'СЕТ СН'!$F$12</f>
        <v>76.756916520000004</v>
      </c>
      <c r="K215" s="37">
        <f>SUMIFS(СВЦЭМ!$F$34:$F$777,СВЦЭМ!$A$34:$A$777,$A215,СВЦЭМ!$B$34:$B$777,K$190)+'СЕТ СН'!$F$12</f>
        <v>63.809424200000002</v>
      </c>
      <c r="L215" s="37">
        <f>SUMIFS(СВЦЭМ!$F$34:$F$777,СВЦЭМ!$A$34:$A$777,$A215,СВЦЭМ!$B$34:$B$777,L$190)+'СЕТ СН'!$F$12</f>
        <v>55.002526080000003</v>
      </c>
      <c r="M215" s="37">
        <f>SUMIFS(СВЦЭМ!$F$34:$F$777,СВЦЭМ!$A$34:$A$777,$A215,СВЦЭМ!$B$34:$B$777,M$190)+'СЕТ СН'!$F$12</f>
        <v>51.142331839999997</v>
      </c>
      <c r="N215" s="37">
        <f>SUMIFS(СВЦЭМ!$F$34:$F$777,СВЦЭМ!$A$34:$A$777,$A215,СВЦЭМ!$B$34:$B$777,N$190)+'СЕТ СН'!$F$12</f>
        <v>49.605365489999997</v>
      </c>
      <c r="O215" s="37">
        <f>SUMIFS(СВЦЭМ!$F$34:$F$777,СВЦЭМ!$A$34:$A$777,$A215,СВЦЭМ!$B$34:$B$777,O$190)+'СЕТ СН'!$F$12</f>
        <v>49.733491559999997</v>
      </c>
      <c r="P215" s="37">
        <f>SUMIFS(СВЦЭМ!$F$34:$F$777,СВЦЭМ!$A$34:$A$777,$A215,СВЦЭМ!$B$34:$B$777,P$190)+'СЕТ СН'!$F$12</f>
        <v>49.744701329999998</v>
      </c>
      <c r="Q215" s="37">
        <f>SUMIFS(СВЦЭМ!$F$34:$F$777,СВЦЭМ!$A$34:$A$777,$A215,СВЦЭМ!$B$34:$B$777,Q$190)+'СЕТ СН'!$F$12</f>
        <v>49.99362627</v>
      </c>
      <c r="R215" s="37">
        <f>SUMIFS(СВЦЭМ!$F$34:$F$777,СВЦЭМ!$A$34:$A$777,$A215,СВЦЭМ!$B$34:$B$777,R$190)+'СЕТ СН'!$F$12</f>
        <v>49.668309870000002</v>
      </c>
      <c r="S215" s="37">
        <f>SUMIFS(СВЦЭМ!$F$34:$F$777,СВЦЭМ!$A$34:$A$777,$A215,СВЦЭМ!$B$34:$B$777,S$190)+'СЕТ СН'!$F$12</f>
        <v>49.98151223</v>
      </c>
      <c r="T215" s="37">
        <f>SUMIFS(СВЦЭМ!$F$34:$F$777,СВЦЭМ!$A$34:$A$777,$A215,СВЦЭМ!$B$34:$B$777,T$190)+'СЕТ СН'!$F$12</f>
        <v>49.894972410000001</v>
      </c>
      <c r="U215" s="37">
        <f>SUMIFS(СВЦЭМ!$F$34:$F$777,СВЦЭМ!$A$34:$A$777,$A215,СВЦЭМ!$B$34:$B$777,U$190)+'СЕТ СН'!$F$12</f>
        <v>49.839247120000003</v>
      </c>
      <c r="V215" s="37">
        <f>SUMIFS(СВЦЭМ!$F$34:$F$777,СВЦЭМ!$A$34:$A$777,$A215,СВЦЭМ!$B$34:$B$777,V$190)+'СЕТ СН'!$F$12</f>
        <v>49.560129150000002</v>
      </c>
      <c r="W215" s="37">
        <f>SUMIFS(СВЦЭМ!$F$34:$F$777,СВЦЭМ!$A$34:$A$777,$A215,СВЦЭМ!$B$34:$B$777,W$190)+'СЕТ СН'!$F$12</f>
        <v>50.003750859999997</v>
      </c>
      <c r="X215" s="37">
        <f>SUMIFS(СВЦЭМ!$F$34:$F$777,СВЦЭМ!$A$34:$A$777,$A215,СВЦЭМ!$B$34:$B$777,X$190)+'СЕТ СН'!$F$12</f>
        <v>50.219346880000003</v>
      </c>
      <c r="Y215" s="37">
        <f>SUMIFS(СВЦЭМ!$F$34:$F$777,СВЦЭМ!$A$34:$A$777,$A215,СВЦЭМ!$B$34:$B$777,Y$190)+'СЕТ СН'!$F$12</f>
        <v>54.580379639999997</v>
      </c>
    </row>
    <row r="216" spans="1:25" ht="15.75" x14ac:dyDescent="0.2">
      <c r="A216" s="36">
        <f t="shared" si="5"/>
        <v>43338</v>
      </c>
      <c r="B216" s="37">
        <f>SUMIFS(СВЦЭМ!$F$34:$F$777,СВЦЭМ!$A$34:$A$777,$A216,СВЦЭМ!$B$34:$B$777,B$190)+'СЕТ СН'!$F$12</f>
        <v>65.47025515</v>
      </c>
      <c r="C216" s="37">
        <f>SUMIFS(СВЦЭМ!$F$34:$F$777,СВЦЭМ!$A$34:$A$777,$A216,СВЦЭМ!$B$34:$B$777,C$190)+'СЕТ СН'!$F$12</f>
        <v>78.514700700000006</v>
      </c>
      <c r="D216" s="37">
        <f>SUMIFS(СВЦЭМ!$F$34:$F$777,СВЦЭМ!$A$34:$A$777,$A216,СВЦЭМ!$B$34:$B$777,D$190)+'СЕТ СН'!$F$12</f>
        <v>90.432919209999994</v>
      </c>
      <c r="E216" s="37">
        <f>SUMIFS(СВЦЭМ!$F$34:$F$777,СВЦЭМ!$A$34:$A$777,$A216,СВЦЭМ!$B$34:$B$777,E$190)+'СЕТ СН'!$F$12</f>
        <v>103.28501097</v>
      </c>
      <c r="F216" s="37">
        <f>SUMIFS(СВЦЭМ!$F$34:$F$777,СВЦЭМ!$A$34:$A$777,$A216,СВЦЭМ!$B$34:$B$777,F$190)+'СЕТ СН'!$F$12</f>
        <v>104.28127791999999</v>
      </c>
      <c r="G216" s="37">
        <f>SUMIFS(СВЦЭМ!$F$34:$F$777,СВЦЭМ!$A$34:$A$777,$A216,СВЦЭМ!$B$34:$B$777,G$190)+'СЕТ СН'!$F$12</f>
        <v>101.16555018</v>
      </c>
      <c r="H216" s="37">
        <f>SUMIFS(СВЦЭМ!$F$34:$F$777,СВЦЭМ!$A$34:$A$777,$A216,СВЦЭМ!$B$34:$B$777,H$190)+'СЕТ СН'!$F$12</f>
        <v>98.520233039999994</v>
      </c>
      <c r="I216" s="37">
        <f>SUMIFS(СВЦЭМ!$F$34:$F$777,СВЦЭМ!$A$34:$A$777,$A216,СВЦЭМ!$B$34:$B$777,I$190)+'СЕТ СН'!$F$12</f>
        <v>93.966233349999996</v>
      </c>
      <c r="J216" s="37">
        <f>SUMIFS(СВЦЭМ!$F$34:$F$777,СВЦЭМ!$A$34:$A$777,$A216,СВЦЭМ!$B$34:$B$777,J$190)+'СЕТ СН'!$F$12</f>
        <v>76.131132530000002</v>
      </c>
      <c r="K216" s="37">
        <f>SUMIFS(СВЦЭМ!$F$34:$F$777,СВЦЭМ!$A$34:$A$777,$A216,СВЦЭМ!$B$34:$B$777,K$190)+'СЕТ СН'!$F$12</f>
        <v>63.840716100000002</v>
      </c>
      <c r="L216" s="37">
        <f>SUMIFS(СВЦЭМ!$F$34:$F$777,СВЦЭМ!$A$34:$A$777,$A216,СВЦЭМ!$B$34:$B$777,L$190)+'СЕТ СН'!$F$12</f>
        <v>54.3233307</v>
      </c>
      <c r="M216" s="37">
        <f>SUMIFS(СВЦЭМ!$F$34:$F$777,СВЦЭМ!$A$34:$A$777,$A216,СВЦЭМ!$B$34:$B$777,M$190)+'СЕТ СН'!$F$12</f>
        <v>48.511221429999999</v>
      </c>
      <c r="N216" s="37">
        <f>SUMIFS(СВЦЭМ!$F$34:$F$777,СВЦЭМ!$A$34:$A$777,$A216,СВЦЭМ!$B$34:$B$777,N$190)+'СЕТ СН'!$F$12</f>
        <v>46.939830270000002</v>
      </c>
      <c r="O216" s="37">
        <f>SUMIFS(СВЦЭМ!$F$34:$F$777,СВЦЭМ!$A$34:$A$777,$A216,СВЦЭМ!$B$34:$B$777,O$190)+'СЕТ СН'!$F$12</f>
        <v>47.704372360000001</v>
      </c>
      <c r="P216" s="37">
        <f>SUMIFS(СВЦЭМ!$F$34:$F$777,СВЦЭМ!$A$34:$A$777,$A216,СВЦЭМ!$B$34:$B$777,P$190)+'СЕТ СН'!$F$12</f>
        <v>47.72804515</v>
      </c>
      <c r="Q216" s="37">
        <f>SUMIFS(СВЦЭМ!$F$34:$F$777,СВЦЭМ!$A$34:$A$777,$A216,СВЦЭМ!$B$34:$B$777,Q$190)+'СЕТ СН'!$F$12</f>
        <v>48.018546479999998</v>
      </c>
      <c r="R216" s="37">
        <f>SUMIFS(СВЦЭМ!$F$34:$F$777,СВЦЭМ!$A$34:$A$777,$A216,СВЦЭМ!$B$34:$B$777,R$190)+'СЕТ СН'!$F$12</f>
        <v>48.183858610000001</v>
      </c>
      <c r="S216" s="37">
        <f>SUMIFS(СВЦЭМ!$F$34:$F$777,СВЦЭМ!$A$34:$A$777,$A216,СВЦЭМ!$B$34:$B$777,S$190)+'СЕТ СН'!$F$12</f>
        <v>48.09551312</v>
      </c>
      <c r="T216" s="37">
        <f>SUMIFS(СВЦЭМ!$F$34:$F$777,СВЦЭМ!$A$34:$A$777,$A216,СВЦЭМ!$B$34:$B$777,T$190)+'СЕТ СН'!$F$12</f>
        <v>48.063039709999998</v>
      </c>
      <c r="U216" s="37">
        <f>SUMIFS(СВЦЭМ!$F$34:$F$777,СВЦЭМ!$A$34:$A$777,$A216,СВЦЭМ!$B$34:$B$777,U$190)+'СЕТ СН'!$F$12</f>
        <v>48.525999900000002</v>
      </c>
      <c r="V216" s="37">
        <f>SUMIFS(СВЦЭМ!$F$34:$F$777,СВЦЭМ!$A$34:$A$777,$A216,СВЦЭМ!$B$34:$B$777,V$190)+'СЕТ СН'!$F$12</f>
        <v>49.249573779999999</v>
      </c>
      <c r="W216" s="37">
        <f>SUMIFS(СВЦЭМ!$F$34:$F$777,СВЦЭМ!$A$34:$A$777,$A216,СВЦЭМ!$B$34:$B$777,W$190)+'СЕТ СН'!$F$12</f>
        <v>50.127118000000003</v>
      </c>
      <c r="X216" s="37">
        <f>SUMIFS(СВЦЭМ!$F$34:$F$777,СВЦЭМ!$A$34:$A$777,$A216,СВЦЭМ!$B$34:$B$777,X$190)+'СЕТ СН'!$F$12</f>
        <v>47.812266020000003</v>
      </c>
      <c r="Y216" s="37">
        <f>SUMIFS(СВЦЭМ!$F$34:$F$777,СВЦЭМ!$A$34:$A$777,$A216,СВЦЭМ!$B$34:$B$777,Y$190)+'СЕТ СН'!$F$12</f>
        <v>53.642355109999997</v>
      </c>
    </row>
    <row r="217" spans="1:25" ht="15.75" x14ac:dyDescent="0.2">
      <c r="A217" s="36">
        <f t="shared" si="5"/>
        <v>43339</v>
      </c>
      <c r="B217" s="37">
        <f>SUMIFS(СВЦЭМ!$F$34:$F$777,СВЦЭМ!$A$34:$A$777,$A217,СВЦЭМ!$B$34:$B$777,B$190)+'СЕТ СН'!$F$12</f>
        <v>65.5164434</v>
      </c>
      <c r="C217" s="37">
        <f>SUMIFS(СВЦЭМ!$F$34:$F$777,СВЦЭМ!$A$34:$A$777,$A217,СВЦЭМ!$B$34:$B$777,C$190)+'СЕТ СН'!$F$12</f>
        <v>78.767883440000006</v>
      </c>
      <c r="D217" s="37">
        <f>SUMIFS(СВЦЭМ!$F$34:$F$777,СВЦЭМ!$A$34:$A$777,$A217,СВЦЭМ!$B$34:$B$777,D$190)+'СЕТ СН'!$F$12</f>
        <v>89.734160680000002</v>
      </c>
      <c r="E217" s="37">
        <f>SUMIFS(СВЦЭМ!$F$34:$F$777,СВЦЭМ!$A$34:$A$777,$A217,СВЦЭМ!$B$34:$B$777,E$190)+'СЕТ СН'!$F$12</f>
        <v>100.63401211999999</v>
      </c>
      <c r="F217" s="37">
        <f>SUMIFS(СВЦЭМ!$F$34:$F$777,СВЦЭМ!$A$34:$A$777,$A217,СВЦЭМ!$B$34:$B$777,F$190)+'СЕТ СН'!$F$12</f>
        <v>100.38865394</v>
      </c>
      <c r="G217" s="37">
        <f>SUMIFS(СВЦЭМ!$F$34:$F$777,СВЦЭМ!$A$34:$A$777,$A217,СВЦЭМ!$B$34:$B$777,G$190)+'СЕТ СН'!$F$12</f>
        <v>98.946759459999996</v>
      </c>
      <c r="H217" s="37">
        <f>SUMIFS(СВЦЭМ!$F$34:$F$777,СВЦЭМ!$A$34:$A$777,$A217,СВЦЭМ!$B$34:$B$777,H$190)+'СЕТ СН'!$F$12</f>
        <v>94.610394429999999</v>
      </c>
      <c r="I217" s="37">
        <f>SUMIFS(СВЦЭМ!$F$34:$F$777,СВЦЭМ!$A$34:$A$777,$A217,СВЦЭМ!$B$34:$B$777,I$190)+'СЕТ СН'!$F$12</f>
        <v>89.925816249999997</v>
      </c>
      <c r="J217" s="37">
        <f>SUMIFS(СВЦЭМ!$F$34:$F$777,СВЦЭМ!$A$34:$A$777,$A217,СВЦЭМ!$B$34:$B$777,J$190)+'СЕТ СН'!$F$12</f>
        <v>77.831159150000005</v>
      </c>
      <c r="K217" s="37">
        <f>SUMIFS(СВЦЭМ!$F$34:$F$777,СВЦЭМ!$A$34:$A$777,$A217,СВЦЭМ!$B$34:$B$777,K$190)+'СЕТ СН'!$F$12</f>
        <v>68.937825110000006</v>
      </c>
      <c r="L217" s="37">
        <f>SUMIFS(СВЦЭМ!$F$34:$F$777,СВЦЭМ!$A$34:$A$777,$A217,СВЦЭМ!$B$34:$B$777,L$190)+'СЕТ СН'!$F$12</f>
        <v>61.678969860000002</v>
      </c>
      <c r="M217" s="37">
        <f>SUMIFS(СВЦЭМ!$F$34:$F$777,СВЦЭМ!$A$34:$A$777,$A217,СВЦЭМ!$B$34:$B$777,M$190)+'СЕТ СН'!$F$12</f>
        <v>55.458461470000003</v>
      </c>
      <c r="N217" s="37">
        <f>SUMIFS(СВЦЭМ!$F$34:$F$777,СВЦЭМ!$A$34:$A$777,$A217,СВЦЭМ!$B$34:$B$777,N$190)+'СЕТ СН'!$F$12</f>
        <v>52.750088239999997</v>
      </c>
      <c r="O217" s="37">
        <f>SUMIFS(СВЦЭМ!$F$34:$F$777,СВЦЭМ!$A$34:$A$777,$A217,СВЦЭМ!$B$34:$B$777,O$190)+'СЕТ СН'!$F$12</f>
        <v>52.982058510000002</v>
      </c>
      <c r="P217" s="37">
        <f>SUMIFS(СВЦЭМ!$F$34:$F$777,СВЦЭМ!$A$34:$A$777,$A217,СВЦЭМ!$B$34:$B$777,P$190)+'СЕТ СН'!$F$12</f>
        <v>53.567048059999998</v>
      </c>
      <c r="Q217" s="37">
        <f>SUMIFS(СВЦЭМ!$F$34:$F$777,СВЦЭМ!$A$34:$A$777,$A217,СВЦЭМ!$B$34:$B$777,Q$190)+'СЕТ СН'!$F$12</f>
        <v>52.952347809999999</v>
      </c>
      <c r="R217" s="37">
        <f>SUMIFS(СВЦЭМ!$F$34:$F$777,СВЦЭМ!$A$34:$A$777,$A217,СВЦЭМ!$B$34:$B$777,R$190)+'СЕТ СН'!$F$12</f>
        <v>52.863312350000001</v>
      </c>
      <c r="S217" s="37">
        <f>SUMIFS(СВЦЭМ!$F$34:$F$777,СВЦЭМ!$A$34:$A$777,$A217,СВЦЭМ!$B$34:$B$777,S$190)+'СЕТ СН'!$F$12</f>
        <v>52.92254629</v>
      </c>
      <c r="T217" s="37">
        <f>SUMIFS(СВЦЭМ!$F$34:$F$777,СВЦЭМ!$A$34:$A$777,$A217,СВЦЭМ!$B$34:$B$777,T$190)+'СЕТ СН'!$F$12</f>
        <v>53.498459580000002</v>
      </c>
      <c r="U217" s="37">
        <f>SUMIFS(СВЦЭМ!$F$34:$F$777,СВЦЭМ!$A$34:$A$777,$A217,СВЦЭМ!$B$34:$B$777,U$190)+'СЕТ СН'!$F$12</f>
        <v>53.67562101</v>
      </c>
      <c r="V217" s="37">
        <f>SUMIFS(СВЦЭМ!$F$34:$F$777,СВЦЭМ!$A$34:$A$777,$A217,СВЦЭМ!$B$34:$B$777,V$190)+'СЕТ СН'!$F$12</f>
        <v>54.801755929999999</v>
      </c>
      <c r="W217" s="37">
        <f>SUMIFS(СВЦЭМ!$F$34:$F$777,СВЦЭМ!$A$34:$A$777,$A217,СВЦЭМ!$B$34:$B$777,W$190)+'СЕТ СН'!$F$12</f>
        <v>54.80831671</v>
      </c>
      <c r="X217" s="37">
        <f>SUMIFS(СВЦЭМ!$F$34:$F$777,СВЦЭМ!$A$34:$A$777,$A217,СВЦЭМ!$B$34:$B$777,X$190)+'СЕТ СН'!$F$12</f>
        <v>52.700768840000002</v>
      </c>
      <c r="Y217" s="37">
        <f>SUMIFS(СВЦЭМ!$F$34:$F$777,СВЦЭМ!$A$34:$A$777,$A217,СВЦЭМ!$B$34:$B$777,Y$190)+'СЕТ СН'!$F$12</f>
        <v>56.178427120000002</v>
      </c>
    </row>
    <row r="218" spans="1:25" ht="15.75" x14ac:dyDescent="0.2">
      <c r="A218" s="36">
        <f t="shared" si="5"/>
        <v>43340</v>
      </c>
      <c r="B218" s="37">
        <f>SUMIFS(СВЦЭМ!$F$34:$F$777,СВЦЭМ!$A$34:$A$777,$A218,СВЦЭМ!$B$34:$B$777,B$190)+'СЕТ СН'!$F$12</f>
        <v>67.141361209999999</v>
      </c>
      <c r="C218" s="37">
        <f>SUMIFS(СВЦЭМ!$F$34:$F$777,СВЦЭМ!$A$34:$A$777,$A218,СВЦЭМ!$B$34:$B$777,C$190)+'СЕТ СН'!$F$12</f>
        <v>80.316629680000005</v>
      </c>
      <c r="D218" s="37">
        <f>SUMIFS(СВЦЭМ!$F$34:$F$777,СВЦЭМ!$A$34:$A$777,$A218,СВЦЭМ!$B$34:$B$777,D$190)+'СЕТ СН'!$F$12</f>
        <v>93.135497220000005</v>
      </c>
      <c r="E218" s="37">
        <f>SUMIFS(СВЦЭМ!$F$34:$F$777,СВЦЭМ!$A$34:$A$777,$A218,СВЦЭМ!$B$34:$B$777,E$190)+'СЕТ СН'!$F$12</f>
        <v>101.93752146999999</v>
      </c>
      <c r="F218" s="37">
        <f>SUMIFS(СВЦЭМ!$F$34:$F$777,СВЦЭМ!$A$34:$A$777,$A218,СВЦЭМ!$B$34:$B$777,F$190)+'СЕТ СН'!$F$12</f>
        <v>102.65499878</v>
      </c>
      <c r="G218" s="37">
        <f>SUMIFS(СВЦЭМ!$F$34:$F$777,СВЦЭМ!$A$34:$A$777,$A218,СВЦЭМ!$B$34:$B$777,G$190)+'СЕТ СН'!$F$12</f>
        <v>98.991925850000001</v>
      </c>
      <c r="H218" s="37">
        <f>SUMIFS(СВЦЭМ!$F$34:$F$777,СВЦЭМ!$A$34:$A$777,$A218,СВЦЭМ!$B$34:$B$777,H$190)+'СЕТ СН'!$F$12</f>
        <v>96.828447109999999</v>
      </c>
      <c r="I218" s="37">
        <f>SUMIFS(СВЦЭМ!$F$34:$F$777,СВЦЭМ!$A$34:$A$777,$A218,СВЦЭМ!$B$34:$B$777,I$190)+'СЕТ СН'!$F$12</f>
        <v>89.473124409999997</v>
      </c>
      <c r="J218" s="37">
        <f>SUMIFS(СВЦЭМ!$F$34:$F$777,СВЦЭМ!$A$34:$A$777,$A218,СВЦЭМ!$B$34:$B$777,J$190)+'СЕТ СН'!$F$12</f>
        <v>76.229872040000004</v>
      </c>
      <c r="K218" s="37">
        <f>SUMIFS(СВЦЭМ!$F$34:$F$777,СВЦЭМ!$A$34:$A$777,$A218,СВЦЭМ!$B$34:$B$777,K$190)+'СЕТ СН'!$F$12</f>
        <v>68.50757179</v>
      </c>
      <c r="L218" s="37">
        <f>SUMIFS(СВЦЭМ!$F$34:$F$777,СВЦЭМ!$A$34:$A$777,$A218,СВЦЭМ!$B$34:$B$777,L$190)+'СЕТ СН'!$F$12</f>
        <v>62.949619740000003</v>
      </c>
      <c r="M218" s="37">
        <f>SUMIFS(СВЦЭМ!$F$34:$F$777,СВЦЭМ!$A$34:$A$777,$A218,СВЦЭМ!$B$34:$B$777,M$190)+'СЕТ СН'!$F$12</f>
        <v>55.737613899999999</v>
      </c>
      <c r="N218" s="37">
        <f>SUMIFS(СВЦЭМ!$F$34:$F$777,СВЦЭМ!$A$34:$A$777,$A218,СВЦЭМ!$B$34:$B$777,N$190)+'СЕТ СН'!$F$12</f>
        <v>54.53333379</v>
      </c>
      <c r="O218" s="37">
        <f>SUMIFS(СВЦЭМ!$F$34:$F$777,СВЦЭМ!$A$34:$A$777,$A218,СВЦЭМ!$B$34:$B$777,O$190)+'СЕТ СН'!$F$12</f>
        <v>54.863135120000003</v>
      </c>
      <c r="P218" s="37">
        <f>SUMIFS(СВЦЭМ!$F$34:$F$777,СВЦЭМ!$A$34:$A$777,$A218,СВЦЭМ!$B$34:$B$777,P$190)+'СЕТ СН'!$F$12</f>
        <v>54.470452799999997</v>
      </c>
      <c r="Q218" s="37">
        <f>SUMIFS(СВЦЭМ!$F$34:$F$777,СВЦЭМ!$A$34:$A$777,$A218,СВЦЭМ!$B$34:$B$777,Q$190)+'СЕТ СН'!$F$12</f>
        <v>54.421217050000003</v>
      </c>
      <c r="R218" s="37">
        <f>SUMIFS(СВЦЭМ!$F$34:$F$777,СВЦЭМ!$A$34:$A$777,$A218,СВЦЭМ!$B$34:$B$777,R$190)+'СЕТ СН'!$F$12</f>
        <v>54.27630139</v>
      </c>
      <c r="S218" s="37">
        <f>SUMIFS(СВЦЭМ!$F$34:$F$777,СВЦЭМ!$A$34:$A$777,$A218,СВЦЭМ!$B$34:$B$777,S$190)+'СЕТ СН'!$F$12</f>
        <v>53.559780089999997</v>
      </c>
      <c r="T218" s="37">
        <f>SUMIFS(СВЦЭМ!$F$34:$F$777,СВЦЭМ!$A$34:$A$777,$A218,СВЦЭМ!$B$34:$B$777,T$190)+'СЕТ СН'!$F$12</f>
        <v>52.996561489999998</v>
      </c>
      <c r="U218" s="37">
        <f>SUMIFS(СВЦЭМ!$F$34:$F$777,СВЦЭМ!$A$34:$A$777,$A218,СВЦЭМ!$B$34:$B$777,U$190)+'СЕТ СН'!$F$12</f>
        <v>52.625693400000003</v>
      </c>
      <c r="V218" s="37">
        <f>SUMIFS(СВЦЭМ!$F$34:$F$777,СВЦЭМ!$A$34:$A$777,$A218,СВЦЭМ!$B$34:$B$777,V$190)+'СЕТ СН'!$F$12</f>
        <v>54.610444100000002</v>
      </c>
      <c r="W218" s="37">
        <f>SUMIFS(СВЦЭМ!$F$34:$F$777,СВЦЭМ!$A$34:$A$777,$A218,СВЦЭМ!$B$34:$B$777,W$190)+'СЕТ СН'!$F$12</f>
        <v>54.46039184</v>
      </c>
      <c r="X218" s="37">
        <f>SUMIFS(СВЦЭМ!$F$34:$F$777,СВЦЭМ!$A$34:$A$777,$A218,СВЦЭМ!$B$34:$B$777,X$190)+'СЕТ СН'!$F$12</f>
        <v>53.106464099999997</v>
      </c>
      <c r="Y218" s="37">
        <f>SUMIFS(СВЦЭМ!$F$34:$F$777,СВЦЭМ!$A$34:$A$777,$A218,СВЦЭМ!$B$34:$B$777,Y$190)+'СЕТ СН'!$F$12</f>
        <v>58.25384571</v>
      </c>
    </row>
    <row r="219" spans="1:25" ht="15.75" x14ac:dyDescent="0.2">
      <c r="A219" s="36">
        <f t="shared" si="5"/>
        <v>43341</v>
      </c>
      <c r="B219" s="37">
        <f>SUMIFS(СВЦЭМ!$F$34:$F$777,СВЦЭМ!$A$34:$A$777,$A219,СВЦЭМ!$B$34:$B$777,B$190)+'СЕТ СН'!$F$12</f>
        <v>74.828157590000004</v>
      </c>
      <c r="C219" s="37">
        <f>SUMIFS(СВЦЭМ!$F$34:$F$777,СВЦЭМ!$A$34:$A$777,$A219,СВЦЭМ!$B$34:$B$777,C$190)+'СЕТ СН'!$F$12</f>
        <v>89.245344309999993</v>
      </c>
      <c r="D219" s="37">
        <f>SUMIFS(СВЦЭМ!$F$34:$F$777,СВЦЭМ!$A$34:$A$777,$A219,СВЦЭМ!$B$34:$B$777,D$190)+'СЕТ СН'!$F$12</f>
        <v>98.7529696</v>
      </c>
      <c r="E219" s="37">
        <f>SUMIFS(СВЦЭМ!$F$34:$F$777,СВЦЭМ!$A$34:$A$777,$A219,СВЦЭМ!$B$34:$B$777,E$190)+'СЕТ СН'!$F$12</f>
        <v>110.70868231</v>
      </c>
      <c r="F219" s="37">
        <f>SUMIFS(СВЦЭМ!$F$34:$F$777,СВЦЭМ!$A$34:$A$777,$A219,СВЦЭМ!$B$34:$B$777,F$190)+'СЕТ СН'!$F$12</f>
        <v>110.14976471999999</v>
      </c>
      <c r="G219" s="37">
        <f>SUMIFS(СВЦЭМ!$F$34:$F$777,СВЦЭМ!$A$34:$A$777,$A219,СВЦЭМ!$B$34:$B$777,G$190)+'СЕТ СН'!$F$12</f>
        <v>110.94525365</v>
      </c>
      <c r="H219" s="37">
        <f>SUMIFS(СВЦЭМ!$F$34:$F$777,СВЦЭМ!$A$34:$A$777,$A219,СВЦЭМ!$B$34:$B$777,H$190)+'СЕТ СН'!$F$12</f>
        <v>113.36327933</v>
      </c>
      <c r="I219" s="37">
        <f>SUMIFS(СВЦЭМ!$F$34:$F$777,СВЦЭМ!$A$34:$A$777,$A219,СВЦЭМ!$B$34:$B$777,I$190)+'СЕТ СН'!$F$12</f>
        <v>111.68942582</v>
      </c>
      <c r="J219" s="37">
        <f>SUMIFS(СВЦЭМ!$F$34:$F$777,СВЦЭМ!$A$34:$A$777,$A219,СВЦЭМ!$B$34:$B$777,J$190)+'СЕТ СН'!$F$12</f>
        <v>95.282434159999994</v>
      </c>
      <c r="K219" s="37">
        <f>SUMIFS(СВЦЭМ!$F$34:$F$777,СВЦЭМ!$A$34:$A$777,$A219,СВЦЭМ!$B$34:$B$777,K$190)+'СЕТ СН'!$F$12</f>
        <v>85.813709660000001</v>
      </c>
      <c r="L219" s="37">
        <f>SUMIFS(СВЦЭМ!$F$34:$F$777,СВЦЭМ!$A$34:$A$777,$A219,СВЦЭМ!$B$34:$B$777,L$190)+'СЕТ СН'!$F$12</f>
        <v>77.10196225</v>
      </c>
      <c r="M219" s="37">
        <f>SUMIFS(СВЦЭМ!$F$34:$F$777,СВЦЭМ!$A$34:$A$777,$A219,СВЦЭМ!$B$34:$B$777,M$190)+'СЕТ СН'!$F$12</f>
        <v>69.746188250000003</v>
      </c>
      <c r="N219" s="37">
        <f>SUMIFS(СВЦЭМ!$F$34:$F$777,СВЦЭМ!$A$34:$A$777,$A219,СВЦЭМ!$B$34:$B$777,N$190)+'СЕТ СН'!$F$12</f>
        <v>66.903566749999996</v>
      </c>
      <c r="O219" s="37">
        <f>SUMIFS(СВЦЭМ!$F$34:$F$777,СВЦЭМ!$A$34:$A$777,$A219,СВЦЭМ!$B$34:$B$777,O$190)+'СЕТ СН'!$F$12</f>
        <v>67.188270360000004</v>
      </c>
      <c r="P219" s="37">
        <f>SUMIFS(СВЦЭМ!$F$34:$F$777,СВЦЭМ!$A$34:$A$777,$A219,СВЦЭМ!$B$34:$B$777,P$190)+'СЕТ СН'!$F$12</f>
        <v>66.576717610000003</v>
      </c>
      <c r="Q219" s="37">
        <f>SUMIFS(СВЦЭМ!$F$34:$F$777,СВЦЭМ!$A$34:$A$777,$A219,СВЦЭМ!$B$34:$B$777,Q$190)+'СЕТ СН'!$F$12</f>
        <v>66.429307859999994</v>
      </c>
      <c r="R219" s="37">
        <f>SUMIFS(СВЦЭМ!$F$34:$F$777,СВЦЭМ!$A$34:$A$777,$A219,СВЦЭМ!$B$34:$B$777,R$190)+'СЕТ СН'!$F$12</f>
        <v>66.826028129999997</v>
      </c>
      <c r="S219" s="37">
        <f>SUMIFS(СВЦЭМ!$F$34:$F$777,СВЦЭМ!$A$34:$A$777,$A219,СВЦЭМ!$B$34:$B$777,S$190)+'СЕТ СН'!$F$12</f>
        <v>68.438398289999995</v>
      </c>
      <c r="T219" s="37">
        <f>SUMIFS(СВЦЭМ!$F$34:$F$777,СВЦЭМ!$A$34:$A$777,$A219,СВЦЭМ!$B$34:$B$777,T$190)+'СЕТ СН'!$F$12</f>
        <v>68.809469759999999</v>
      </c>
      <c r="U219" s="37">
        <f>SUMIFS(СВЦЭМ!$F$34:$F$777,СВЦЭМ!$A$34:$A$777,$A219,СВЦЭМ!$B$34:$B$777,U$190)+'СЕТ СН'!$F$12</f>
        <v>68.624154500000003</v>
      </c>
      <c r="V219" s="37">
        <f>SUMIFS(СВЦЭМ!$F$34:$F$777,СВЦЭМ!$A$34:$A$777,$A219,СВЦЭМ!$B$34:$B$777,V$190)+'СЕТ СН'!$F$12</f>
        <v>66.997694559999999</v>
      </c>
      <c r="W219" s="37">
        <f>SUMIFS(СВЦЭМ!$F$34:$F$777,СВЦЭМ!$A$34:$A$777,$A219,СВЦЭМ!$B$34:$B$777,W$190)+'СЕТ СН'!$F$12</f>
        <v>67.095424559999998</v>
      </c>
      <c r="X219" s="37">
        <f>SUMIFS(СВЦЭМ!$F$34:$F$777,СВЦЭМ!$A$34:$A$777,$A219,СВЦЭМ!$B$34:$B$777,X$190)+'СЕТ СН'!$F$12</f>
        <v>69.105239339999997</v>
      </c>
      <c r="Y219" s="37">
        <f>SUMIFS(СВЦЭМ!$F$34:$F$777,СВЦЭМ!$A$34:$A$777,$A219,СВЦЭМ!$B$34:$B$777,Y$190)+'СЕТ СН'!$F$12</f>
        <v>77.53080989</v>
      </c>
    </row>
    <row r="220" spans="1:25" ht="15.75" x14ac:dyDescent="0.2">
      <c r="A220" s="36">
        <f t="shared" si="5"/>
        <v>43342</v>
      </c>
      <c r="B220" s="37">
        <f>SUMIFS(СВЦЭМ!$F$34:$F$777,СВЦЭМ!$A$34:$A$777,$A220,СВЦЭМ!$B$34:$B$777,B$190)+'СЕТ СН'!$F$12</f>
        <v>85.226040220000002</v>
      </c>
      <c r="C220" s="37">
        <f>SUMIFS(СВЦЭМ!$F$34:$F$777,СВЦЭМ!$A$34:$A$777,$A220,СВЦЭМ!$B$34:$B$777,C$190)+'СЕТ СН'!$F$12</f>
        <v>98.045739800000007</v>
      </c>
      <c r="D220" s="37">
        <f>SUMIFS(СВЦЭМ!$F$34:$F$777,СВЦЭМ!$A$34:$A$777,$A220,СВЦЭМ!$B$34:$B$777,D$190)+'СЕТ СН'!$F$12</f>
        <v>108.93251723</v>
      </c>
      <c r="E220" s="37">
        <f>SUMIFS(СВЦЭМ!$F$34:$F$777,СВЦЭМ!$A$34:$A$777,$A220,СВЦЭМ!$B$34:$B$777,E$190)+'СЕТ СН'!$F$12</f>
        <v>111.41339664</v>
      </c>
      <c r="F220" s="37">
        <f>SUMIFS(СВЦЭМ!$F$34:$F$777,СВЦЭМ!$A$34:$A$777,$A220,СВЦЭМ!$B$34:$B$777,F$190)+'СЕТ СН'!$F$12</f>
        <v>110.99067175</v>
      </c>
      <c r="G220" s="37">
        <f>SUMIFS(СВЦЭМ!$F$34:$F$777,СВЦЭМ!$A$34:$A$777,$A220,СВЦЭМ!$B$34:$B$777,G$190)+'СЕТ СН'!$F$12</f>
        <v>111.95268874</v>
      </c>
      <c r="H220" s="37">
        <f>SUMIFS(СВЦЭМ!$F$34:$F$777,СВЦЭМ!$A$34:$A$777,$A220,СВЦЭМ!$B$34:$B$777,H$190)+'СЕТ СН'!$F$12</f>
        <v>114.42364775</v>
      </c>
      <c r="I220" s="37">
        <f>SUMIFS(СВЦЭМ!$F$34:$F$777,СВЦЭМ!$A$34:$A$777,$A220,СВЦЭМ!$B$34:$B$777,I$190)+'СЕТ СН'!$F$12</f>
        <v>112.08110665</v>
      </c>
      <c r="J220" s="37">
        <f>SUMIFS(СВЦЭМ!$F$34:$F$777,СВЦЭМ!$A$34:$A$777,$A220,СВЦЭМ!$B$34:$B$777,J$190)+'СЕТ СН'!$F$12</f>
        <v>95.490724979999996</v>
      </c>
      <c r="K220" s="37">
        <f>SUMIFS(СВЦЭМ!$F$34:$F$777,СВЦЭМ!$A$34:$A$777,$A220,СВЦЭМ!$B$34:$B$777,K$190)+'СЕТ СН'!$F$12</f>
        <v>83.351175639999994</v>
      </c>
      <c r="L220" s="37">
        <f>SUMIFS(СВЦЭМ!$F$34:$F$777,СВЦЭМ!$A$34:$A$777,$A220,СВЦЭМ!$B$34:$B$777,L$190)+'СЕТ СН'!$F$12</f>
        <v>73.95191312</v>
      </c>
      <c r="M220" s="37">
        <f>SUMIFS(СВЦЭМ!$F$34:$F$777,СВЦЭМ!$A$34:$A$777,$A220,СВЦЭМ!$B$34:$B$777,M$190)+'СЕТ СН'!$F$12</f>
        <v>66.961148289999997</v>
      </c>
      <c r="N220" s="37">
        <f>SUMIFS(СВЦЭМ!$F$34:$F$777,СВЦЭМ!$A$34:$A$777,$A220,СВЦЭМ!$B$34:$B$777,N$190)+'СЕТ СН'!$F$12</f>
        <v>65.053087020000007</v>
      </c>
      <c r="O220" s="37">
        <f>SUMIFS(СВЦЭМ!$F$34:$F$777,СВЦЭМ!$A$34:$A$777,$A220,СВЦЭМ!$B$34:$B$777,O$190)+'СЕТ СН'!$F$12</f>
        <v>65.247486879999997</v>
      </c>
      <c r="P220" s="37">
        <f>SUMIFS(СВЦЭМ!$F$34:$F$777,СВЦЭМ!$A$34:$A$777,$A220,СВЦЭМ!$B$34:$B$777,P$190)+'СЕТ СН'!$F$12</f>
        <v>65.256011939999993</v>
      </c>
      <c r="Q220" s="37">
        <f>SUMIFS(СВЦЭМ!$F$34:$F$777,СВЦЭМ!$A$34:$A$777,$A220,СВЦЭМ!$B$34:$B$777,Q$190)+'СЕТ СН'!$F$12</f>
        <v>65.119475730000005</v>
      </c>
      <c r="R220" s="37">
        <f>SUMIFS(СВЦЭМ!$F$34:$F$777,СВЦЭМ!$A$34:$A$777,$A220,СВЦЭМ!$B$34:$B$777,R$190)+'СЕТ СН'!$F$12</f>
        <v>66.046714820000005</v>
      </c>
      <c r="S220" s="37">
        <f>SUMIFS(СВЦЭМ!$F$34:$F$777,СВЦЭМ!$A$34:$A$777,$A220,СВЦЭМ!$B$34:$B$777,S$190)+'СЕТ СН'!$F$12</f>
        <v>64.457659149999998</v>
      </c>
      <c r="T220" s="37">
        <f>SUMIFS(СВЦЭМ!$F$34:$F$777,СВЦЭМ!$A$34:$A$777,$A220,СВЦЭМ!$B$34:$B$777,T$190)+'СЕТ СН'!$F$12</f>
        <v>64.476039940000007</v>
      </c>
      <c r="U220" s="37">
        <f>SUMIFS(СВЦЭМ!$F$34:$F$777,СВЦЭМ!$A$34:$A$777,$A220,СВЦЭМ!$B$34:$B$777,U$190)+'СЕТ СН'!$F$12</f>
        <v>65.166101159999997</v>
      </c>
      <c r="V220" s="37">
        <f>SUMIFS(СВЦЭМ!$F$34:$F$777,СВЦЭМ!$A$34:$A$777,$A220,СВЦЭМ!$B$34:$B$777,V$190)+'СЕТ СН'!$F$12</f>
        <v>64.293496309999995</v>
      </c>
      <c r="W220" s="37">
        <f>SUMIFS(СВЦЭМ!$F$34:$F$777,СВЦЭМ!$A$34:$A$777,$A220,СВЦЭМ!$B$34:$B$777,W$190)+'СЕТ СН'!$F$12</f>
        <v>64.465632350000007</v>
      </c>
      <c r="X220" s="37">
        <f>SUMIFS(СВЦЭМ!$F$34:$F$777,СВЦЭМ!$A$34:$A$777,$A220,СВЦЭМ!$B$34:$B$777,X$190)+'СЕТ СН'!$F$12</f>
        <v>67.209711110000001</v>
      </c>
      <c r="Y220" s="37">
        <f>SUMIFS(СВЦЭМ!$F$34:$F$777,СВЦЭМ!$A$34:$A$777,$A220,СВЦЭМ!$B$34:$B$777,Y$190)+'СЕТ СН'!$F$12</f>
        <v>74.585167100000007</v>
      </c>
    </row>
    <row r="221" spans="1:25" ht="15.75" x14ac:dyDescent="0.2">
      <c r="A221" s="36">
        <f t="shared" si="5"/>
        <v>43343</v>
      </c>
      <c r="B221" s="37">
        <f>SUMIFS(СВЦЭМ!$F$34:$F$777,СВЦЭМ!$A$34:$A$777,$A221,СВЦЭМ!$B$34:$B$777,B$190)+'СЕТ СН'!$F$12</f>
        <v>83.622905110000005</v>
      </c>
      <c r="C221" s="37">
        <f>SUMIFS(СВЦЭМ!$F$34:$F$777,СВЦЭМ!$A$34:$A$777,$A221,СВЦЭМ!$B$34:$B$777,C$190)+'СЕТ СН'!$F$12</f>
        <v>98.509417119999995</v>
      </c>
      <c r="D221" s="37">
        <f>SUMIFS(СВЦЭМ!$F$34:$F$777,СВЦЭМ!$A$34:$A$777,$A221,СВЦЭМ!$B$34:$B$777,D$190)+'СЕТ СН'!$F$12</f>
        <v>108.12967114999999</v>
      </c>
      <c r="E221" s="37">
        <f>SUMIFS(СВЦЭМ!$F$34:$F$777,СВЦЭМ!$A$34:$A$777,$A221,СВЦЭМ!$B$34:$B$777,E$190)+'СЕТ СН'!$F$12</f>
        <v>111.98313091</v>
      </c>
      <c r="F221" s="37">
        <f>SUMIFS(СВЦЭМ!$F$34:$F$777,СВЦЭМ!$A$34:$A$777,$A221,СВЦЭМ!$B$34:$B$777,F$190)+'СЕТ СН'!$F$12</f>
        <v>111.67273267</v>
      </c>
      <c r="G221" s="37">
        <f>SUMIFS(СВЦЭМ!$F$34:$F$777,СВЦЭМ!$A$34:$A$777,$A221,СВЦЭМ!$B$34:$B$777,G$190)+'СЕТ СН'!$F$12</f>
        <v>112.3843389</v>
      </c>
      <c r="H221" s="37">
        <f>SUMIFS(СВЦЭМ!$F$34:$F$777,СВЦЭМ!$A$34:$A$777,$A221,СВЦЭМ!$B$34:$B$777,H$190)+'СЕТ СН'!$F$12</f>
        <v>114.31724549</v>
      </c>
      <c r="I221" s="37">
        <f>SUMIFS(СВЦЭМ!$F$34:$F$777,СВЦЭМ!$A$34:$A$777,$A221,СВЦЭМ!$B$34:$B$777,I$190)+'СЕТ СН'!$F$12</f>
        <v>108.35113731</v>
      </c>
      <c r="J221" s="37">
        <f>SUMIFS(СВЦЭМ!$F$34:$F$777,СВЦЭМ!$A$34:$A$777,$A221,СВЦЭМ!$B$34:$B$777,J$190)+'СЕТ СН'!$F$12</f>
        <v>91.633957690000003</v>
      </c>
      <c r="K221" s="37">
        <f>SUMIFS(СВЦЭМ!$F$34:$F$777,СВЦЭМ!$A$34:$A$777,$A221,СВЦЭМ!$B$34:$B$777,K$190)+'СЕТ СН'!$F$12</f>
        <v>81.409422719999995</v>
      </c>
      <c r="L221" s="37">
        <f>SUMIFS(СВЦЭМ!$F$34:$F$777,СВЦЭМ!$A$34:$A$777,$A221,СВЦЭМ!$B$34:$B$777,L$190)+'СЕТ СН'!$F$12</f>
        <v>72.784839239999997</v>
      </c>
      <c r="M221" s="37">
        <f>SUMIFS(СВЦЭМ!$F$34:$F$777,СВЦЭМ!$A$34:$A$777,$A221,СВЦЭМ!$B$34:$B$777,M$190)+'СЕТ СН'!$F$12</f>
        <v>65.486304180000005</v>
      </c>
      <c r="N221" s="37">
        <f>SUMIFS(СВЦЭМ!$F$34:$F$777,СВЦЭМ!$A$34:$A$777,$A221,СВЦЭМ!$B$34:$B$777,N$190)+'СЕТ СН'!$F$12</f>
        <v>63.449397320000003</v>
      </c>
      <c r="O221" s="37">
        <f>SUMIFS(СВЦЭМ!$F$34:$F$777,СВЦЭМ!$A$34:$A$777,$A221,СВЦЭМ!$B$34:$B$777,O$190)+'СЕТ СН'!$F$12</f>
        <v>63.109591909999999</v>
      </c>
      <c r="P221" s="37">
        <f>SUMIFS(СВЦЭМ!$F$34:$F$777,СВЦЭМ!$A$34:$A$777,$A221,СВЦЭМ!$B$34:$B$777,P$190)+'СЕТ СН'!$F$12</f>
        <v>62.682094720000002</v>
      </c>
      <c r="Q221" s="37">
        <f>SUMIFS(СВЦЭМ!$F$34:$F$777,СВЦЭМ!$A$34:$A$777,$A221,СВЦЭМ!$B$34:$B$777,Q$190)+'СЕТ СН'!$F$12</f>
        <v>63.540099099999999</v>
      </c>
      <c r="R221" s="37">
        <f>SUMIFS(СВЦЭМ!$F$34:$F$777,СВЦЭМ!$A$34:$A$777,$A221,СВЦЭМ!$B$34:$B$777,R$190)+'СЕТ СН'!$F$12</f>
        <v>63.245286579999998</v>
      </c>
      <c r="S221" s="37">
        <f>SUMIFS(СВЦЭМ!$F$34:$F$777,СВЦЭМ!$A$34:$A$777,$A221,СВЦЭМ!$B$34:$B$777,S$190)+'СЕТ СН'!$F$12</f>
        <v>63.076692459999997</v>
      </c>
      <c r="T221" s="37">
        <f>SUMIFS(СВЦЭМ!$F$34:$F$777,СВЦЭМ!$A$34:$A$777,$A221,СВЦЭМ!$B$34:$B$777,T$190)+'СЕТ СН'!$F$12</f>
        <v>62.847101090000002</v>
      </c>
      <c r="U221" s="37">
        <f>SUMIFS(СВЦЭМ!$F$34:$F$777,СВЦЭМ!$A$34:$A$777,$A221,СВЦЭМ!$B$34:$B$777,U$190)+'СЕТ СН'!$F$12</f>
        <v>62.452490640000001</v>
      </c>
      <c r="V221" s="37">
        <f>SUMIFS(СВЦЭМ!$F$34:$F$777,СВЦЭМ!$A$34:$A$777,$A221,СВЦЭМ!$B$34:$B$777,V$190)+'СЕТ СН'!$F$12</f>
        <v>60.472308650000002</v>
      </c>
      <c r="W221" s="37">
        <f>SUMIFS(СВЦЭМ!$F$34:$F$777,СВЦЭМ!$A$34:$A$777,$A221,СВЦЭМ!$B$34:$B$777,W$190)+'СЕТ СН'!$F$12</f>
        <v>59.363031429999999</v>
      </c>
      <c r="X221" s="37">
        <f>SUMIFS(СВЦЭМ!$F$34:$F$777,СВЦЭМ!$A$34:$A$777,$A221,СВЦЭМ!$B$34:$B$777,X$190)+'СЕТ СН'!$F$12</f>
        <v>62.835761779999999</v>
      </c>
      <c r="Y221" s="37">
        <f>SUMIFS(СВЦЭМ!$F$34:$F$777,СВЦЭМ!$A$34:$A$777,$A221,СВЦЭМ!$B$34:$B$777,Y$190)+'СЕТ СН'!$F$12</f>
        <v>70.462745310000003</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7"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28"/>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01.08.2018</v>
      </c>
      <c r="B226" s="37">
        <f>SUMIFS(СВЦЭМ!$G$34:$G$777,СВЦЭМ!$A$34:$A$777,$A226,СВЦЭМ!$B$34:$B$777,B$225)+'СЕТ СН'!$F$12</f>
        <v>162.01003309000001</v>
      </c>
      <c r="C226" s="37">
        <f>SUMIFS(СВЦЭМ!$G$34:$G$777,СВЦЭМ!$A$34:$A$777,$A226,СВЦЭМ!$B$34:$B$777,C$225)+'СЕТ СН'!$F$12</f>
        <v>174.29402841000001</v>
      </c>
      <c r="D226" s="37">
        <f>SUMIFS(СВЦЭМ!$G$34:$G$777,СВЦЭМ!$A$34:$A$777,$A226,СВЦЭМ!$B$34:$B$777,D$225)+'СЕТ СН'!$F$12</f>
        <v>202.87712551000001</v>
      </c>
      <c r="E226" s="37">
        <f>SUMIFS(СВЦЭМ!$G$34:$G$777,СВЦЭМ!$A$34:$A$777,$A226,СВЦЭМ!$B$34:$B$777,E$225)+'СЕТ СН'!$F$12</f>
        <v>239.89797808</v>
      </c>
      <c r="F226" s="37">
        <f>SUMIFS(СВЦЭМ!$G$34:$G$777,СВЦЭМ!$A$34:$A$777,$A226,СВЦЭМ!$B$34:$B$777,F$225)+'СЕТ СН'!$F$12</f>
        <v>260.07640455000001</v>
      </c>
      <c r="G226" s="37">
        <f>SUMIFS(СВЦЭМ!$G$34:$G$777,СВЦЭМ!$A$34:$A$777,$A226,СВЦЭМ!$B$34:$B$777,G$225)+'СЕТ СН'!$F$12</f>
        <v>259.02978804999998</v>
      </c>
      <c r="H226" s="37">
        <f>SUMIFS(СВЦЭМ!$G$34:$G$777,СВЦЭМ!$A$34:$A$777,$A226,СВЦЭМ!$B$34:$B$777,H$225)+'СЕТ СН'!$F$12</f>
        <v>234.03846612999999</v>
      </c>
      <c r="I226" s="37">
        <f>SUMIFS(СВЦЭМ!$G$34:$G$777,СВЦЭМ!$A$34:$A$777,$A226,СВЦЭМ!$B$34:$B$777,I$225)+'СЕТ СН'!$F$12</f>
        <v>221.9266551</v>
      </c>
      <c r="J226" s="37">
        <f>SUMIFS(СВЦЭМ!$G$34:$G$777,СВЦЭМ!$A$34:$A$777,$A226,СВЦЭМ!$B$34:$B$777,J$225)+'СЕТ СН'!$F$12</f>
        <v>181.59282926</v>
      </c>
      <c r="K226" s="37">
        <f>SUMIFS(СВЦЭМ!$G$34:$G$777,СВЦЭМ!$A$34:$A$777,$A226,СВЦЭМ!$B$34:$B$777,K$225)+'СЕТ СН'!$F$12</f>
        <v>158.01024992000001</v>
      </c>
      <c r="L226" s="37">
        <f>SUMIFS(СВЦЭМ!$G$34:$G$777,СВЦЭМ!$A$34:$A$777,$A226,СВЦЭМ!$B$34:$B$777,L$225)+'СЕТ СН'!$F$12</f>
        <v>137.63265509999999</v>
      </c>
      <c r="M226" s="37">
        <f>SUMIFS(СВЦЭМ!$G$34:$G$777,СВЦЭМ!$A$34:$A$777,$A226,СВЦЭМ!$B$34:$B$777,M$225)+'СЕТ СН'!$F$12</f>
        <v>123.91234652999999</v>
      </c>
      <c r="N226" s="37">
        <f>SUMIFS(СВЦЭМ!$G$34:$G$777,СВЦЭМ!$A$34:$A$777,$A226,СВЦЭМ!$B$34:$B$777,N$225)+'СЕТ СН'!$F$12</f>
        <v>122.16080332999999</v>
      </c>
      <c r="O226" s="37">
        <f>SUMIFS(СВЦЭМ!$G$34:$G$777,СВЦЭМ!$A$34:$A$777,$A226,СВЦЭМ!$B$34:$B$777,O$225)+'СЕТ СН'!$F$12</f>
        <v>122.05850409999999</v>
      </c>
      <c r="P226" s="37">
        <f>SUMIFS(СВЦЭМ!$G$34:$G$777,СВЦЭМ!$A$34:$A$777,$A226,СВЦЭМ!$B$34:$B$777,P$225)+'СЕТ СН'!$F$12</f>
        <v>122.41664037</v>
      </c>
      <c r="Q226" s="37">
        <f>SUMIFS(СВЦЭМ!$G$34:$G$777,СВЦЭМ!$A$34:$A$777,$A226,СВЦЭМ!$B$34:$B$777,Q$225)+'СЕТ СН'!$F$12</f>
        <v>123.07509622000001</v>
      </c>
      <c r="R226" s="37">
        <f>SUMIFS(СВЦЭМ!$G$34:$G$777,СВЦЭМ!$A$34:$A$777,$A226,СВЦЭМ!$B$34:$B$777,R$225)+'СЕТ СН'!$F$12</f>
        <v>123.38033548</v>
      </c>
      <c r="S226" s="37">
        <f>SUMIFS(СВЦЭМ!$G$34:$G$777,СВЦЭМ!$A$34:$A$777,$A226,СВЦЭМ!$B$34:$B$777,S$225)+'СЕТ СН'!$F$12</f>
        <v>122.7811157</v>
      </c>
      <c r="T226" s="37">
        <f>SUMIFS(СВЦЭМ!$G$34:$G$777,СВЦЭМ!$A$34:$A$777,$A226,СВЦЭМ!$B$34:$B$777,T$225)+'СЕТ СН'!$F$12</f>
        <v>121.6678337</v>
      </c>
      <c r="U226" s="37">
        <f>SUMIFS(СВЦЭМ!$G$34:$G$777,СВЦЭМ!$A$34:$A$777,$A226,СВЦЭМ!$B$34:$B$777,U$225)+'СЕТ СН'!$F$12</f>
        <v>120.0482638</v>
      </c>
      <c r="V226" s="37">
        <f>SUMIFS(СВЦЭМ!$G$34:$G$777,СВЦЭМ!$A$34:$A$777,$A226,СВЦЭМ!$B$34:$B$777,V$225)+'СЕТ СН'!$F$12</f>
        <v>118.29315619</v>
      </c>
      <c r="W226" s="37">
        <f>SUMIFS(СВЦЭМ!$G$34:$G$777,СВЦЭМ!$A$34:$A$777,$A226,СВЦЭМ!$B$34:$B$777,W$225)+'СЕТ СН'!$F$12</f>
        <v>129.91930805999999</v>
      </c>
      <c r="X226" s="37">
        <f>SUMIFS(СВЦЭМ!$G$34:$G$777,СВЦЭМ!$A$34:$A$777,$A226,СВЦЭМ!$B$34:$B$777,X$225)+'СЕТ СН'!$F$12</f>
        <v>133.32272155999999</v>
      </c>
      <c r="Y226" s="37">
        <f>SUMIFS(СВЦЭМ!$G$34:$G$777,СВЦЭМ!$A$34:$A$777,$A226,СВЦЭМ!$B$34:$B$777,Y$225)+'СЕТ СН'!$F$12</f>
        <v>144.08644824999999</v>
      </c>
      <c r="AA226" s="46"/>
    </row>
    <row r="227" spans="1:27" ht="15.75" x14ac:dyDescent="0.2">
      <c r="A227" s="36">
        <f>A226+1</f>
        <v>43314</v>
      </c>
      <c r="B227" s="37">
        <f>SUMIFS(СВЦЭМ!$G$34:$G$777,СВЦЭМ!$A$34:$A$777,$A227,СВЦЭМ!$B$34:$B$777,B$225)+'СЕТ СН'!$F$12</f>
        <v>177.85903175000001</v>
      </c>
      <c r="C227" s="37">
        <f>SUMIFS(СВЦЭМ!$G$34:$G$777,СВЦЭМ!$A$34:$A$777,$A227,СВЦЭМ!$B$34:$B$777,C$225)+'СЕТ СН'!$F$12</f>
        <v>215.93485822</v>
      </c>
      <c r="D227" s="37">
        <f>SUMIFS(СВЦЭМ!$G$34:$G$777,СВЦЭМ!$A$34:$A$777,$A227,СВЦЭМ!$B$34:$B$777,D$225)+'СЕТ СН'!$F$12</f>
        <v>245.34647355000001</v>
      </c>
      <c r="E227" s="37">
        <f>SUMIFS(СВЦЭМ!$G$34:$G$777,СВЦЭМ!$A$34:$A$777,$A227,СВЦЭМ!$B$34:$B$777,E$225)+'СЕТ СН'!$F$12</f>
        <v>272.76205257999999</v>
      </c>
      <c r="F227" s="37">
        <f>SUMIFS(СВЦЭМ!$G$34:$G$777,СВЦЭМ!$A$34:$A$777,$A227,СВЦЭМ!$B$34:$B$777,F$225)+'СЕТ СН'!$F$12</f>
        <v>272.29235703000001</v>
      </c>
      <c r="G227" s="37">
        <f>SUMIFS(СВЦЭМ!$G$34:$G$777,СВЦЭМ!$A$34:$A$777,$A227,СВЦЭМ!$B$34:$B$777,G$225)+'СЕТ СН'!$F$12</f>
        <v>269.07462877</v>
      </c>
      <c r="H227" s="37">
        <f>SUMIFS(СВЦЭМ!$G$34:$G$777,СВЦЭМ!$A$34:$A$777,$A227,СВЦЭМ!$B$34:$B$777,H$225)+'СЕТ СН'!$F$12</f>
        <v>258.01667312000001</v>
      </c>
      <c r="I227" s="37">
        <f>SUMIFS(СВЦЭМ!$G$34:$G$777,СВЦЭМ!$A$34:$A$777,$A227,СВЦЭМ!$B$34:$B$777,I$225)+'СЕТ СН'!$F$12</f>
        <v>230.08651788</v>
      </c>
      <c r="J227" s="37">
        <f>SUMIFS(СВЦЭМ!$G$34:$G$777,СВЦЭМ!$A$34:$A$777,$A227,СВЦЭМ!$B$34:$B$777,J$225)+'СЕТ СН'!$F$12</f>
        <v>189.03844831000001</v>
      </c>
      <c r="K227" s="37">
        <f>SUMIFS(СВЦЭМ!$G$34:$G$777,СВЦЭМ!$A$34:$A$777,$A227,СВЦЭМ!$B$34:$B$777,K$225)+'СЕТ СН'!$F$12</f>
        <v>156.23976486999999</v>
      </c>
      <c r="L227" s="37">
        <f>SUMIFS(СВЦЭМ!$G$34:$G$777,СВЦЭМ!$A$34:$A$777,$A227,СВЦЭМ!$B$34:$B$777,L$225)+'СЕТ СН'!$F$12</f>
        <v>136.84068105</v>
      </c>
      <c r="M227" s="37">
        <f>SUMIFS(СВЦЭМ!$G$34:$G$777,СВЦЭМ!$A$34:$A$777,$A227,СВЦЭМ!$B$34:$B$777,M$225)+'СЕТ СН'!$F$12</f>
        <v>125.32854014</v>
      </c>
      <c r="N227" s="37">
        <f>SUMIFS(СВЦЭМ!$G$34:$G$777,СВЦЭМ!$A$34:$A$777,$A227,СВЦЭМ!$B$34:$B$777,N$225)+'СЕТ СН'!$F$12</f>
        <v>122.53279772</v>
      </c>
      <c r="O227" s="37">
        <f>SUMIFS(СВЦЭМ!$G$34:$G$777,СВЦЭМ!$A$34:$A$777,$A227,СВЦЭМ!$B$34:$B$777,O$225)+'СЕТ СН'!$F$12</f>
        <v>126.41739527</v>
      </c>
      <c r="P227" s="37">
        <f>SUMIFS(СВЦЭМ!$G$34:$G$777,СВЦЭМ!$A$34:$A$777,$A227,СВЦЭМ!$B$34:$B$777,P$225)+'СЕТ СН'!$F$12</f>
        <v>123.19037396</v>
      </c>
      <c r="Q227" s="37">
        <f>SUMIFS(СВЦЭМ!$G$34:$G$777,СВЦЭМ!$A$34:$A$777,$A227,СВЦЭМ!$B$34:$B$777,Q$225)+'СЕТ СН'!$F$12</f>
        <v>122.98090371000001</v>
      </c>
      <c r="R227" s="37">
        <f>SUMIFS(СВЦЭМ!$G$34:$G$777,СВЦЭМ!$A$34:$A$777,$A227,СВЦЭМ!$B$34:$B$777,R$225)+'СЕТ СН'!$F$12</f>
        <v>123.78588773</v>
      </c>
      <c r="S227" s="37">
        <f>SUMIFS(СВЦЭМ!$G$34:$G$777,СВЦЭМ!$A$34:$A$777,$A227,СВЦЭМ!$B$34:$B$777,S$225)+'СЕТ СН'!$F$12</f>
        <v>122.48301809</v>
      </c>
      <c r="T227" s="37">
        <f>SUMIFS(СВЦЭМ!$G$34:$G$777,СВЦЭМ!$A$34:$A$777,$A227,СВЦЭМ!$B$34:$B$777,T$225)+'СЕТ СН'!$F$12</f>
        <v>119.34439870999999</v>
      </c>
      <c r="U227" s="37">
        <f>SUMIFS(СВЦЭМ!$G$34:$G$777,СВЦЭМ!$A$34:$A$777,$A227,СВЦЭМ!$B$34:$B$777,U$225)+'СЕТ СН'!$F$12</f>
        <v>120.91548555999999</v>
      </c>
      <c r="V227" s="37">
        <f>SUMIFS(СВЦЭМ!$G$34:$G$777,СВЦЭМ!$A$34:$A$777,$A227,СВЦЭМ!$B$34:$B$777,V$225)+'СЕТ СН'!$F$12</f>
        <v>119.08645212</v>
      </c>
      <c r="W227" s="37">
        <f>SUMIFS(СВЦЭМ!$G$34:$G$777,СВЦЭМ!$A$34:$A$777,$A227,СВЦЭМ!$B$34:$B$777,W$225)+'СЕТ СН'!$F$12</f>
        <v>119.95056769999999</v>
      </c>
      <c r="X227" s="37">
        <f>SUMIFS(СВЦЭМ!$G$34:$G$777,СВЦЭМ!$A$34:$A$777,$A227,СВЦЭМ!$B$34:$B$777,X$225)+'СЕТ СН'!$F$12</f>
        <v>124.58780846000001</v>
      </c>
      <c r="Y227" s="37">
        <f>SUMIFS(СВЦЭМ!$G$34:$G$777,СВЦЭМ!$A$34:$A$777,$A227,СВЦЭМ!$B$34:$B$777,Y$225)+'СЕТ СН'!$F$12</f>
        <v>143.40544346999999</v>
      </c>
    </row>
    <row r="228" spans="1:27" ht="15.75" x14ac:dyDescent="0.2">
      <c r="A228" s="36">
        <f t="shared" ref="A228:A256" si="6">A227+1</f>
        <v>43315</v>
      </c>
      <c r="B228" s="37">
        <f>SUMIFS(СВЦЭМ!$G$34:$G$777,СВЦЭМ!$A$34:$A$777,$A228,СВЦЭМ!$B$34:$B$777,B$225)+'СЕТ СН'!$F$12</f>
        <v>166.90261124</v>
      </c>
      <c r="C228" s="37">
        <f>SUMIFS(СВЦЭМ!$G$34:$G$777,СВЦЭМ!$A$34:$A$777,$A228,СВЦЭМ!$B$34:$B$777,C$225)+'СЕТ СН'!$F$12</f>
        <v>201.62684837</v>
      </c>
      <c r="D228" s="37">
        <f>SUMIFS(СВЦЭМ!$G$34:$G$777,СВЦЭМ!$A$34:$A$777,$A228,СВЦЭМ!$B$34:$B$777,D$225)+'СЕТ СН'!$F$12</f>
        <v>230.16565021</v>
      </c>
      <c r="E228" s="37">
        <f>SUMIFS(СВЦЭМ!$G$34:$G$777,СВЦЭМ!$A$34:$A$777,$A228,СВЦЭМ!$B$34:$B$777,E$225)+'СЕТ СН'!$F$12</f>
        <v>256.71765961</v>
      </c>
      <c r="F228" s="37">
        <f>SUMIFS(СВЦЭМ!$G$34:$G$777,СВЦЭМ!$A$34:$A$777,$A228,СВЦЭМ!$B$34:$B$777,F$225)+'СЕТ СН'!$F$12</f>
        <v>256.87912433999998</v>
      </c>
      <c r="G228" s="37">
        <f>SUMIFS(СВЦЭМ!$G$34:$G$777,СВЦЭМ!$A$34:$A$777,$A228,СВЦЭМ!$B$34:$B$777,G$225)+'СЕТ СН'!$F$12</f>
        <v>248.45913772</v>
      </c>
      <c r="H228" s="37">
        <f>SUMIFS(СВЦЭМ!$G$34:$G$777,СВЦЭМ!$A$34:$A$777,$A228,СВЦЭМ!$B$34:$B$777,H$225)+'СЕТ СН'!$F$12</f>
        <v>238.89992240999999</v>
      </c>
      <c r="I228" s="37">
        <f>SUMIFS(СВЦЭМ!$G$34:$G$777,СВЦЭМ!$A$34:$A$777,$A228,СВЦЭМ!$B$34:$B$777,I$225)+'СЕТ СН'!$F$12</f>
        <v>209.77138611000001</v>
      </c>
      <c r="J228" s="37">
        <f>SUMIFS(СВЦЭМ!$G$34:$G$777,СВЦЭМ!$A$34:$A$777,$A228,СВЦЭМ!$B$34:$B$777,J$225)+'СЕТ СН'!$F$12</f>
        <v>188.66546972</v>
      </c>
      <c r="K228" s="37">
        <f>SUMIFS(СВЦЭМ!$G$34:$G$777,СВЦЭМ!$A$34:$A$777,$A228,СВЦЭМ!$B$34:$B$777,K$225)+'СЕТ СН'!$F$12</f>
        <v>167.56360681999999</v>
      </c>
      <c r="L228" s="37">
        <f>SUMIFS(СВЦЭМ!$G$34:$G$777,СВЦЭМ!$A$34:$A$777,$A228,СВЦЭМ!$B$34:$B$777,L$225)+'СЕТ СН'!$F$12</f>
        <v>145.36045179999999</v>
      </c>
      <c r="M228" s="37">
        <f>SUMIFS(СВЦЭМ!$G$34:$G$777,СВЦЭМ!$A$34:$A$777,$A228,СВЦЭМ!$B$34:$B$777,M$225)+'СЕТ СН'!$F$12</f>
        <v>132.47500636999999</v>
      </c>
      <c r="N228" s="37">
        <f>SUMIFS(СВЦЭМ!$G$34:$G$777,СВЦЭМ!$A$34:$A$777,$A228,СВЦЭМ!$B$34:$B$777,N$225)+'СЕТ СН'!$F$12</f>
        <v>129.41974862000001</v>
      </c>
      <c r="O228" s="37">
        <f>SUMIFS(СВЦЭМ!$G$34:$G$777,СВЦЭМ!$A$34:$A$777,$A228,СВЦЭМ!$B$34:$B$777,O$225)+'СЕТ СН'!$F$12</f>
        <v>131.62621607</v>
      </c>
      <c r="P228" s="37">
        <f>SUMIFS(СВЦЭМ!$G$34:$G$777,СВЦЭМ!$A$34:$A$777,$A228,СВЦЭМ!$B$34:$B$777,P$225)+'СЕТ СН'!$F$12</f>
        <v>130.73242187</v>
      </c>
      <c r="Q228" s="37">
        <f>SUMIFS(СВЦЭМ!$G$34:$G$777,СВЦЭМ!$A$34:$A$777,$A228,СВЦЭМ!$B$34:$B$777,Q$225)+'СЕТ СН'!$F$12</f>
        <v>129.21762319999999</v>
      </c>
      <c r="R228" s="37">
        <f>SUMIFS(СВЦЭМ!$G$34:$G$777,СВЦЭМ!$A$34:$A$777,$A228,СВЦЭМ!$B$34:$B$777,R$225)+'СЕТ СН'!$F$12</f>
        <v>127.10314647</v>
      </c>
      <c r="S228" s="37">
        <f>SUMIFS(СВЦЭМ!$G$34:$G$777,СВЦЭМ!$A$34:$A$777,$A228,СВЦЭМ!$B$34:$B$777,S$225)+'СЕТ СН'!$F$12</f>
        <v>128.62953732</v>
      </c>
      <c r="T228" s="37">
        <f>SUMIFS(СВЦЭМ!$G$34:$G$777,СВЦЭМ!$A$34:$A$777,$A228,СВЦЭМ!$B$34:$B$777,T$225)+'СЕТ СН'!$F$12</f>
        <v>128.56115364999999</v>
      </c>
      <c r="U228" s="37">
        <f>SUMIFS(СВЦЭМ!$G$34:$G$777,СВЦЭМ!$A$34:$A$777,$A228,СВЦЭМ!$B$34:$B$777,U$225)+'СЕТ СН'!$F$12</f>
        <v>127.59438050999999</v>
      </c>
      <c r="V228" s="37">
        <f>SUMIFS(СВЦЭМ!$G$34:$G$777,СВЦЭМ!$A$34:$A$777,$A228,СВЦЭМ!$B$34:$B$777,V$225)+'СЕТ СН'!$F$12</f>
        <v>124.85300745000001</v>
      </c>
      <c r="W228" s="37">
        <f>SUMIFS(СВЦЭМ!$G$34:$G$777,СВЦЭМ!$A$34:$A$777,$A228,СВЦЭМ!$B$34:$B$777,W$225)+'СЕТ СН'!$F$12</f>
        <v>122.46494867</v>
      </c>
      <c r="X228" s="37">
        <f>SUMIFS(СВЦЭМ!$G$34:$G$777,СВЦЭМ!$A$34:$A$777,$A228,СВЦЭМ!$B$34:$B$777,X$225)+'СЕТ СН'!$F$12</f>
        <v>127.03477307999999</v>
      </c>
      <c r="Y228" s="37">
        <f>SUMIFS(СВЦЭМ!$G$34:$G$777,СВЦЭМ!$A$34:$A$777,$A228,СВЦЭМ!$B$34:$B$777,Y$225)+'СЕТ СН'!$F$12</f>
        <v>142.89524044000001</v>
      </c>
    </row>
    <row r="229" spans="1:27" ht="15.75" x14ac:dyDescent="0.2">
      <c r="A229" s="36">
        <f t="shared" si="6"/>
        <v>43316</v>
      </c>
      <c r="B229" s="37">
        <f>SUMIFS(СВЦЭМ!$G$34:$G$777,СВЦЭМ!$A$34:$A$777,$A229,СВЦЭМ!$B$34:$B$777,B$225)+'СЕТ СН'!$F$12</f>
        <v>175.71961128999999</v>
      </c>
      <c r="C229" s="37">
        <f>SUMIFS(СВЦЭМ!$G$34:$G$777,СВЦЭМ!$A$34:$A$777,$A229,СВЦЭМ!$B$34:$B$777,C$225)+'СЕТ СН'!$F$12</f>
        <v>199.83112754999999</v>
      </c>
      <c r="D229" s="37">
        <f>SUMIFS(СВЦЭМ!$G$34:$G$777,СВЦЭМ!$A$34:$A$777,$A229,СВЦЭМ!$B$34:$B$777,D$225)+'СЕТ СН'!$F$12</f>
        <v>221.13712451999999</v>
      </c>
      <c r="E229" s="37">
        <f>SUMIFS(СВЦЭМ!$G$34:$G$777,СВЦЭМ!$A$34:$A$777,$A229,СВЦЭМ!$B$34:$B$777,E$225)+'СЕТ СН'!$F$12</f>
        <v>249.74600525</v>
      </c>
      <c r="F229" s="37">
        <f>SUMIFS(СВЦЭМ!$G$34:$G$777,СВЦЭМ!$A$34:$A$777,$A229,СВЦЭМ!$B$34:$B$777,F$225)+'СЕТ СН'!$F$12</f>
        <v>250.2341419</v>
      </c>
      <c r="G229" s="37">
        <f>SUMIFS(СВЦЭМ!$G$34:$G$777,СВЦЭМ!$A$34:$A$777,$A229,СВЦЭМ!$B$34:$B$777,G$225)+'СЕТ СН'!$F$12</f>
        <v>245.16838984</v>
      </c>
      <c r="H229" s="37">
        <f>SUMIFS(СВЦЭМ!$G$34:$G$777,СВЦЭМ!$A$34:$A$777,$A229,СВЦЭМ!$B$34:$B$777,H$225)+'СЕТ СН'!$F$12</f>
        <v>234.76646022</v>
      </c>
      <c r="I229" s="37">
        <f>SUMIFS(СВЦЭМ!$G$34:$G$777,СВЦЭМ!$A$34:$A$777,$A229,СВЦЭМ!$B$34:$B$777,I$225)+'СЕТ СН'!$F$12</f>
        <v>227.75171775999999</v>
      </c>
      <c r="J229" s="37">
        <f>SUMIFS(СВЦЭМ!$G$34:$G$777,СВЦЭМ!$A$34:$A$777,$A229,СВЦЭМ!$B$34:$B$777,J$225)+'СЕТ СН'!$F$12</f>
        <v>188.4467684</v>
      </c>
      <c r="K229" s="37">
        <f>SUMIFS(СВЦЭМ!$G$34:$G$777,СВЦЭМ!$A$34:$A$777,$A229,СВЦЭМ!$B$34:$B$777,K$225)+'СЕТ СН'!$F$12</f>
        <v>160.49247403999999</v>
      </c>
      <c r="L229" s="37">
        <f>SUMIFS(СВЦЭМ!$G$34:$G$777,СВЦЭМ!$A$34:$A$777,$A229,СВЦЭМ!$B$34:$B$777,L$225)+'СЕТ СН'!$F$12</f>
        <v>131.02874779999999</v>
      </c>
      <c r="M229" s="37">
        <f>SUMIFS(СВЦЭМ!$G$34:$G$777,СВЦЭМ!$A$34:$A$777,$A229,СВЦЭМ!$B$34:$B$777,M$225)+'СЕТ СН'!$F$12</f>
        <v>118.55488926</v>
      </c>
      <c r="N229" s="37">
        <f>SUMIFS(СВЦЭМ!$G$34:$G$777,СВЦЭМ!$A$34:$A$777,$A229,СВЦЭМ!$B$34:$B$777,N$225)+'СЕТ СН'!$F$12</f>
        <v>118.86253485</v>
      </c>
      <c r="O229" s="37">
        <f>SUMIFS(СВЦЭМ!$G$34:$G$777,СВЦЭМ!$A$34:$A$777,$A229,СВЦЭМ!$B$34:$B$777,O$225)+'СЕТ СН'!$F$12</f>
        <v>119.66739978</v>
      </c>
      <c r="P229" s="37">
        <f>SUMIFS(СВЦЭМ!$G$34:$G$777,СВЦЭМ!$A$34:$A$777,$A229,СВЦЭМ!$B$34:$B$777,P$225)+'СЕТ СН'!$F$12</f>
        <v>121.51603269</v>
      </c>
      <c r="Q229" s="37">
        <f>SUMIFS(СВЦЭМ!$G$34:$G$777,СВЦЭМ!$A$34:$A$777,$A229,СВЦЭМ!$B$34:$B$777,Q$225)+'СЕТ СН'!$F$12</f>
        <v>121.09853798</v>
      </c>
      <c r="R229" s="37">
        <f>SUMIFS(СВЦЭМ!$G$34:$G$777,СВЦЭМ!$A$34:$A$777,$A229,СВЦЭМ!$B$34:$B$777,R$225)+'СЕТ СН'!$F$12</f>
        <v>119.74900168000001</v>
      </c>
      <c r="S229" s="37">
        <f>SUMIFS(СВЦЭМ!$G$34:$G$777,СВЦЭМ!$A$34:$A$777,$A229,СВЦЭМ!$B$34:$B$777,S$225)+'СЕТ СН'!$F$12</f>
        <v>118.94014199999999</v>
      </c>
      <c r="T229" s="37">
        <f>SUMIFS(СВЦЭМ!$G$34:$G$777,СВЦЭМ!$A$34:$A$777,$A229,СВЦЭМ!$B$34:$B$777,T$225)+'СЕТ СН'!$F$12</f>
        <v>118.05679924</v>
      </c>
      <c r="U229" s="37">
        <f>SUMIFS(СВЦЭМ!$G$34:$G$777,СВЦЭМ!$A$34:$A$777,$A229,СВЦЭМ!$B$34:$B$777,U$225)+'СЕТ СН'!$F$12</f>
        <v>120.40141044000001</v>
      </c>
      <c r="V229" s="37">
        <f>SUMIFS(СВЦЭМ!$G$34:$G$777,СВЦЭМ!$A$34:$A$777,$A229,СВЦЭМ!$B$34:$B$777,V$225)+'СЕТ СН'!$F$12</f>
        <v>118.38104631</v>
      </c>
      <c r="W229" s="37">
        <f>SUMIFS(СВЦЭМ!$G$34:$G$777,СВЦЭМ!$A$34:$A$777,$A229,СВЦЭМ!$B$34:$B$777,W$225)+'СЕТ СН'!$F$12</f>
        <v>117.70922566</v>
      </c>
      <c r="X229" s="37">
        <f>SUMIFS(СВЦЭМ!$G$34:$G$777,СВЦЭМ!$A$34:$A$777,$A229,СВЦЭМ!$B$34:$B$777,X$225)+'СЕТ СН'!$F$12</f>
        <v>120.09962254</v>
      </c>
      <c r="Y229" s="37">
        <f>SUMIFS(СВЦЭМ!$G$34:$G$777,СВЦЭМ!$A$34:$A$777,$A229,СВЦЭМ!$B$34:$B$777,Y$225)+'СЕТ СН'!$F$12</f>
        <v>131.06092913000001</v>
      </c>
    </row>
    <row r="230" spans="1:27" ht="15.75" x14ac:dyDescent="0.2">
      <c r="A230" s="36">
        <f t="shared" si="6"/>
        <v>43317</v>
      </c>
      <c r="B230" s="37">
        <f>SUMIFS(СВЦЭМ!$G$34:$G$777,СВЦЭМ!$A$34:$A$777,$A230,СВЦЭМ!$B$34:$B$777,B$225)+'СЕТ СН'!$F$12</f>
        <v>149.22717703000001</v>
      </c>
      <c r="C230" s="37">
        <f>SUMIFS(СВЦЭМ!$G$34:$G$777,СВЦЭМ!$A$34:$A$777,$A230,СВЦЭМ!$B$34:$B$777,C$225)+'СЕТ СН'!$F$12</f>
        <v>179.08645609999999</v>
      </c>
      <c r="D230" s="37">
        <f>SUMIFS(СВЦЭМ!$G$34:$G$777,СВЦЭМ!$A$34:$A$777,$A230,СВЦЭМ!$B$34:$B$777,D$225)+'СЕТ СН'!$F$12</f>
        <v>205.46320534</v>
      </c>
      <c r="E230" s="37">
        <f>SUMIFS(СВЦЭМ!$G$34:$G$777,СВЦЭМ!$A$34:$A$777,$A230,СВЦЭМ!$B$34:$B$777,E$225)+'СЕТ СН'!$F$12</f>
        <v>226.46704994999999</v>
      </c>
      <c r="F230" s="37">
        <f>SUMIFS(СВЦЭМ!$G$34:$G$777,СВЦЭМ!$A$34:$A$777,$A230,СВЦЭМ!$B$34:$B$777,F$225)+'СЕТ СН'!$F$12</f>
        <v>226.07879453000001</v>
      </c>
      <c r="G230" s="37">
        <f>SUMIFS(СВЦЭМ!$G$34:$G$777,СВЦЭМ!$A$34:$A$777,$A230,СВЦЭМ!$B$34:$B$777,G$225)+'СЕТ СН'!$F$12</f>
        <v>232.18873915</v>
      </c>
      <c r="H230" s="37">
        <f>SUMIFS(СВЦЭМ!$G$34:$G$777,СВЦЭМ!$A$34:$A$777,$A230,СВЦЭМ!$B$34:$B$777,H$225)+'СЕТ СН'!$F$12</f>
        <v>234.70446762</v>
      </c>
      <c r="I230" s="37">
        <f>SUMIFS(СВЦЭМ!$G$34:$G$777,СВЦЭМ!$A$34:$A$777,$A230,СВЦЭМ!$B$34:$B$777,I$225)+'СЕТ СН'!$F$12</f>
        <v>225.65155630000001</v>
      </c>
      <c r="J230" s="37">
        <f>SUMIFS(СВЦЭМ!$G$34:$G$777,СВЦЭМ!$A$34:$A$777,$A230,СВЦЭМ!$B$34:$B$777,J$225)+'СЕТ СН'!$F$12</f>
        <v>189.76961428000001</v>
      </c>
      <c r="K230" s="37">
        <f>SUMIFS(СВЦЭМ!$G$34:$G$777,СВЦЭМ!$A$34:$A$777,$A230,СВЦЭМ!$B$34:$B$777,K$225)+'СЕТ СН'!$F$12</f>
        <v>159.84364687999999</v>
      </c>
      <c r="L230" s="37">
        <f>SUMIFS(СВЦЭМ!$G$34:$G$777,СВЦЭМ!$A$34:$A$777,$A230,СВЦЭМ!$B$34:$B$777,L$225)+'СЕТ СН'!$F$12</f>
        <v>146.37670742</v>
      </c>
      <c r="M230" s="37">
        <f>SUMIFS(СВЦЭМ!$G$34:$G$777,СВЦЭМ!$A$34:$A$777,$A230,СВЦЭМ!$B$34:$B$777,M$225)+'СЕТ СН'!$F$12</f>
        <v>138.38568513999999</v>
      </c>
      <c r="N230" s="37">
        <f>SUMIFS(СВЦЭМ!$G$34:$G$777,СВЦЭМ!$A$34:$A$777,$A230,СВЦЭМ!$B$34:$B$777,N$225)+'СЕТ СН'!$F$12</f>
        <v>136.99498593999999</v>
      </c>
      <c r="O230" s="37">
        <f>SUMIFS(СВЦЭМ!$G$34:$G$777,СВЦЭМ!$A$34:$A$777,$A230,СВЦЭМ!$B$34:$B$777,O$225)+'СЕТ СН'!$F$12</f>
        <v>131.03191813000001</v>
      </c>
      <c r="P230" s="37">
        <f>SUMIFS(СВЦЭМ!$G$34:$G$777,СВЦЭМ!$A$34:$A$777,$A230,СВЦЭМ!$B$34:$B$777,P$225)+'СЕТ СН'!$F$12</f>
        <v>121.02652768</v>
      </c>
      <c r="Q230" s="37">
        <f>SUMIFS(СВЦЭМ!$G$34:$G$777,СВЦЭМ!$A$34:$A$777,$A230,СВЦЭМ!$B$34:$B$777,Q$225)+'СЕТ СН'!$F$12</f>
        <v>124.33854341</v>
      </c>
      <c r="R230" s="37">
        <f>SUMIFS(СВЦЭМ!$G$34:$G$777,СВЦЭМ!$A$34:$A$777,$A230,СВЦЭМ!$B$34:$B$777,R$225)+'СЕТ СН'!$F$12</f>
        <v>123.42132590999999</v>
      </c>
      <c r="S230" s="37">
        <f>SUMIFS(СВЦЭМ!$G$34:$G$777,СВЦЭМ!$A$34:$A$777,$A230,СВЦЭМ!$B$34:$B$777,S$225)+'СЕТ СН'!$F$12</f>
        <v>122.41265983</v>
      </c>
      <c r="T230" s="37">
        <f>SUMIFS(СВЦЭМ!$G$34:$G$777,СВЦЭМ!$A$34:$A$777,$A230,СВЦЭМ!$B$34:$B$777,T$225)+'СЕТ СН'!$F$12</f>
        <v>119.7813913</v>
      </c>
      <c r="U230" s="37">
        <f>SUMIFS(СВЦЭМ!$G$34:$G$777,СВЦЭМ!$A$34:$A$777,$A230,СВЦЭМ!$B$34:$B$777,U$225)+'СЕТ СН'!$F$12</f>
        <v>120.38032533000001</v>
      </c>
      <c r="V230" s="37">
        <f>SUMIFS(СВЦЭМ!$G$34:$G$777,СВЦЭМ!$A$34:$A$777,$A230,СВЦЭМ!$B$34:$B$777,V$225)+'СЕТ СН'!$F$12</f>
        <v>117.02913241</v>
      </c>
      <c r="W230" s="37">
        <f>SUMIFS(СВЦЭМ!$G$34:$G$777,СВЦЭМ!$A$34:$A$777,$A230,СВЦЭМ!$B$34:$B$777,W$225)+'СЕТ СН'!$F$12</f>
        <v>115.22809761000001</v>
      </c>
      <c r="X230" s="37">
        <f>SUMIFS(СВЦЭМ!$G$34:$G$777,СВЦЭМ!$A$34:$A$777,$A230,СВЦЭМ!$B$34:$B$777,X$225)+'СЕТ СН'!$F$12</f>
        <v>118.8340694</v>
      </c>
      <c r="Y230" s="37">
        <f>SUMIFS(СВЦЭМ!$G$34:$G$777,СВЦЭМ!$A$34:$A$777,$A230,СВЦЭМ!$B$34:$B$777,Y$225)+'СЕТ СН'!$F$12</f>
        <v>127.79623583999999</v>
      </c>
    </row>
    <row r="231" spans="1:27" ht="15.75" x14ac:dyDescent="0.2">
      <c r="A231" s="36">
        <f t="shared" si="6"/>
        <v>43318</v>
      </c>
      <c r="B231" s="37">
        <f>SUMIFS(СВЦЭМ!$G$34:$G$777,СВЦЭМ!$A$34:$A$777,$A231,СВЦЭМ!$B$34:$B$777,B$225)+'СЕТ СН'!$F$12</f>
        <v>149.96430247000001</v>
      </c>
      <c r="C231" s="37">
        <f>SUMIFS(СВЦЭМ!$G$34:$G$777,СВЦЭМ!$A$34:$A$777,$A231,СВЦЭМ!$B$34:$B$777,C$225)+'СЕТ СН'!$F$12</f>
        <v>174.6879735</v>
      </c>
      <c r="D231" s="37">
        <f>SUMIFS(СВЦЭМ!$G$34:$G$777,СВЦЭМ!$A$34:$A$777,$A231,СВЦЭМ!$B$34:$B$777,D$225)+'СЕТ СН'!$F$12</f>
        <v>201.72189363999999</v>
      </c>
      <c r="E231" s="37">
        <f>SUMIFS(СВЦЭМ!$G$34:$G$777,СВЦЭМ!$A$34:$A$777,$A231,СВЦЭМ!$B$34:$B$777,E$225)+'СЕТ СН'!$F$12</f>
        <v>228.89028497000001</v>
      </c>
      <c r="F231" s="37">
        <f>SUMIFS(СВЦЭМ!$G$34:$G$777,СВЦЭМ!$A$34:$A$777,$A231,СВЦЭМ!$B$34:$B$777,F$225)+'СЕТ СН'!$F$12</f>
        <v>226.77695838</v>
      </c>
      <c r="G231" s="37">
        <f>SUMIFS(СВЦЭМ!$G$34:$G$777,СВЦЭМ!$A$34:$A$777,$A231,СВЦЭМ!$B$34:$B$777,G$225)+'СЕТ СН'!$F$12</f>
        <v>229.77751180999999</v>
      </c>
      <c r="H231" s="37">
        <f>SUMIFS(СВЦЭМ!$G$34:$G$777,СВЦЭМ!$A$34:$A$777,$A231,СВЦЭМ!$B$34:$B$777,H$225)+'СЕТ СН'!$F$12</f>
        <v>232.89698351000001</v>
      </c>
      <c r="I231" s="37">
        <f>SUMIFS(СВЦЭМ!$G$34:$G$777,СВЦЭМ!$A$34:$A$777,$A231,СВЦЭМ!$B$34:$B$777,I$225)+'СЕТ СН'!$F$12</f>
        <v>228.11568745</v>
      </c>
      <c r="J231" s="37">
        <f>SUMIFS(СВЦЭМ!$G$34:$G$777,СВЦЭМ!$A$34:$A$777,$A231,СВЦЭМ!$B$34:$B$777,J$225)+'СЕТ СН'!$F$12</f>
        <v>193.29444817000001</v>
      </c>
      <c r="K231" s="37">
        <f>SUMIFS(СВЦЭМ!$G$34:$G$777,СВЦЭМ!$A$34:$A$777,$A231,СВЦЭМ!$B$34:$B$777,K$225)+'СЕТ СН'!$F$12</f>
        <v>164.56121363</v>
      </c>
      <c r="L231" s="37">
        <f>SUMIFS(СВЦЭМ!$G$34:$G$777,СВЦЭМ!$A$34:$A$777,$A231,СВЦЭМ!$B$34:$B$777,L$225)+'СЕТ СН'!$F$12</f>
        <v>145.38158490000001</v>
      </c>
      <c r="M231" s="37">
        <f>SUMIFS(СВЦЭМ!$G$34:$G$777,СВЦЭМ!$A$34:$A$777,$A231,СВЦЭМ!$B$34:$B$777,M$225)+'СЕТ СН'!$F$12</f>
        <v>133.32497079000001</v>
      </c>
      <c r="N231" s="37">
        <f>SUMIFS(СВЦЭМ!$G$34:$G$777,СВЦЭМ!$A$34:$A$777,$A231,СВЦЭМ!$B$34:$B$777,N$225)+'СЕТ СН'!$F$12</f>
        <v>134.95398542000001</v>
      </c>
      <c r="O231" s="37">
        <f>SUMIFS(СВЦЭМ!$G$34:$G$777,СВЦЭМ!$A$34:$A$777,$A231,СВЦЭМ!$B$34:$B$777,O$225)+'СЕТ СН'!$F$12</f>
        <v>135.33667585000001</v>
      </c>
      <c r="P231" s="37">
        <f>SUMIFS(СВЦЭМ!$G$34:$G$777,СВЦЭМ!$A$34:$A$777,$A231,СВЦЭМ!$B$34:$B$777,P$225)+'СЕТ СН'!$F$12</f>
        <v>135.11687058000001</v>
      </c>
      <c r="Q231" s="37">
        <f>SUMIFS(СВЦЭМ!$G$34:$G$777,СВЦЭМ!$A$34:$A$777,$A231,СВЦЭМ!$B$34:$B$777,Q$225)+'СЕТ СН'!$F$12</f>
        <v>135.47550333999999</v>
      </c>
      <c r="R231" s="37">
        <f>SUMIFS(СВЦЭМ!$G$34:$G$777,СВЦЭМ!$A$34:$A$777,$A231,СВЦЭМ!$B$34:$B$777,R$225)+'СЕТ СН'!$F$12</f>
        <v>135.14631495</v>
      </c>
      <c r="S231" s="37">
        <f>SUMIFS(СВЦЭМ!$G$34:$G$777,СВЦЭМ!$A$34:$A$777,$A231,СВЦЭМ!$B$34:$B$777,S$225)+'СЕТ СН'!$F$12</f>
        <v>135.40514938000001</v>
      </c>
      <c r="T231" s="37">
        <f>SUMIFS(СВЦЭМ!$G$34:$G$777,СВЦЭМ!$A$34:$A$777,$A231,СВЦЭМ!$B$34:$B$777,T$225)+'СЕТ СН'!$F$12</f>
        <v>133.30318441</v>
      </c>
      <c r="U231" s="37">
        <f>SUMIFS(СВЦЭМ!$G$34:$G$777,СВЦЭМ!$A$34:$A$777,$A231,СВЦЭМ!$B$34:$B$777,U$225)+'СЕТ СН'!$F$12</f>
        <v>132.87356283</v>
      </c>
      <c r="V231" s="37">
        <f>SUMIFS(СВЦЭМ!$G$34:$G$777,СВЦЭМ!$A$34:$A$777,$A231,СВЦЭМ!$B$34:$B$777,V$225)+'СЕТ СН'!$F$12</f>
        <v>131.37157399</v>
      </c>
      <c r="W231" s="37">
        <f>SUMIFS(СВЦЭМ!$G$34:$G$777,СВЦЭМ!$A$34:$A$777,$A231,СВЦЭМ!$B$34:$B$777,W$225)+'СЕТ СН'!$F$12</f>
        <v>131.04477334000001</v>
      </c>
      <c r="X231" s="37">
        <f>SUMIFS(СВЦЭМ!$G$34:$G$777,СВЦЭМ!$A$34:$A$777,$A231,СВЦЭМ!$B$34:$B$777,X$225)+'СЕТ СН'!$F$12</f>
        <v>128.96380736</v>
      </c>
      <c r="Y231" s="37">
        <f>SUMIFS(СВЦЭМ!$G$34:$G$777,СВЦЭМ!$A$34:$A$777,$A231,СВЦЭМ!$B$34:$B$777,Y$225)+'СЕТ СН'!$F$12</f>
        <v>140.70326704999999</v>
      </c>
    </row>
    <row r="232" spans="1:27" ht="15.75" x14ac:dyDescent="0.2">
      <c r="A232" s="36">
        <f t="shared" si="6"/>
        <v>43319</v>
      </c>
      <c r="B232" s="37">
        <f>SUMIFS(СВЦЭМ!$G$34:$G$777,СВЦЭМ!$A$34:$A$777,$A232,СВЦЭМ!$B$34:$B$777,B$225)+'СЕТ СН'!$F$12</f>
        <v>162.04287445</v>
      </c>
      <c r="C232" s="37">
        <f>SUMIFS(СВЦЭМ!$G$34:$G$777,СВЦЭМ!$A$34:$A$777,$A232,СВЦЭМ!$B$34:$B$777,C$225)+'СЕТ СН'!$F$12</f>
        <v>195.35664088999999</v>
      </c>
      <c r="D232" s="37">
        <f>SUMIFS(СВЦЭМ!$G$34:$G$777,СВЦЭМ!$A$34:$A$777,$A232,СВЦЭМ!$B$34:$B$777,D$225)+'СЕТ СН'!$F$12</f>
        <v>216.04786768</v>
      </c>
      <c r="E232" s="37">
        <f>SUMIFS(СВЦЭМ!$G$34:$G$777,СВЦЭМ!$A$34:$A$777,$A232,СВЦЭМ!$B$34:$B$777,E$225)+'СЕТ СН'!$F$12</f>
        <v>243.52989019</v>
      </c>
      <c r="F232" s="37">
        <f>SUMIFS(СВЦЭМ!$G$34:$G$777,СВЦЭМ!$A$34:$A$777,$A232,СВЦЭМ!$B$34:$B$777,F$225)+'СЕТ СН'!$F$12</f>
        <v>241.97382289000001</v>
      </c>
      <c r="G232" s="37">
        <f>SUMIFS(СВЦЭМ!$G$34:$G$777,СВЦЭМ!$A$34:$A$777,$A232,СВЦЭМ!$B$34:$B$777,G$225)+'СЕТ СН'!$F$12</f>
        <v>243.85542286</v>
      </c>
      <c r="H232" s="37">
        <f>SUMIFS(СВЦЭМ!$G$34:$G$777,СВЦЭМ!$A$34:$A$777,$A232,СВЦЭМ!$B$34:$B$777,H$225)+'СЕТ СН'!$F$12</f>
        <v>243.10418240999999</v>
      </c>
      <c r="I232" s="37">
        <f>SUMIFS(СВЦЭМ!$G$34:$G$777,СВЦЭМ!$A$34:$A$777,$A232,СВЦЭМ!$B$34:$B$777,I$225)+'СЕТ СН'!$F$12</f>
        <v>217.39603814</v>
      </c>
      <c r="J232" s="37">
        <f>SUMIFS(СВЦЭМ!$G$34:$G$777,СВЦЭМ!$A$34:$A$777,$A232,СВЦЭМ!$B$34:$B$777,J$225)+'СЕТ СН'!$F$12</f>
        <v>180.16439757000001</v>
      </c>
      <c r="K232" s="37">
        <f>SUMIFS(СВЦЭМ!$G$34:$G$777,СВЦЭМ!$A$34:$A$777,$A232,СВЦЭМ!$B$34:$B$777,K$225)+'СЕТ СН'!$F$12</f>
        <v>159.77662554</v>
      </c>
      <c r="L232" s="37">
        <f>SUMIFS(СВЦЭМ!$G$34:$G$777,СВЦЭМ!$A$34:$A$777,$A232,СВЦЭМ!$B$34:$B$777,L$225)+'СЕТ СН'!$F$12</f>
        <v>140.13007783</v>
      </c>
      <c r="M232" s="37">
        <f>SUMIFS(СВЦЭМ!$G$34:$G$777,СВЦЭМ!$A$34:$A$777,$A232,СВЦЭМ!$B$34:$B$777,M$225)+'СЕТ СН'!$F$12</f>
        <v>128.70938423999999</v>
      </c>
      <c r="N232" s="37">
        <f>SUMIFS(СВЦЭМ!$G$34:$G$777,СВЦЭМ!$A$34:$A$777,$A232,СВЦЭМ!$B$34:$B$777,N$225)+'СЕТ СН'!$F$12</f>
        <v>125.17274488</v>
      </c>
      <c r="O232" s="37">
        <f>SUMIFS(СВЦЭМ!$G$34:$G$777,СВЦЭМ!$A$34:$A$777,$A232,СВЦЭМ!$B$34:$B$777,O$225)+'СЕТ СН'!$F$12</f>
        <v>127.93946068</v>
      </c>
      <c r="P232" s="37">
        <f>SUMIFS(СВЦЭМ!$G$34:$G$777,СВЦЭМ!$A$34:$A$777,$A232,СВЦЭМ!$B$34:$B$777,P$225)+'СЕТ СН'!$F$12</f>
        <v>127.70052815</v>
      </c>
      <c r="Q232" s="37">
        <f>SUMIFS(СВЦЭМ!$G$34:$G$777,СВЦЭМ!$A$34:$A$777,$A232,СВЦЭМ!$B$34:$B$777,Q$225)+'СЕТ СН'!$F$12</f>
        <v>128.06824280000001</v>
      </c>
      <c r="R232" s="37">
        <f>SUMIFS(СВЦЭМ!$G$34:$G$777,СВЦЭМ!$A$34:$A$777,$A232,СВЦЭМ!$B$34:$B$777,R$225)+'СЕТ СН'!$F$12</f>
        <v>128.48292137999999</v>
      </c>
      <c r="S232" s="37">
        <f>SUMIFS(СВЦЭМ!$G$34:$G$777,СВЦЭМ!$A$34:$A$777,$A232,СВЦЭМ!$B$34:$B$777,S$225)+'СЕТ СН'!$F$12</f>
        <v>128.41108462</v>
      </c>
      <c r="T232" s="37">
        <f>SUMIFS(СВЦЭМ!$G$34:$G$777,СВЦЭМ!$A$34:$A$777,$A232,СВЦЭМ!$B$34:$B$777,T$225)+'СЕТ СН'!$F$12</f>
        <v>125.1997128</v>
      </c>
      <c r="U232" s="37">
        <f>SUMIFS(СВЦЭМ!$G$34:$G$777,СВЦЭМ!$A$34:$A$777,$A232,СВЦЭМ!$B$34:$B$777,U$225)+'СЕТ СН'!$F$12</f>
        <v>126.29023883000001</v>
      </c>
      <c r="V232" s="37">
        <f>SUMIFS(СВЦЭМ!$G$34:$G$777,СВЦЭМ!$A$34:$A$777,$A232,СВЦЭМ!$B$34:$B$777,V$225)+'СЕТ СН'!$F$12</f>
        <v>123.94839623</v>
      </c>
      <c r="W232" s="37">
        <f>SUMIFS(СВЦЭМ!$G$34:$G$777,СВЦЭМ!$A$34:$A$777,$A232,СВЦЭМ!$B$34:$B$777,W$225)+'СЕТ СН'!$F$12</f>
        <v>124.39174962</v>
      </c>
      <c r="X232" s="37">
        <f>SUMIFS(СВЦЭМ!$G$34:$G$777,СВЦЭМ!$A$34:$A$777,$A232,СВЦЭМ!$B$34:$B$777,X$225)+'СЕТ СН'!$F$12</f>
        <v>122.33383537</v>
      </c>
      <c r="Y232" s="37">
        <f>SUMIFS(СВЦЭМ!$G$34:$G$777,СВЦЭМ!$A$34:$A$777,$A232,СВЦЭМ!$B$34:$B$777,Y$225)+'СЕТ СН'!$F$12</f>
        <v>131.81491012999999</v>
      </c>
    </row>
    <row r="233" spans="1:27" ht="15.75" x14ac:dyDescent="0.2">
      <c r="A233" s="36">
        <f t="shared" si="6"/>
        <v>43320</v>
      </c>
      <c r="B233" s="37">
        <f>SUMIFS(СВЦЭМ!$G$34:$G$777,СВЦЭМ!$A$34:$A$777,$A233,СВЦЭМ!$B$34:$B$777,B$225)+'СЕТ СН'!$F$12</f>
        <v>161.53412338999999</v>
      </c>
      <c r="C233" s="37">
        <f>SUMIFS(СВЦЭМ!$G$34:$G$777,СВЦЭМ!$A$34:$A$777,$A233,СВЦЭМ!$B$34:$B$777,C$225)+'СЕТ СН'!$F$12</f>
        <v>194.16906313999999</v>
      </c>
      <c r="D233" s="37">
        <f>SUMIFS(СВЦЭМ!$G$34:$G$777,СВЦЭМ!$A$34:$A$777,$A233,СВЦЭМ!$B$34:$B$777,D$225)+'СЕТ СН'!$F$12</f>
        <v>220.4404734</v>
      </c>
      <c r="E233" s="37">
        <f>SUMIFS(СВЦЭМ!$G$34:$G$777,СВЦЭМ!$A$34:$A$777,$A233,СВЦЭМ!$B$34:$B$777,E$225)+'СЕТ СН'!$F$12</f>
        <v>241.54322816999999</v>
      </c>
      <c r="F233" s="37">
        <f>SUMIFS(СВЦЭМ!$G$34:$G$777,СВЦЭМ!$A$34:$A$777,$A233,СВЦЭМ!$B$34:$B$777,F$225)+'СЕТ СН'!$F$12</f>
        <v>240.70452047000001</v>
      </c>
      <c r="G233" s="37">
        <f>SUMIFS(СВЦЭМ!$G$34:$G$777,СВЦЭМ!$A$34:$A$777,$A233,СВЦЭМ!$B$34:$B$777,G$225)+'СЕТ СН'!$F$12</f>
        <v>240.93124116999999</v>
      </c>
      <c r="H233" s="37">
        <f>SUMIFS(СВЦЭМ!$G$34:$G$777,СВЦЭМ!$A$34:$A$777,$A233,СВЦЭМ!$B$34:$B$777,H$225)+'СЕТ СН'!$F$12</f>
        <v>240.74441607</v>
      </c>
      <c r="I233" s="37">
        <f>SUMIFS(СВЦЭМ!$G$34:$G$777,СВЦЭМ!$A$34:$A$777,$A233,СВЦЭМ!$B$34:$B$777,I$225)+'СЕТ СН'!$F$12</f>
        <v>220.96815842000001</v>
      </c>
      <c r="J233" s="37">
        <f>SUMIFS(СВЦЭМ!$G$34:$G$777,СВЦЭМ!$A$34:$A$777,$A233,СВЦЭМ!$B$34:$B$777,J$225)+'СЕТ СН'!$F$12</f>
        <v>184.47046958999999</v>
      </c>
      <c r="K233" s="37">
        <f>SUMIFS(СВЦЭМ!$G$34:$G$777,СВЦЭМ!$A$34:$A$777,$A233,СВЦЭМ!$B$34:$B$777,K$225)+'СЕТ СН'!$F$12</f>
        <v>158.10759873000001</v>
      </c>
      <c r="L233" s="37">
        <f>SUMIFS(СВЦЭМ!$G$34:$G$777,СВЦЭМ!$A$34:$A$777,$A233,СВЦЭМ!$B$34:$B$777,L$225)+'СЕТ СН'!$F$12</f>
        <v>136.71460673000001</v>
      </c>
      <c r="M233" s="37">
        <f>SUMIFS(СВЦЭМ!$G$34:$G$777,СВЦЭМ!$A$34:$A$777,$A233,СВЦЭМ!$B$34:$B$777,M$225)+'СЕТ СН'!$F$12</f>
        <v>122.88607895</v>
      </c>
      <c r="N233" s="37">
        <f>SUMIFS(СВЦЭМ!$G$34:$G$777,СВЦЭМ!$A$34:$A$777,$A233,СВЦЭМ!$B$34:$B$777,N$225)+'СЕТ СН'!$F$12</f>
        <v>124.37668479</v>
      </c>
      <c r="O233" s="37">
        <f>SUMIFS(СВЦЭМ!$G$34:$G$777,СВЦЭМ!$A$34:$A$777,$A233,СВЦЭМ!$B$34:$B$777,O$225)+'СЕТ СН'!$F$12</f>
        <v>125.31175324</v>
      </c>
      <c r="P233" s="37">
        <f>SUMIFS(СВЦЭМ!$G$34:$G$777,СВЦЭМ!$A$34:$A$777,$A233,СВЦЭМ!$B$34:$B$777,P$225)+'СЕТ СН'!$F$12</f>
        <v>124.53433083</v>
      </c>
      <c r="Q233" s="37">
        <f>SUMIFS(СВЦЭМ!$G$34:$G$777,СВЦЭМ!$A$34:$A$777,$A233,СВЦЭМ!$B$34:$B$777,Q$225)+'СЕТ СН'!$F$12</f>
        <v>125.56895408</v>
      </c>
      <c r="R233" s="37">
        <f>SUMIFS(СВЦЭМ!$G$34:$G$777,СВЦЭМ!$A$34:$A$777,$A233,СВЦЭМ!$B$34:$B$777,R$225)+'СЕТ СН'!$F$12</f>
        <v>126.77822868</v>
      </c>
      <c r="S233" s="37">
        <f>SUMIFS(СВЦЭМ!$G$34:$G$777,СВЦЭМ!$A$34:$A$777,$A233,СВЦЭМ!$B$34:$B$777,S$225)+'СЕТ СН'!$F$12</f>
        <v>125.85894967</v>
      </c>
      <c r="T233" s="37">
        <f>SUMIFS(СВЦЭМ!$G$34:$G$777,СВЦЭМ!$A$34:$A$777,$A233,СВЦЭМ!$B$34:$B$777,T$225)+'СЕТ СН'!$F$12</f>
        <v>125.71678051000001</v>
      </c>
      <c r="U233" s="37">
        <f>SUMIFS(СВЦЭМ!$G$34:$G$777,СВЦЭМ!$A$34:$A$777,$A233,СВЦЭМ!$B$34:$B$777,U$225)+'СЕТ СН'!$F$12</f>
        <v>126.77230553</v>
      </c>
      <c r="V233" s="37">
        <f>SUMIFS(СВЦЭМ!$G$34:$G$777,СВЦЭМ!$A$34:$A$777,$A233,СВЦЭМ!$B$34:$B$777,V$225)+'СЕТ СН'!$F$12</f>
        <v>121.49006426</v>
      </c>
      <c r="W233" s="37">
        <f>SUMIFS(СВЦЭМ!$G$34:$G$777,СВЦЭМ!$A$34:$A$777,$A233,СВЦЭМ!$B$34:$B$777,W$225)+'СЕТ СН'!$F$12</f>
        <v>123.94203502000001</v>
      </c>
      <c r="X233" s="37">
        <f>SUMIFS(СВЦЭМ!$G$34:$G$777,СВЦЭМ!$A$34:$A$777,$A233,СВЦЭМ!$B$34:$B$777,X$225)+'СЕТ СН'!$F$12</f>
        <v>130.13513796000001</v>
      </c>
      <c r="Y233" s="37">
        <f>SUMIFS(СВЦЭМ!$G$34:$G$777,СВЦЭМ!$A$34:$A$777,$A233,СВЦЭМ!$B$34:$B$777,Y$225)+'СЕТ СН'!$F$12</f>
        <v>145.4067968</v>
      </c>
    </row>
    <row r="234" spans="1:27" ht="15.75" x14ac:dyDescent="0.2">
      <c r="A234" s="36">
        <f t="shared" si="6"/>
        <v>43321</v>
      </c>
      <c r="B234" s="37">
        <f>SUMIFS(СВЦЭМ!$G$34:$G$777,СВЦЭМ!$A$34:$A$777,$A234,СВЦЭМ!$B$34:$B$777,B$225)+'СЕТ СН'!$F$12</f>
        <v>150.27873518999999</v>
      </c>
      <c r="C234" s="37">
        <f>SUMIFS(СВЦЭМ!$G$34:$G$777,СВЦЭМ!$A$34:$A$777,$A234,СВЦЭМ!$B$34:$B$777,C$225)+'СЕТ СН'!$F$12</f>
        <v>177.97330417000001</v>
      </c>
      <c r="D234" s="37">
        <f>SUMIFS(СВЦЭМ!$G$34:$G$777,СВЦЭМ!$A$34:$A$777,$A234,СВЦЭМ!$B$34:$B$777,D$225)+'СЕТ СН'!$F$12</f>
        <v>210.44211571</v>
      </c>
      <c r="E234" s="37">
        <f>SUMIFS(СВЦЭМ!$G$34:$G$777,СВЦЭМ!$A$34:$A$777,$A234,СВЦЭМ!$B$34:$B$777,E$225)+'СЕТ СН'!$F$12</f>
        <v>240.8914714</v>
      </c>
      <c r="F234" s="37">
        <f>SUMIFS(СВЦЭМ!$G$34:$G$777,СВЦЭМ!$A$34:$A$777,$A234,СВЦЭМ!$B$34:$B$777,F$225)+'СЕТ СН'!$F$12</f>
        <v>240.22152297</v>
      </c>
      <c r="G234" s="37">
        <f>SUMIFS(СВЦЭМ!$G$34:$G$777,СВЦЭМ!$A$34:$A$777,$A234,СВЦЭМ!$B$34:$B$777,G$225)+'СЕТ СН'!$F$12</f>
        <v>242.23968798000001</v>
      </c>
      <c r="H234" s="37">
        <f>SUMIFS(СВЦЭМ!$G$34:$G$777,СВЦЭМ!$A$34:$A$777,$A234,СВЦЭМ!$B$34:$B$777,H$225)+'СЕТ СН'!$F$12</f>
        <v>236.79833919000001</v>
      </c>
      <c r="I234" s="37">
        <f>SUMIFS(СВЦЭМ!$G$34:$G$777,СВЦЭМ!$A$34:$A$777,$A234,СВЦЭМ!$B$34:$B$777,I$225)+'СЕТ СН'!$F$12</f>
        <v>218.86717505999999</v>
      </c>
      <c r="J234" s="37">
        <f>SUMIFS(СВЦЭМ!$G$34:$G$777,СВЦЭМ!$A$34:$A$777,$A234,СВЦЭМ!$B$34:$B$777,J$225)+'СЕТ СН'!$F$12</f>
        <v>188.88792967000001</v>
      </c>
      <c r="K234" s="37">
        <f>SUMIFS(СВЦЭМ!$G$34:$G$777,СВЦЭМ!$A$34:$A$777,$A234,СВЦЭМ!$B$34:$B$777,K$225)+'СЕТ СН'!$F$12</f>
        <v>161.94091807999999</v>
      </c>
      <c r="L234" s="37">
        <f>SUMIFS(СВЦЭМ!$G$34:$G$777,СВЦЭМ!$A$34:$A$777,$A234,СВЦЭМ!$B$34:$B$777,L$225)+'СЕТ СН'!$F$12</f>
        <v>143.38519454999999</v>
      </c>
      <c r="M234" s="37">
        <f>SUMIFS(СВЦЭМ!$G$34:$G$777,СВЦЭМ!$A$34:$A$777,$A234,СВЦЭМ!$B$34:$B$777,M$225)+'СЕТ СН'!$F$12</f>
        <v>127.22845515</v>
      </c>
      <c r="N234" s="37">
        <f>SUMIFS(СВЦЭМ!$G$34:$G$777,СВЦЭМ!$A$34:$A$777,$A234,СВЦЭМ!$B$34:$B$777,N$225)+'СЕТ СН'!$F$12</f>
        <v>122.94361111000001</v>
      </c>
      <c r="O234" s="37">
        <f>SUMIFS(СВЦЭМ!$G$34:$G$777,СВЦЭМ!$A$34:$A$777,$A234,СВЦЭМ!$B$34:$B$777,O$225)+'СЕТ СН'!$F$12</f>
        <v>123.61660967</v>
      </c>
      <c r="P234" s="37">
        <f>SUMIFS(СВЦЭМ!$G$34:$G$777,СВЦЭМ!$A$34:$A$777,$A234,СВЦЭМ!$B$34:$B$777,P$225)+'СЕТ СН'!$F$12</f>
        <v>124.30263361999999</v>
      </c>
      <c r="Q234" s="37">
        <f>SUMIFS(СВЦЭМ!$G$34:$G$777,СВЦЭМ!$A$34:$A$777,$A234,СВЦЭМ!$B$34:$B$777,Q$225)+'СЕТ СН'!$F$12</f>
        <v>123.83148779</v>
      </c>
      <c r="R234" s="37">
        <f>SUMIFS(СВЦЭМ!$G$34:$G$777,СВЦЭМ!$A$34:$A$777,$A234,СВЦЭМ!$B$34:$B$777,R$225)+'СЕТ СН'!$F$12</f>
        <v>122.94169062</v>
      </c>
      <c r="S234" s="37">
        <f>SUMIFS(СВЦЭМ!$G$34:$G$777,СВЦЭМ!$A$34:$A$777,$A234,СВЦЭМ!$B$34:$B$777,S$225)+'СЕТ СН'!$F$12</f>
        <v>122.62925196</v>
      </c>
      <c r="T234" s="37">
        <f>SUMIFS(СВЦЭМ!$G$34:$G$777,СВЦЭМ!$A$34:$A$777,$A234,СВЦЭМ!$B$34:$B$777,T$225)+'СЕТ СН'!$F$12</f>
        <v>121.39021280999999</v>
      </c>
      <c r="U234" s="37">
        <f>SUMIFS(СВЦЭМ!$G$34:$G$777,СВЦЭМ!$A$34:$A$777,$A234,СВЦЭМ!$B$34:$B$777,U$225)+'СЕТ СН'!$F$12</f>
        <v>123.78643266</v>
      </c>
      <c r="V234" s="37">
        <f>SUMIFS(СВЦЭМ!$G$34:$G$777,СВЦЭМ!$A$34:$A$777,$A234,СВЦЭМ!$B$34:$B$777,V$225)+'СЕТ СН'!$F$12</f>
        <v>121.28663754999999</v>
      </c>
      <c r="W234" s="37">
        <f>SUMIFS(СВЦЭМ!$G$34:$G$777,СВЦЭМ!$A$34:$A$777,$A234,СВЦЭМ!$B$34:$B$777,W$225)+'СЕТ СН'!$F$12</f>
        <v>122.39491502</v>
      </c>
      <c r="X234" s="37">
        <f>SUMIFS(СВЦЭМ!$G$34:$G$777,СВЦЭМ!$A$34:$A$777,$A234,СВЦЭМ!$B$34:$B$777,X$225)+'СЕТ СН'!$F$12</f>
        <v>120.17393542000001</v>
      </c>
      <c r="Y234" s="37">
        <f>SUMIFS(СВЦЭМ!$G$34:$G$777,СВЦЭМ!$A$34:$A$777,$A234,СВЦЭМ!$B$34:$B$777,Y$225)+'СЕТ СН'!$F$12</f>
        <v>129.522369</v>
      </c>
    </row>
    <row r="235" spans="1:27" ht="15.75" x14ac:dyDescent="0.2">
      <c r="A235" s="36">
        <f t="shared" si="6"/>
        <v>43322</v>
      </c>
      <c r="B235" s="37">
        <f>SUMIFS(СВЦЭМ!$G$34:$G$777,СВЦЭМ!$A$34:$A$777,$A235,СВЦЭМ!$B$34:$B$777,B$225)+'СЕТ СН'!$F$12</f>
        <v>154.46980893</v>
      </c>
      <c r="C235" s="37">
        <f>SUMIFS(СВЦЭМ!$G$34:$G$777,СВЦЭМ!$A$34:$A$777,$A235,СВЦЭМ!$B$34:$B$777,C$225)+'СЕТ СН'!$F$12</f>
        <v>183.77152663999999</v>
      </c>
      <c r="D235" s="37">
        <f>SUMIFS(СВЦЭМ!$G$34:$G$777,СВЦЭМ!$A$34:$A$777,$A235,СВЦЭМ!$B$34:$B$777,D$225)+'СЕТ СН'!$F$12</f>
        <v>212.30987870999999</v>
      </c>
      <c r="E235" s="37">
        <f>SUMIFS(СВЦЭМ!$G$34:$G$777,СВЦЭМ!$A$34:$A$777,$A235,СВЦЭМ!$B$34:$B$777,E$225)+'СЕТ СН'!$F$12</f>
        <v>236.76938910000001</v>
      </c>
      <c r="F235" s="37">
        <f>SUMIFS(СВЦЭМ!$G$34:$G$777,СВЦЭМ!$A$34:$A$777,$A235,СВЦЭМ!$B$34:$B$777,F$225)+'СЕТ СН'!$F$12</f>
        <v>235.37453687999999</v>
      </c>
      <c r="G235" s="37">
        <f>SUMIFS(СВЦЭМ!$G$34:$G$777,СВЦЭМ!$A$34:$A$777,$A235,СВЦЭМ!$B$34:$B$777,G$225)+'СЕТ СН'!$F$12</f>
        <v>233.58848877</v>
      </c>
      <c r="H235" s="37">
        <f>SUMIFS(СВЦЭМ!$G$34:$G$777,СВЦЭМ!$A$34:$A$777,$A235,СВЦЭМ!$B$34:$B$777,H$225)+'СЕТ СН'!$F$12</f>
        <v>230.92978647999999</v>
      </c>
      <c r="I235" s="37">
        <f>SUMIFS(СВЦЭМ!$G$34:$G$777,СВЦЭМ!$A$34:$A$777,$A235,СВЦЭМ!$B$34:$B$777,I$225)+'СЕТ СН'!$F$12</f>
        <v>213.50420847999999</v>
      </c>
      <c r="J235" s="37">
        <f>SUMIFS(СВЦЭМ!$G$34:$G$777,СВЦЭМ!$A$34:$A$777,$A235,СВЦЭМ!$B$34:$B$777,J$225)+'СЕТ СН'!$F$12</f>
        <v>181.47484188000001</v>
      </c>
      <c r="K235" s="37">
        <f>SUMIFS(СВЦЭМ!$G$34:$G$777,СВЦЭМ!$A$34:$A$777,$A235,СВЦЭМ!$B$34:$B$777,K$225)+'СЕТ СН'!$F$12</f>
        <v>150.65117330999999</v>
      </c>
      <c r="L235" s="37">
        <f>SUMIFS(СВЦЭМ!$G$34:$G$777,СВЦЭМ!$A$34:$A$777,$A235,СВЦЭМ!$B$34:$B$777,L$225)+'СЕТ СН'!$F$12</f>
        <v>132.97582467999999</v>
      </c>
      <c r="M235" s="37">
        <f>SUMIFS(СВЦЭМ!$G$34:$G$777,СВЦЭМ!$A$34:$A$777,$A235,СВЦЭМ!$B$34:$B$777,M$225)+'СЕТ СН'!$F$12</f>
        <v>118.37097373</v>
      </c>
      <c r="N235" s="37">
        <f>SUMIFS(СВЦЭМ!$G$34:$G$777,СВЦЭМ!$A$34:$A$777,$A235,СВЦЭМ!$B$34:$B$777,N$225)+'СЕТ СН'!$F$12</f>
        <v>115.18938844</v>
      </c>
      <c r="O235" s="37">
        <f>SUMIFS(СВЦЭМ!$G$34:$G$777,СВЦЭМ!$A$34:$A$777,$A235,СВЦЭМ!$B$34:$B$777,O$225)+'СЕТ СН'!$F$12</f>
        <v>116.37729834</v>
      </c>
      <c r="P235" s="37">
        <f>SUMIFS(СВЦЭМ!$G$34:$G$777,СВЦЭМ!$A$34:$A$777,$A235,СВЦЭМ!$B$34:$B$777,P$225)+'СЕТ СН'!$F$12</f>
        <v>120.09307647</v>
      </c>
      <c r="Q235" s="37">
        <f>SUMIFS(СВЦЭМ!$G$34:$G$777,СВЦЭМ!$A$34:$A$777,$A235,СВЦЭМ!$B$34:$B$777,Q$225)+'СЕТ СН'!$F$12</f>
        <v>119.19219022</v>
      </c>
      <c r="R235" s="37">
        <f>SUMIFS(СВЦЭМ!$G$34:$G$777,СВЦЭМ!$A$34:$A$777,$A235,СВЦЭМ!$B$34:$B$777,R$225)+'СЕТ СН'!$F$12</f>
        <v>119.03819351999999</v>
      </c>
      <c r="S235" s="37">
        <f>SUMIFS(СВЦЭМ!$G$34:$G$777,СВЦЭМ!$A$34:$A$777,$A235,СВЦЭМ!$B$34:$B$777,S$225)+'СЕТ СН'!$F$12</f>
        <v>116.26547308000001</v>
      </c>
      <c r="T235" s="37">
        <f>SUMIFS(СВЦЭМ!$G$34:$G$777,СВЦЭМ!$A$34:$A$777,$A235,СВЦЭМ!$B$34:$B$777,T$225)+'СЕТ СН'!$F$12</f>
        <v>114.08727234</v>
      </c>
      <c r="U235" s="37">
        <f>SUMIFS(СВЦЭМ!$G$34:$G$777,СВЦЭМ!$A$34:$A$777,$A235,СВЦЭМ!$B$34:$B$777,U$225)+'СЕТ СН'!$F$12</f>
        <v>115.69218060999999</v>
      </c>
      <c r="V235" s="37">
        <f>SUMIFS(СВЦЭМ!$G$34:$G$777,СВЦЭМ!$A$34:$A$777,$A235,СВЦЭМ!$B$34:$B$777,V$225)+'СЕТ СН'!$F$12</f>
        <v>114.32819181000001</v>
      </c>
      <c r="W235" s="37">
        <f>SUMIFS(СВЦЭМ!$G$34:$G$777,СВЦЭМ!$A$34:$A$777,$A235,СВЦЭМ!$B$34:$B$777,W$225)+'СЕТ СН'!$F$12</f>
        <v>113.9486868</v>
      </c>
      <c r="X235" s="37">
        <f>SUMIFS(СВЦЭМ!$G$34:$G$777,СВЦЭМ!$A$34:$A$777,$A235,СВЦЭМ!$B$34:$B$777,X$225)+'СЕТ СН'!$F$12</f>
        <v>116.37281704999999</v>
      </c>
      <c r="Y235" s="37">
        <f>SUMIFS(СВЦЭМ!$G$34:$G$777,СВЦЭМ!$A$34:$A$777,$A235,СВЦЭМ!$B$34:$B$777,Y$225)+'СЕТ СН'!$F$12</f>
        <v>134.00409174000001</v>
      </c>
    </row>
    <row r="236" spans="1:27" ht="15.75" x14ac:dyDescent="0.2">
      <c r="A236" s="36">
        <f t="shared" si="6"/>
        <v>43323</v>
      </c>
      <c r="B236" s="37">
        <f>SUMIFS(СВЦЭМ!$G$34:$G$777,СВЦЭМ!$A$34:$A$777,$A236,СВЦЭМ!$B$34:$B$777,B$225)+'СЕТ СН'!$F$12</f>
        <v>145.49800225000001</v>
      </c>
      <c r="C236" s="37">
        <f>SUMIFS(СВЦЭМ!$G$34:$G$777,СВЦЭМ!$A$34:$A$777,$A236,СВЦЭМ!$B$34:$B$777,C$225)+'СЕТ СН'!$F$12</f>
        <v>181.44098964</v>
      </c>
      <c r="D236" s="37">
        <f>SUMIFS(СВЦЭМ!$G$34:$G$777,СВЦЭМ!$A$34:$A$777,$A236,СВЦЭМ!$B$34:$B$777,D$225)+'СЕТ СН'!$F$12</f>
        <v>209.77331731999999</v>
      </c>
      <c r="E236" s="37">
        <f>SUMIFS(СВЦЭМ!$G$34:$G$777,СВЦЭМ!$A$34:$A$777,$A236,СВЦЭМ!$B$34:$B$777,E$225)+'СЕТ СН'!$F$12</f>
        <v>233.36136185000001</v>
      </c>
      <c r="F236" s="37">
        <f>SUMIFS(СВЦЭМ!$G$34:$G$777,СВЦЭМ!$A$34:$A$777,$A236,СВЦЭМ!$B$34:$B$777,F$225)+'СЕТ СН'!$F$12</f>
        <v>232.93587704000001</v>
      </c>
      <c r="G236" s="37">
        <f>SUMIFS(СВЦЭМ!$G$34:$G$777,СВЦЭМ!$A$34:$A$777,$A236,СВЦЭМ!$B$34:$B$777,G$225)+'СЕТ СН'!$F$12</f>
        <v>233.38581549</v>
      </c>
      <c r="H236" s="37">
        <f>SUMIFS(СВЦЭМ!$G$34:$G$777,СВЦЭМ!$A$34:$A$777,$A236,СВЦЭМ!$B$34:$B$777,H$225)+'СЕТ СН'!$F$12</f>
        <v>223.30565039000001</v>
      </c>
      <c r="I236" s="37">
        <f>SUMIFS(СВЦЭМ!$G$34:$G$777,СВЦЭМ!$A$34:$A$777,$A236,СВЦЭМ!$B$34:$B$777,I$225)+'СЕТ СН'!$F$12</f>
        <v>205.02119249</v>
      </c>
      <c r="J236" s="37">
        <f>SUMIFS(СВЦЭМ!$G$34:$G$777,СВЦЭМ!$A$34:$A$777,$A236,СВЦЭМ!$B$34:$B$777,J$225)+'СЕТ СН'!$F$12</f>
        <v>173.53380023</v>
      </c>
      <c r="K236" s="37">
        <f>SUMIFS(СВЦЭМ!$G$34:$G$777,СВЦЭМ!$A$34:$A$777,$A236,СВЦЭМ!$B$34:$B$777,K$225)+'СЕТ СН'!$F$12</f>
        <v>145.37390725</v>
      </c>
      <c r="L236" s="37">
        <f>SUMIFS(СВЦЭМ!$G$34:$G$777,СВЦЭМ!$A$34:$A$777,$A236,СВЦЭМ!$B$34:$B$777,L$225)+'СЕТ СН'!$F$12</f>
        <v>130.37395817000001</v>
      </c>
      <c r="M236" s="37">
        <f>SUMIFS(СВЦЭМ!$G$34:$G$777,СВЦЭМ!$A$34:$A$777,$A236,СВЦЭМ!$B$34:$B$777,M$225)+'СЕТ СН'!$F$12</f>
        <v>117.27934218999999</v>
      </c>
      <c r="N236" s="37">
        <f>SUMIFS(СВЦЭМ!$G$34:$G$777,СВЦЭМ!$A$34:$A$777,$A236,СВЦЭМ!$B$34:$B$777,N$225)+'СЕТ СН'!$F$12</f>
        <v>116.38520255</v>
      </c>
      <c r="O236" s="37">
        <f>SUMIFS(СВЦЭМ!$G$34:$G$777,СВЦЭМ!$A$34:$A$777,$A236,СВЦЭМ!$B$34:$B$777,O$225)+'СЕТ СН'!$F$12</f>
        <v>115.12790853</v>
      </c>
      <c r="P236" s="37">
        <f>SUMIFS(СВЦЭМ!$G$34:$G$777,СВЦЭМ!$A$34:$A$777,$A236,СВЦЭМ!$B$34:$B$777,P$225)+'СЕТ СН'!$F$12</f>
        <v>114.70727079</v>
      </c>
      <c r="Q236" s="37">
        <f>SUMIFS(СВЦЭМ!$G$34:$G$777,СВЦЭМ!$A$34:$A$777,$A236,СВЦЭМ!$B$34:$B$777,Q$225)+'СЕТ СН'!$F$12</f>
        <v>115.60147759</v>
      </c>
      <c r="R236" s="37">
        <f>SUMIFS(СВЦЭМ!$G$34:$G$777,СВЦЭМ!$A$34:$A$777,$A236,СВЦЭМ!$B$34:$B$777,R$225)+'СЕТ СН'!$F$12</f>
        <v>116.04409699</v>
      </c>
      <c r="S236" s="37">
        <f>SUMIFS(СВЦЭМ!$G$34:$G$777,СВЦЭМ!$A$34:$A$777,$A236,СВЦЭМ!$B$34:$B$777,S$225)+'СЕТ СН'!$F$12</f>
        <v>115.17810898</v>
      </c>
      <c r="T236" s="37">
        <f>SUMIFS(СВЦЭМ!$G$34:$G$777,СВЦЭМ!$A$34:$A$777,$A236,СВЦЭМ!$B$34:$B$777,T$225)+'СЕТ СН'!$F$12</f>
        <v>114.57385537</v>
      </c>
      <c r="U236" s="37">
        <f>SUMIFS(СВЦЭМ!$G$34:$G$777,СВЦЭМ!$A$34:$A$777,$A236,СВЦЭМ!$B$34:$B$777,U$225)+'СЕТ СН'!$F$12</f>
        <v>114.98980259</v>
      </c>
      <c r="V236" s="37">
        <f>SUMIFS(СВЦЭМ!$G$34:$G$777,СВЦЭМ!$A$34:$A$777,$A236,СВЦЭМ!$B$34:$B$777,V$225)+'СЕТ СН'!$F$12</f>
        <v>112.78225153</v>
      </c>
      <c r="W236" s="37">
        <f>SUMIFS(СВЦЭМ!$G$34:$G$777,СВЦЭМ!$A$34:$A$777,$A236,СВЦЭМ!$B$34:$B$777,W$225)+'СЕТ СН'!$F$12</f>
        <v>117.52640656</v>
      </c>
      <c r="X236" s="37">
        <f>SUMIFS(СВЦЭМ!$G$34:$G$777,СВЦЭМ!$A$34:$A$777,$A236,СВЦЭМ!$B$34:$B$777,X$225)+'СЕТ СН'!$F$12</f>
        <v>114.78004857000001</v>
      </c>
      <c r="Y236" s="37">
        <f>SUMIFS(СВЦЭМ!$G$34:$G$777,СВЦЭМ!$A$34:$A$777,$A236,СВЦЭМ!$B$34:$B$777,Y$225)+'СЕТ СН'!$F$12</f>
        <v>125.85695362</v>
      </c>
    </row>
    <row r="237" spans="1:27" ht="15.75" x14ac:dyDescent="0.2">
      <c r="A237" s="36">
        <f t="shared" si="6"/>
        <v>43324</v>
      </c>
      <c r="B237" s="37">
        <f>SUMIFS(СВЦЭМ!$G$34:$G$777,СВЦЭМ!$A$34:$A$777,$A237,СВЦЭМ!$B$34:$B$777,B$225)+'СЕТ СН'!$F$12</f>
        <v>150.41075287999999</v>
      </c>
      <c r="C237" s="37">
        <f>SUMIFS(СВЦЭМ!$G$34:$G$777,СВЦЭМ!$A$34:$A$777,$A237,СВЦЭМ!$B$34:$B$777,C$225)+'СЕТ СН'!$F$12</f>
        <v>182.27460585</v>
      </c>
      <c r="D237" s="37">
        <f>SUMIFS(СВЦЭМ!$G$34:$G$777,СВЦЭМ!$A$34:$A$777,$A237,СВЦЭМ!$B$34:$B$777,D$225)+'СЕТ СН'!$F$12</f>
        <v>210.69349738</v>
      </c>
      <c r="E237" s="37">
        <f>SUMIFS(СВЦЭМ!$G$34:$G$777,СВЦЭМ!$A$34:$A$777,$A237,СВЦЭМ!$B$34:$B$777,E$225)+'СЕТ СН'!$F$12</f>
        <v>229.13907080000001</v>
      </c>
      <c r="F237" s="37">
        <f>SUMIFS(СВЦЭМ!$G$34:$G$777,СВЦЭМ!$A$34:$A$777,$A237,СВЦЭМ!$B$34:$B$777,F$225)+'СЕТ СН'!$F$12</f>
        <v>229.26193560999999</v>
      </c>
      <c r="G237" s="37">
        <f>SUMIFS(СВЦЭМ!$G$34:$G$777,СВЦЭМ!$A$34:$A$777,$A237,СВЦЭМ!$B$34:$B$777,G$225)+'СЕТ СН'!$F$12</f>
        <v>222.82186034</v>
      </c>
      <c r="H237" s="37">
        <f>SUMIFS(СВЦЭМ!$G$34:$G$777,СВЦЭМ!$A$34:$A$777,$A237,СВЦЭМ!$B$34:$B$777,H$225)+'СЕТ СН'!$F$12</f>
        <v>220.2522295</v>
      </c>
      <c r="I237" s="37">
        <f>SUMIFS(СВЦЭМ!$G$34:$G$777,СВЦЭМ!$A$34:$A$777,$A237,СВЦЭМ!$B$34:$B$777,I$225)+'СЕТ СН'!$F$12</f>
        <v>213.35978707000001</v>
      </c>
      <c r="J237" s="37">
        <f>SUMIFS(СВЦЭМ!$G$34:$G$777,СВЦЭМ!$A$34:$A$777,$A237,СВЦЭМ!$B$34:$B$777,J$225)+'СЕТ СН'!$F$12</f>
        <v>174.59901668000001</v>
      </c>
      <c r="K237" s="37">
        <f>SUMIFS(СВЦЭМ!$G$34:$G$777,СВЦЭМ!$A$34:$A$777,$A237,СВЦЭМ!$B$34:$B$777,K$225)+'СЕТ СН'!$F$12</f>
        <v>146.18027290000001</v>
      </c>
      <c r="L237" s="37">
        <f>SUMIFS(СВЦЭМ!$G$34:$G$777,СВЦЭМ!$A$34:$A$777,$A237,СВЦЭМ!$B$34:$B$777,L$225)+'СЕТ СН'!$F$12</f>
        <v>132.19976743999999</v>
      </c>
      <c r="M237" s="37">
        <f>SUMIFS(СВЦЭМ!$G$34:$G$777,СВЦЭМ!$A$34:$A$777,$A237,СВЦЭМ!$B$34:$B$777,M$225)+'СЕТ СН'!$F$12</f>
        <v>125.90691169</v>
      </c>
      <c r="N237" s="37">
        <f>SUMIFS(СВЦЭМ!$G$34:$G$777,СВЦЭМ!$A$34:$A$777,$A237,СВЦЭМ!$B$34:$B$777,N$225)+'СЕТ СН'!$F$12</f>
        <v>117.75318799</v>
      </c>
      <c r="O237" s="37">
        <f>SUMIFS(СВЦЭМ!$G$34:$G$777,СВЦЭМ!$A$34:$A$777,$A237,СВЦЭМ!$B$34:$B$777,O$225)+'СЕТ СН'!$F$12</f>
        <v>115.41968842</v>
      </c>
      <c r="P237" s="37">
        <f>SUMIFS(СВЦЭМ!$G$34:$G$777,СВЦЭМ!$A$34:$A$777,$A237,СВЦЭМ!$B$34:$B$777,P$225)+'СЕТ СН'!$F$12</f>
        <v>116.73601889</v>
      </c>
      <c r="Q237" s="37">
        <f>SUMIFS(СВЦЭМ!$G$34:$G$777,СВЦЭМ!$A$34:$A$777,$A237,СВЦЭМ!$B$34:$B$777,Q$225)+'СЕТ СН'!$F$12</f>
        <v>118.49345554999999</v>
      </c>
      <c r="R237" s="37">
        <f>SUMIFS(СВЦЭМ!$G$34:$G$777,СВЦЭМ!$A$34:$A$777,$A237,СВЦЭМ!$B$34:$B$777,R$225)+'СЕТ СН'!$F$12</f>
        <v>119.20512685</v>
      </c>
      <c r="S237" s="37">
        <f>SUMIFS(СВЦЭМ!$G$34:$G$777,СВЦЭМ!$A$34:$A$777,$A237,СВЦЭМ!$B$34:$B$777,S$225)+'СЕТ СН'!$F$12</f>
        <v>116.64091538</v>
      </c>
      <c r="T237" s="37">
        <f>SUMIFS(СВЦЭМ!$G$34:$G$777,СВЦЭМ!$A$34:$A$777,$A237,СВЦЭМ!$B$34:$B$777,T$225)+'СЕТ СН'!$F$12</f>
        <v>116.4829707</v>
      </c>
      <c r="U237" s="37">
        <f>SUMIFS(СВЦЭМ!$G$34:$G$777,СВЦЭМ!$A$34:$A$777,$A237,СВЦЭМ!$B$34:$B$777,U$225)+'СЕТ СН'!$F$12</f>
        <v>116.51154975999999</v>
      </c>
      <c r="V237" s="37">
        <f>SUMIFS(СВЦЭМ!$G$34:$G$777,СВЦЭМ!$A$34:$A$777,$A237,СВЦЭМ!$B$34:$B$777,V$225)+'СЕТ СН'!$F$12</f>
        <v>120.24397537999999</v>
      </c>
      <c r="W237" s="37">
        <f>SUMIFS(СВЦЭМ!$G$34:$G$777,СВЦЭМ!$A$34:$A$777,$A237,СВЦЭМ!$B$34:$B$777,W$225)+'СЕТ СН'!$F$12</f>
        <v>124.54975222</v>
      </c>
      <c r="X237" s="37">
        <f>SUMIFS(СВЦЭМ!$G$34:$G$777,СВЦЭМ!$A$34:$A$777,$A237,СВЦЭМ!$B$34:$B$777,X$225)+'СЕТ СН'!$F$12</f>
        <v>126.4913313</v>
      </c>
      <c r="Y237" s="37">
        <f>SUMIFS(СВЦЭМ!$G$34:$G$777,СВЦЭМ!$A$34:$A$777,$A237,СВЦЭМ!$B$34:$B$777,Y$225)+'СЕТ СН'!$F$12</f>
        <v>128.65018563000001</v>
      </c>
    </row>
    <row r="238" spans="1:27" ht="15.75" x14ac:dyDescent="0.2">
      <c r="A238" s="36">
        <f t="shared" si="6"/>
        <v>43325</v>
      </c>
      <c r="B238" s="37">
        <f>SUMIFS(СВЦЭМ!$G$34:$G$777,СВЦЭМ!$A$34:$A$777,$A238,СВЦЭМ!$B$34:$B$777,B$225)+'СЕТ СН'!$F$12</f>
        <v>159.57989716</v>
      </c>
      <c r="C238" s="37">
        <f>SUMIFS(СВЦЭМ!$G$34:$G$777,СВЦЭМ!$A$34:$A$777,$A238,СВЦЭМ!$B$34:$B$777,C$225)+'СЕТ СН'!$F$12</f>
        <v>192.23550452999999</v>
      </c>
      <c r="D238" s="37">
        <f>SUMIFS(СВЦЭМ!$G$34:$G$777,СВЦЭМ!$A$34:$A$777,$A238,СВЦЭМ!$B$34:$B$777,D$225)+'СЕТ СН'!$F$12</f>
        <v>225.58878751</v>
      </c>
      <c r="E238" s="37">
        <f>SUMIFS(СВЦЭМ!$G$34:$G$777,СВЦЭМ!$A$34:$A$777,$A238,СВЦЭМ!$B$34:$B$777,E$225)+'СЕТ СН'!$F$12</f>
        <v>242.74009215000001</v>
      </c>
      <c r="F238" s="37">
        <f>SUMIFS(СВЦЭМ!$G$34:$G$777,СВЦЭМ!$A$34:$A$777,$A238,СВЦЭМ!$B$34:$B$777,F$225)+'СЕТ СН'!$F$12</f>
        <v>241.43724657000001</v>
      </c>
      <c r="G238" s="37">
        <f>SUMIFS(СВЦЭМ!$G$34:$G$777,СВЦЭМ!$A$34:$A$777,$A238,СВЦЭМ!$B$34:$B$777,G$225)+'СЕТ СН'!$F$12</f>
        <v>244.48051164</v>
      </c>
      <c r="H238" s="37">
        <f>SUMIFS(СВЦЭМ!$G$34:$G$777,СВЦЭМ!$A$34:$A$777,$A238,СВЦЭМ!$B$34:$B$777,H$225)+'СЕТ СН'!$F$12</f>
        <v>240.95195698000001</v>
      </c>
      <c r="I238" s="37">
        <f>SUMIFS(СВЦЭМ!$G$34:$G$777,СВЦЭМ!$A$34:$A$777,$A238,СВЦЭМ!$B$34:$B$777,I$225)+'СЕТ СН'!$F$12</f>
        <v>219.42918562</v>
      </c>
      <c r="J238" s="37">
        <f>SUMIFS(СВЦЭМ!$G$34:$G$777,СВЦЭМ!$A$34:$A$777,$A238,СВЦЭМ!$B$34:$B$777,J$225)+'СЕТ СН'!$F$12</f>
        <v>179.27382259000001</v>
      </c>
      <c r="K238" s="37">
        <f>SUMIFS(СВЦЭМ!$G$34:$G$777,СВЦЭМ!$A$34:$A$777,$A238,СВЦЭМ!$B$34:$B$777,K$225)+'СЕТ СН'!$F$12</f>
        <v>154.85676647</v>
      </c>
      <c r="L238" s="37">
        <f>SUMIFS(СВЦЭМ!$G$34:$G$777,СВЦЭМ!$A$34:$A$777,$A238,СВЦЭМ!$B$34:$B$777,L$225)+'СЕТ СН'!$F$12</f>
        <v>135.43681290999999</v>
      </c>
      <c r="M238" s="37">
        <f>SUMIFS(СВЦЭМ!$G$34:$G$777,СВЦЭМ!$A$34:$A$777,$A238,СВЦЭМ!$B$34:$B$777,M$225)+'СЕТ СН'!$F$12</f>
        <v>123.43757275999999</v>
      </c>
      <c r="N238" s="37">
        <f>SUMIFS(СВЦЭМ!$G$34:$G$777,СВЦЭМ!$A$34:$A$777,$A238,СВЦЭМ!$B$34:$B$777,N$225)+'СЕТ СН'!$F$12</f>
        <v>118.15764254</v>
      </c>
      <c r="O238" s="37">
        <f>SUMIFS(СВЦЭМ!$G$34:$G$777,СВЦЭМ!$A$34:$A$777,$A238,СВЦЭМ!$B$34:$B$777,O$225)+'СЕТ СН'!$F$12</f>
        <v>119.14059142000001</v>
      </c>
      <c r="P238" s="37">
        <f>SUMIFS(СВЦЭМ!$G$34:$G$777,СВЦЭМ!$A$34:$A$777,$A238,СВЦЭМ!$B$34:$B$777,P$225)+'СЕТ СН'!$F$12</f>
        <v>120.81394401</v>
      </c>
      <c r="Q238" s="37">
        <f>SUMIFS(СВЦЭМ!$G$34:$G$777,СВЦЭМ!$A$34:$A$777,$A238,СВЦЭМ!$B$34:$B$777,Q$225)+'СЕТ СН'!$F$12</f>
        <v>122.33767218</v>
      </c>
      <c r="R238" s="37">
        <f>SUMIFS(СВЦЭМ!$G$34:$G$777,СВЦЭМ!$A$34:$A$777,$A238,СВЦЭМ!$B$34:$B$777,R$225)+'СЕТ СН'!$F$12</f>
        <v>123.94138722</v>
      </c>
      <c r="S238" s="37">
        <f>SUMIFS(СВЦЭМ!$G$34:$G$777,СВЦЭМ!$A$34:$A$777,$A238,СВЦЭМ!$B$34:$B$777,S$225)+'СЕТ СН'!$F$12</f>
        <v>125.73367026</v>
      </c>
      <c r="T238" s="37">
        <f>SUMIFS(СВЦЭМ!$G$34:$G$777,СВЦЭМ!$A$34:$A$777,$A238,СВЦЭМ!$B$34:$B$777,T$225)+'СЕТ СН'!$F$12</f>
        <v>121.4308924</v>
      </c>
      <c r="U238" s="37">
        <f>SUMIFS(СВЦЭМ!$G$34:$G$777,СВЦЭМ!$A$34:$A$777,$A238,СВЦЭМ!$B$34:$B$777,U$225)+'СЕТ СН'!$F$12</f>
        <v>120.30003198</v>
      </c>
      <c r="V238" s="37">
        <f>SUMIFS(СВЦЭМ!$G$34:$G$777,СВЦЭМ!$A$34:$A$777,$A238,СВЦЭМ!$B$34:$B$777,V$225)+'СЕТ СН'!$F$12</f>
        <v>119.98905163000001</v>
      </c>
      <c r="W238" s="37">
        <f>SUMIFS(СВЦЭМ!$G$34:$G$777,СВЦЭМ!$A$34:$A$777,$A238,СВЦЭМ!$B$34:$B$777,W$225)+'СЕТ СН'!$F$12</f>
        <v>120.43132917</v>
      </c>
      <c r="X238" s="37">
        <f>SUMIFS(СВЦЭМ!$G$34:$G$777,СВЦЭМ!$A$34:$A$777,$A238,СВЦЭМ!$B$34:$B$777,X$225)+'СЕТ СН'!$F$12</f>
        <v>124.02577902</v>
      </c>
      <c r="Y238" s="37">
        <f>SUMIFS(СВЦЭМ!$G$34:$G$777,СВЦЭМ!$A$34:$A$777,$A238,СВЦЭМ!$B$34:$B$777,Y$225)+'СЕТ СН'!$F$12</f>
        <v>141.00134696999999</v>
      </c>
    </row>
    <row r="239" spans="1:27" ht="15.75" x14ac:dyDescent="0.2">
      <c r="A239" s="36">
        <f t="shared" si="6"/>
        <v>43326</v>
      </c>
      <c r="B239" s="37">
        <f>SUMIFS(СВЦЭМ!$G$34:$G$777,СВЦЭМ!$A$34:$A$777,$A239,СВЦЭМ!$B$34:$B$777,B$225)+'СЕТ СН'!$F$12</f>
        <v>165.45296364999999</v>
      </c>
      <c r="C239" s="37">
        <f>SUMIFS(СВЦЭМ!$G$34:$G$777,СВЦЭМ!$A$34:$A$777,$A239,СВЦЭМ!$B$34:$B$777,C$225)+'СЕТ СН'!$F$12</f>
        <v>200.31554700000001</v>
      </c>
      <c r="D239" s="37">
        <f>SUMIFS(СВЦЭМ!$G$34:$G$777,СВЦЭМ!$A$34:$A$777,$A239,СВЦЭМ!$B$34:$B$777,D$225)+'СЕТ СН'!$F$12</f>
        <v>228.83851100000001</v>
      </c>
      <c r="E239" s="37">
        <f>SUMIFS(СВЦЭМ!$G$34:$G$777,СВЦЭМ!$A$34:$A$777,$A239,СВЦЭМ!$B$34:$B$777,E$225)+'СЕТ СН'!$F$12</f>
        <v>244.66784637999999</v>
      </c>
      <c r="F239" s="37">
        <f>SUMIFS(СВЦЭМ!$G$34:$G$777,СВЦЭМ!$A$34:$A$777,$A239,СВЦЭМ!$B$34:$B$777,F$225)+'СЕТ СН'!$F$12</f>
        <v>243.33881563</v>
      </c>
      <c r="G239" s="37">
        <f>SUMIFS(СВЦЭМ!$G$34:$G$777,СВЦЭМ!$A$34:$A$777,$A239,СВЦЭМ!$B$34:$B$777,G$225)+'СЕТ СН'!$F$12</f>
        <v>242.39403603</v>
      </c>
      <c r="H239" s="37">
        <f>SUMIFS(СВЦЭМ!$G$34:$G$777,СВЦЭМ!$A$34:$A$777,$A239,СВЦЭМ!$B$34:$B$777,H$225)+'СЕТ СН'!$F$12</f>
        <v>230.6261447</v>
      </c>
      <c r="I239" s="37">
        <f>SUMIFS(СВЦЭМ!$G$34:$G$777,СВЦЭМ!$A$34:$A$777,$A239,СВЦЭМ!$B$34:$B$777,I$225)+'СЕТ СН'!$F$12</f>
        <v>210.71020349</v>
      </c>
      <c r="J239" s="37">
        <f>SUMIFS(СВЦЭМ!$G$34:$G$777,СВЦЭМ!$A$34:$A$777,$A239,СВЦЭМ!$B$34:$B$777,J$225)+'СЕТ СН'!$F$12</f>
        <v>183.78773941</v>
      </c>
      <c r="K239" s="37">
        <f>SUMIFS(СВЦЭМ!$G$34:$G$777,СВЦЭМ!$A$34:$A$777,$A239,СВЦЭМ!$B$34:$B$777,K$225)+'СЕТ СН'!$F$12</f>
        <v>165.31898063</v>
      </c>
      <c r="L239" s="37">
        <f>SUMIFS(СВЦЭМ!$G$34:$G$777,СВЦЭМ!$A$34:$A$777,$A239,СВЦЭМ!$B$34:$B$777,L$225)+'СЕТ СН'!$F$12</f>
        <v>142.10673832000001</v>
      </c>
      <c r="M239" s="37">
        <f>SUMIFS(СВЦЭМ!$G$34:$G$777,СВЦЭМ!$A$34:$A$777,$A239,СВЦЭМ!$B$34:$B$777,M$225)+'СЕТ СН'!$F$12</f>
        <v>127.5373996</v>
      </c>
      <c r="N239" s="37">
        <f>SUMIFS(СВЦЭМ!$G$34:$G$777,СВЦЭМ!$A$34:$A$777,$A239,СВЦЭМ!$B$34:$B$777,N$225)+'СЕТ СН'!$F$12</f>
        <v>123.98857416</v>
      </c>
      <c r="O239" s="37">
        <f>SUMIFS(СВЦЭМ!$G$34:$G$777,СВЦЭМ!$A$34:$A$777,$A239,СВЦЭМ!$B$34:$B$777,O$225)+'СЕТ СН'!$F$12</f>
        <v>127.45310249000001</v>
      </c>
      <c r="P239" s="37">
        <f>SUMIFS(СВЦЭМ!$G$34:$G$777,СВЦЭМ!$A$34:$A$777,$A239,СВЦЭМ!$B$34:$B$777,P$225)+'СЕТ СН'!$F$12</f>
        <v>128.20596825000001</v>
      </c>
      <c r="Q239" s="37">
        <f>SUMIFS(СВЦЭМ!$G$34:$G$777,СВЦЭМ!$A$34:$A$777,$A239,СВЦЭМ!$B$34:$B$777,Q$225)+'СЕТ СН'!$F$12</f>
        <v>128.90565114</v>
      </c>
      <c r="R239" s="37">
        <f>SUMIFS(СВЦЭМ!$G$34:$G$777,СВЦЭМ!$A$34:$A$777,$A239,СВЦЭМ!$B$34:$B$777,R$225)+'СЕТ СН'!$F$12</f>
        <v>126.16055934000001</v>
      </c>
      <c r="S239" s="37">
        <f>SUMIFS(СВЦЭМ!$G$34:$G$777,СВЦЭМ!$A$34:$A$777,$A239,СВЦЭМ!$B$34:$B$777,S$225)+'СЕТ СН'!$F$12</f>
        <v>126.8591249</v>
      </c>
      <c r="T239" s="37">
        <f>SUMIFS(СВЦЭМ!$G$34:$G$777,СВЦЭМ!$A$34:$A$777,$A239,СВЦЭМ!$B$34:$B$777,T$225)+'СЕТ СН'!$F$12</f>
        <v>126.58282002</v>
      </c>
      <c r="U239" s="37">
        <f>SUMIFS(СВЦЭМ!$G$34:$G$777,СВЦЭМ!$A$34:$A$777,$A239,СВЦЭМ!$B$34:$B$777,U$225)+'СЕТ СН'!$F$12</f>
        <v>127.32122087</v>
      </c>
      <c r="V239" s="37">
        <f>SUMIFS(СВЦЭМ!$G$34:$G$777,СВЦЭМ!$A$34:$A$777,$A239,СВЦЭМ!$B$34:$B$777,V$225)+'СЕТ СН'!$F$12</f>
        <v>126.54150737000001</v>
      </c>
      <c r="W239" s="37">
        <f>SUMIFS(СВЦЭМ!$G$34:$G$777,СВЦЭМ!$A$34:$A$777,$A239,СВЦЭМ!$B$34:$B$777,W$225)+'СЕТ СН'!$F$12</f>
        <v>128.22536894999999</v>
      </c>
      <c r="X239" s="37">
        <f>SUMIFS(СВЦЭМ!$G$34:$G$777,СВЦЭМ!$A$34:$A$777,$A239,СВЦЭМ!$B$34:$B$777,X$225)+'СЕТ СН'!$F$12</f>
        <v>129.41949044</v>
      </c>
      <c r="Y239" s="37">
        <f>SUMIFS(СВЦЭМ!$G$34:$G$777,СВЦЭМ!$A$34:$A$777,$A239,СВЦЭМ!$B$34:$B$777,Y$225)+'СЕТ СН'!$F$12</f>
        <v>147.64953058</v>
      </c>
    </row>
    <row r="240" spans="1:27" ht="15.75" x14ac:dyDescent="0.2">
      <c r="A240" s="36">
        <f t="shared" si="6"/>
        <v>43327</v>
      </c>
      <c r="B240" s="37">
        <f>SUMIFS(СВЦЭМ!$G$34:$G$777,СВЦЭМ!$A$34:$A$777,$A240,СВЦЭМ!$B$34:$B$777,B$225)+'СЕТ СН'!$F$12</f>
        <v>159.94299755</v>
      </c>
      <c r="C240" s="37">
        <f>SUMIFS(СВЦЭМ!$G$34:$G$777,СВЦЭМ!$A$34:$A$777,$A240,СВЦЭМ!$B$34:$B$777,C$225)+'СЕТ СН'!$F$12</f>
        <v>186.33120611999999</v>
      </c>
      <c r="D240" s="37">
        <f>SUMIFS(СВЦЭМ!$G$34:$G$777,СВЦЭМ!$A$34:$A$777,$A240,СВЦЭМ!$B$34:$B$777,D$225)+'СЕТ СН'!$F$12</f>
        <v>212.58186867000001</v>
      </c>
      <c r="E240" s="37">
        <f>SUMIFS(СВЦЭМ!$G$34:$G$777,СВЦЭМ!$A$34:$A$777,$A240,СВЦЭМ!$B$34:$B$777,E$225)+'СЕТ СН'!$F$12</f>
        <v>239.7314379</v>
      </c>
      <c r="F240" s="37">
        <f>SUMIFS(СВЦЭМ!$G$34:$G$777,СВЦЭМ!$A$34:$A$777,$A240,СВЦЭМ!$B$34:$B$777,F$225)+'СЕТ СН'!$F$12</f>
        <v>236.40123733999999</v>
      </c>
      <c r="G240" s="37">
        <f>SUMIFS(СВЦЭМ!$G$34:$G$777,СВЦЭМ!$A$34:$A$777,$A240,СВЦЭМ!$B$34:$B$777,G$225)+'СЕТ СН'!$F$12</f>
        <v>234.19657208000001</v>
      </c>
      <c r="H240" s="37">
        <f>SUMIFS(СВЦЭМ!$G$34:$G$777,СВЦЭМ!$A$34:$A$777,$A240,СВЦЭМ!$B$34:$B$777,H$225)+'СЕТ СН'!$F$12</f>
        <v>233.70833622000001</v>
      </c>
      <c r="I240" s="37">
        <f>SUMIFS(СВЦЭМ!$G$34:$G$777,СВЦЭМ!$A$34:$A$777,$A240,СВЦЭМ!$B$34:$B$777,I$225)+'СЕТ СН'!$F$12</f>
        <v>219.85870463000001</v>
      </c>
      <c r="J240" s="37">
        <f>SUMIFS(СВЦЭМ!$G$34:$G$777,СВЦЭМ!$A$34:$A$777,$A240,СВЦЭМ!$B$34:$B$777,J$225)+'СЕТ СН'!$F$12</f>
        <v>189.08363972000001</v>
      </c>
      <c r="K240" s="37">
        <f>SUMIFS(СВЦЭМ!$G$34:$G$777,СВЦЭМ!$A$34:$A$777,$A240,СВЦЭМ!$B$34:$B$777,K$225)+'СЕТ СН'!$F$12</f>
        <v>165.35167788999999</v>
      </c>
      <c r="L240" s="37">
        <f>SUMIFS(СВЦЭМ!$G$34:$G$777,СВЦЭМ!$A$34:$A$777,$A240,СВЦЭМ!$B$34:$B$777,L$225)+'СЕТ СН'!$F$12</f>
        <v>144.88873064000001</v>
      </c>
      <c r="M240" s="37">
        <f>SUMIFS(СВЦЭМ!$G$34:$G$777,СВЦЭМ!$A$34:$A$777,$A240,СВЦЭМ!$B$34:$B$777,M$225)+'СЕТ СН'!$F$12</f>
        <v>128.88874951</v>
      </c>
      <c r="N240" s="37">
        <f>SUMIFS(СВЦЭМ!$G$34:$G$777,СВЦЭМ!$A$34:$A$777,$A240,СВЦЭМ!$B$34:$B$777,N$225)+'СЕТ СН'!$F$12</f>
        <v>126.78770603</v>
      </c>
      <c r="O240" s="37">
        <f>SUMIFS(СВЦЭМ!$G$34:$G$777,СВЦЭМ!$A$34:$A$777,$A240,СВЦЭМ!$B$34:$B$777,O$225)+'СЕТ СН'!$F$12</f>
        <v>127.21416134</v>
      </c>
      <c r="P240" s="37">
        <f>SUMIFS(СВЦЭМ!$G$34:$G$777,СВЦЭМ!$A$34:$A$777,$A240,СВЦЭМ!$B$34:$B$777,P$225)+'СЕТ СН'!$F$12</f>
        <v>128.05916543000001</v>
      </c>
      <c r="Q240" s="37">
        <f>SUMIFS(СВЦЭМ!$G$34:$G$777,СВЦЭМ!$A$34:$A$777,$A240,СВЦЭМ!$B$34:$B$777,Q$225)+'СЕТ СН'!$F$12</f>
        <v>129.81585615</v>
      </c>
      <c r="R240" s="37">
        <f>SUMIFS(СВЦЭМ!$G$34:$G$777,СВЦЭМ!$A$34:$A$777,$A240,СВЦЭМ!$B$34:$B$777,R$225)+'СЕТ СН'!$F$12</f>
        <v>130.08529515000001</v>
      </c>
      <c r="S240" s="37">
        <f>SUMIFS(СВЦЭМ!$G$34:$G$777,СВЦЭМ!$A$34:$A$777,$A240,СВЦЭМ!$B$34:$B$777,S$225)+'СЕТ СН'!$F$12</f>
        <v>127.8765205</v>
      </c>
      <c r="T240" s="37">
        <f>SUMIFS(СВЦЭМ!$G$34:$G$777,СВЦЭМ!$A$34:$A$777,$A240,СВЦЭМ!$B$34:$B$777,T$225)+'СЕТ СН'!$F$12</f>
        <v>126.33062348999999</v>
      </c>
      <c r="U240" s="37">
        <f>SUMIFS(СВЦЭМ!$G$34:$G$777,СВЦЭМ!$A$34:$A$777,$A240,СВЦЭМ!$B$34:$B$777,U$225)+'СЕТ СН'!$F$12</f>
        <v>127.80067163</v>
      </c>
      <c r="V240" s="37">
        <f>SUMIFS(СВЦЭМ!$G$34:$G$777,СВЦЭМ!$A$34:$A$777,$A240,СВЦЭМ!$B$34:$B$777,V$225)+'СЕТ СН'!$F$12</f>
        <v>124.29475131</v>
      </c>
      <c r="W240" s="37">
        <f>SUMIFS(СВЦЭМ!$G$34:$G$777,СВЦЭМ!$A$34:$A$777,$A240,СВЦЭМ!$B$34:$B$777,W$225)+'СЕТ СН'!$F$12</f>
        <v>126.40900409</v>
      </c>
      <c r="X240" s="37">
        <f>SUMIFS(СВЦЭМ!$G$34:$G$777,СВЦЭМ!$A$34:$A$777,$A240,СВЦЭМ!$B$34:$B$777,X$225)+'СЕТ СН'!$F$12</f>
        <v>131.4141194</v>
      </c>
      <c r="Y240" s="37">
        <f>SUMIFS(СВЦЭМ!$G$34:$G$777,СВЦЭМ!$A$34:$A$777,$A240,СВЦЭМ!$B$34:$B$777,Y$225)+'СЕТ СН'!$F$12</f>
        <v>144.67269598999999</v>
      </c>
    </row>
    <row r="241" spans="1:25" ht="15.75" x14ac:dyDescent="0.2">
      <c r="A241" s="36">
        <f t="shared" si="6"/>
        <v>43328</v>
      </c>
      <c r="B241" s="37">
        <f>SUMIFS(СВЦЭМ!$G$34:$G$777,СВЦЭМ!$A$34:$A$777,$A241,СВЦЭМ!$B$34:$B$777,B$225)+'СЕТ СН'!$F$12</f>
        <v>167.96171931999999</v>
      </c>
      <c r="C241" s="37">
        <f>SUMIFS(СВЦЭМ!$G$34:$G$777,СВЦЭМ!$A$34:$A$777,$A241,СВЦЭМ!$B$34:$B$777,C$225)+'СЕТ СН'!$F$12</f>
        <v>197.11971757000001</v>
      </c>
      <c r="D241" s="37">
        <f>SUMIFS(СВЦЭМ!$G$34:$G$777,СВЦЭМ!$A$34:$A$777,$A241,СВЦЭМ!$B$34:$B$777,D$225)+'СЕТ СН'!$F$12</f>
        <v>221.92085535000001</v>
      </c>
      <c r="E241" s="37">
        <f>SUMIFS(СВЦЭМ!$G$34:$G$777,СВЦЭМ!$A$34:$A$777,$A241,СВЦЭМ!$B$34:$B$777,E$225)+'СЕТ СН'!$F$12</f>
        <v>242.66774977</v>
      </c>
      <c r="F241" s="37">
        <f>SUMIFS(СВЦЭМ!$G$34:$G$777,СВЦЭМ!$A$34:$A$777,$A241,СВЦЭМ!$B$34:$B$777,F$225)+'СЕТ СН'!$F$12</f>
        <v>239.60122587999999</v>
      </c>
      <c r="G241" s="37">
        <f>SUMIFS(СВЦЭМ!$G$34:$G$777,СВЦЭМ!$A$34:$A$777,$A241,СВЦЭМ!$B$34:$B$777,G$225)+'СЕТ СН'!$F$12</f>
        <v>240.51101702</v>
      </c>
      <c r="H241" s="37">
        <f>SUMIFS(СВЦЭМ!$G$34:$G$777,СВЦЭМ!$A$34:$A$777,$A241,СВЦЭМ!$B$34:$B$777,H$225)+'СЕТ СН'!$F$12</f>
        <v>233.01027751999999</v>
      </c>
      <c r="I241" s="37">
        <f>SUMIFS(СВЦЭМ!$G$34:$G$777,СВЦЭМ!$A$34:$A$777,$A241,СВЦЭМ!$B$34:$B$777,I$225)+'СЕТ СН'!$F$12</f>
        <v>210.49769058999999</v>
      </c>
      <c r="J241" s="37">
        <f>SUMIFS(СВЦЭМ!$G$34:$G$777,СВЦЭМ!$A$34:$A$777,$A241,СВЦЭМ!$B$34:$B$777,J$225)+'СЕТ СН'!$F$12</f>
        <v>183.10083716</v>
      </c>
      <c r="K241" s="37">
        <f>SUMIFS(СВЦЭМ!$G$34:$G$777,СВЦЭМ!$A$34:$A$777,$A241,СВЦЭМ!$B$34:$B$777,K$225)+'СЕТ СН'!$F$12</f>
        <v>157.35203039000001</v>
      </c>
      <c r="L241" s="37">
        <f>SUMIFS(СВЦЭМ!$G$34:$G$777,СВЦЭМ!$A$34:$A$777,$A241,СВЦЭМ!$B$34:$B$777,L$225)+'СЕТ СН'!$F$12</f>
        <v>136.58446018999999</v>
      </c>
      <c r="M241" s="37">
        <f>SUMIFS(СВЦЭМ!$G$34:$G$777,СВЦЭМ!$A$34:$A$777,$A241,СВЦЭМ!$B$34:$B$777,M$225)+'СЕТ СН'!$F$12</f>
        <v>123.93102464</v>
      </c>
      <c r="N241" s="37">
        <f>SUMIFS(СВЦЭМ!$G$34:$G$777,СВЦЭМ!$A$34:$A$777,$A241,СВЦЭМ!$B$34:$B$777,N$225)+'СЕТ СН'!$F$12</f>
        <v>123.11996612</v>
      </c>
      <c r="O241" s="37">
        <f>SUMIFS(СВЦЭМ!$G$34:$G$777,СВЦЭМ!$A$34:$A$777,$A241,СВЦЭМ!$B$34:$B$777,O$225)+'СЕТ СН'!$F$12</f>
        <v>125.07258452000001</v>
      </c>
      <c r="P241" s="37">
        <f>SUMIFS(СВЦЭМ!$G$34:$G$777,СВЦЭМ!$A$34:$A$777,$A241,СВЦЭМ!$B$34:$B$777,P$225)+'СЕТ СН'!$F$12</f>
        <v>126.70388557</v>
      </c>
      <c r="Q241" s="37">
        <f>SUMIFS(СВЦЭМ!$G$34:$G$777,СВЦЭМ!$A$34:$A$777,$A241,СВЦЭМ!$B$34:$B$777,Q$225)+'СЕТ СН'!$F$12</f>
        <v>127.44234523</v>
      </c>
      <c r="R241" s="37">
        <f>SUMIFS(СВЦЭМ!$G$34:$G$777,СВЦЭМ!$A$34:$A$777,$A241,СВЦЭМ!$B$34:$B$777,R$225)+'СЕТ СН'!$F$12</f>
        <v>127.6037985</v>
      </c>
      <c r="S241" s="37">
        <f>SUMIFS(СВЦЭМ!$G$34:$G$777,СВЦЭМ!$A$34:$A$777,$A241,СВЦЭМ!$B$34:$B$777,S$225)+'СЕТ СН'!$F$12</f>
        <v>124.93305777</v>
      </c>
      <c r="T241" s="37">
        <f>SUMIFS(СВЦЭМ!$G$34:$G$777,СВЦЭМ!$A$34:$A$777,$A241,СВЦЭМ!$B$34:$B$777,T$225)+'СЕТ СН'!$F$12</f>
        <v>119.53765269</v>
      </c>
      <c r="U241" s="37">
        <f>SUMIFS(СВЦЭМ!$G$34:$G$777,СВЦЭМ!$A$34:$A$777,$A241,СВЦЭМ!$B$34:$B$777,U$225)+'СЕТ СН'!$F$12</f>
        <v>118.99733849</v>
      </c>
      <c r="V241" s="37">
        <f>SUMIFS(СВЦЭМ!$G$34:$G$777,СВЦЭМ!$A$34:$A$777,$A241,СВЦЭМ!$B$34:$B$777,V$225)+'СЕТ СН'!$F$12</f>
        <v>120.22991442999999</v>
      </c>
      <c r="W241" s="37">
        <f>SUMIFS(СВЦЭМ!$G$34:$G$777,СВЦЭМ!$A$34:$A$777,$A241,СВЦЭМ!$B$34:$B$777,W$225)+'СЕТ СН'!$F$12</f>
        <v>123.69915982000001</v>
      </c>
      <c r="X241" s="37">
        <f>SUMIFS(СВЦЭМ!$G$34:$G$777,СВЦЭМ!$A$34:$A$777,$A241,СВЦЭМ!$B$34:$B$777,X$225)+'СЕТ СН'!$F$12</f>
        <v>125.34545403</v>
      </c>
      <c r="Y241" s="37">
        <f>SUMIFS(СВЦЭМ!$G$34:$G$777,СВЦЭМ!$A$34:$A$777,$A241,СВЦЭМ!$B$34:$B$777,Y$225)+'СЕТ СН'!$F$12</f>
        <v>143.07461692999999</v>
      </c>
    </row>
    <row r="242" spans="1:25" ht="15.75" x14ac:dyDescent="0.2">
      <c r="A242" s="36">
        <f t="shared" si="6"/>
        <v>43329</v>
      </c>
      <c r="B242" s="37">
        <f>SUMIFS(СВЦЭМ!$G$34:$G$777,СВЦЭМ!$A$34:$A$777,$A242,СВЦЭМ!$B$34:$B$777,B$225)+'СЕТ СН'!$F$12</f>
        <v>162.53014191</v>
      </c>
      <c r="C242" s="37">
        <f>SUMIFS(СВЦЭМ!$G$34:$G$777,СВЦЭМ!$A$34:$A$777,$A242,СВЦЭМ!$B$34:$B$777,C$225)+'СЕТ СН'!$F$12</f>
        <v>192.51139065000001</v>
      </c>
      <c r="D242" s="37">
        <f>SUMIFS(СВЦЭМ!$G$34:$G$777,СВЦЭМ!$A$34:$A$777,$A242,СВЦЭМ!$B$34:$B$777,D$225)+'СЕТ СН'!$F$12</f>
        <v>216.81110113</v>
      </c>
      <c r="E242" s="37">
        <f>SUMIFS(СВЦЭМ!$G$34:$G$777,СВЦЭМ!$A$34:$A$777,$A242,СВЦЭМ!$B$34:$B$777,E$225)+'СЕТ СН'!$F$12</f>
        <v>240.49053398000001</v>
      </c>
      <c r="F242" s="37">
        <f>SUMIFS(СВЦЭМ!$G$34:$G$777,СВЦЭМ!$A$34:$A$777,$A242,СВЦЭМ!$B$34:$B$777,F$225)+'СЕТ СН'!$F$12</f>
        <v>237.36258154000001</v>
      </c>
      <c r="G242" s="37">
        <f>SUMIFS(СВЦЭМ!$G$34:$G$777,СВЦЭМ!$A$34:$A$777,$A242,СВЦЭМ!$B$34:$B$777,G$225)+'СЕТ СН'!$F$12</f>
        <v>232.17878167000001</v>
      </c>
      <c r="H242" s="37">
        <f>SUMIFS(СВЦЭМ!$G$34:$G$777,СВЦЭМ!$A$34:$A$777,$A242,СВЦЭМ!$B$34:$B$777,H$225)+'СЕТ СН'!$F$12</f>
        <v>232.03528867</v>
      </c>
      <c r="I242" s="37">
        <f>SUMIFS(СВЦЭМ!$G$34:$G$777,СВЦЭМ!$A$34:$A$777,$A242,СВЦЭМ!$B$34:$B$777,I$225)+'СЕТ СН'!$F$12</f>
        <v>224.78476527000001</v>
      </c>
      <c r="J242" s="37">
        <f>SUMIFS(СВЦЭМ!$G$34:$G$777,СВЦЭМ!$A$34:$A$777,$A242,СВЦЭМ!$B$34:$B$777,J$225)+'СЕТ СН'!$F$12</f>
        <v>190.30279676000001</v>
      </c>
      <c r="K242" s="37">
        <f>SUMIFS(СВЦЭМ!$G$34:$G$777,СВЦЭМ!$A$34:$A$777,$A242,СВЦЭМ!$B$34:$B$777,K$225)+'СЕТ СН'!$F$12</f>
        <v>166.52155927000001</v>
      </c>
      <c r="L242" s="37">
        <f>SUMIFS(СВЦЭМ!$G$34:$G$777,СВЦЭМ!$A$34:$A$777,$A242,СВЦЭМ!$B$34:$B$777,L$225)+'СЕТ СН'!$F$12</f>
        <v>140.227541</v>
      </c>
      <c r="M242" s="37">
        <f>SUMIFS(СВЦЭМ!$G$34:$G$777,СВЦЭМ!$A$34:$A$777,$A242,СВЦЭМ!$B$34:$B$777,M$225)+'СЕТ СН'!$F$12</f>
        <v>124.95613457</v>
      </c>
      <c r="N242" s="37">
        <f>SUMIFS(СВЦЭМ!$G$34:$G$777,СВЦЭМ!$A$34:$A$777,$A242,СВЦЭМ!$B$34:$B$777,N$225)+'СЕТ СН'!$F$12</f>
        <v>119.11239062999999</v>
      </c>
      <c r="O242" s="37">
        <f>SUMIFS(СВЦЭМ!$G$34:$G$777,СВЦЭМ!$A$34:$A$777,$A242,СВЦЭМ!$B$34:$B$777,O$225)+'СЕТ СН'!$F$12</f>
        <v>120.85984439000001</v>
      </c>
      <c r="P242" s="37">
        <f>SUMIFS(СВЦЭМ!$G$34:$G$777,СВЦЭМ!$A$34:$A$777,$A242,СВЦЭМ!$B$34:$B$777,P$225)+'СЕТ СН'!$F$12</f>
        <v>122.04391296999999</v>
      </c>
      <c r="Q242" s="37">
        <f>SUMIFS(СВЦЭМ!$G$34:$G$777,СВЦЭМ!$A$34:$A$777,$A242,СВЦЭМ!$B$34:$B$777,Q$225)+'СЕТ СН'!$F$12</f>
        <v>121.46433587999999</v>
      </c>
      <c r="R242" s="37">
        <f>SUMIFS(СВЦЭМ!$G$34:$G$777,СВЦЭМ!$A$34:$A$777,$A242,СВЦЭМ!$B$34:$B$777,R$225)+'СЕТ СН'!$F$12</f>
        <v>120.29365384</v>
      </c>
      <c r="S242" s="37">
        <f>SUMIFS(СВЦЭМ!$G$34:$G$777,СВЦЭМ!$A$34:$A$777,$A242,СВЦЭМ!$B$34:$B$777,S$225)+'СЕТ СН'!$F$12</f>
        <v>118.87706741</v>
      </c>
      <c r="T242" s="37">
        <f>SUMIFS(СВЦЭМ!$G$34:$G$777,СВЦЭМ!$A$34:$A$777,$A242,СВЦЭМ!$B$34:$B$777,T$225)+'СЕТ СН'!$F$12</f>
        <v>119.47719914</v>
      </c>
      <c r="U242" s="37">
        <f>SUMIFS(СВЦЭМ!$G$34:$G$777,СВЦЭМ!$A$34:$A$777,$A242,СВЦЭМ!$B$34:$B$777,U$225)+'СЕТ СН'!$F$12</f>
        <v>122.7247217</v>
      </c>
      <c r="V242" s="37">
        <f>SUMIFS(СВЦЭМ!$G$34:$G$777,СВЦЭМ!$A$34:$A$777,$A242,СВЦЭМ!$B$34:$B$777,V$225)+'СЕТ СН'!$F$12</f>
        <v>122.56483959000001</v>
      </c>
      <c r="W242" s="37">
        <f>SUMIFS(СВЦЭМ!$G$34:$G$777,СВЦЭМ!$A$34:$A$777,$A242,СВЦЭМ!$B$34:$B$777,W$225)+'СЕТ СН'!$F$12</f>
        <v>124.97437422</v>
      </c>
      <c r="X242" s="37">
        <f>SUMIFS(СВЦЭМ!$G$34:$G$777,СВЦЭМ!$A$34:$A$777,$A242,СВЦЭМ!$B$34:$B$777,X$225)+'СЕТ СН'!$F$12</f>
        <v>124.31620062</v>
      </c>
      <c r="Y242" s="37">
        <f>SUMIFS(СВЦЭМ!$G$34:$G$777,СВЦЭМ!$A$34:$A$777,$A242,СВЦЭМ!$B$34:$B$777,Y$225)+'СЕТ СН'!$F$12</f>
        <v>137.07035160999999</v>
      </c>
    </row>
    <row r="243" spans="1:25" ht="15.75" x14ac:dyDescent="0.2">
      <c r="A243" s="36">
        <f t="shared" si="6"/>
        <v>43330</v>
      </c>
      <c r="B243" s="37">
        <f>SUMIFS(СВЦЭМ!$G$34:$G$777,СВЦЭМ!$A$34:$A$777,$A243,СВЦЭМ!$B$34:$B$777,B$225)+'СЕТ СН'!$F$12</f>
        <v>147.67017779</v>
      </c>
      <c r="C243" s="37">
        <f>SUMIFS(СВЦЭМ!$G$34:$G$777,СВЦЭМ!$A$34:$A$777,$A243,СВЦЭМ!$B$34:$B$777,C$225)+'СЕТ СН'!$F$12</f>
        <v>161.63571906999999</v>
      </c>
      <c r="D243" s="37">
        <f>SUMIFS(СВЦЭМ!$G$34:$G$777,СВЦЭМ!$A$34:$A$777,$A243,СВЦЭМ!$B$34:$B$777,D$225)+'СЕТ СН'!$F$12</f>
        <v>185.64254041000001</v>
      </c>
      <c r="E243" s="37">
        <f>SUMIFS(СВЦЭМ!$G$34:$G$777,СВЦЭМ!$A$34:$A$777,$A243,СВЦЭМ!$B$34:$B$777,E$225)+'СЕТ СН'!$F$12</f>
        <v>209.77079927</v>
      </c>
      <c r="F243" s="37">
        <f>SUMIFS(СВЦЭМ!$G$34:$G$777,СВЦЭМ!$A$34:$A$777,$A243,СВЦЭМ!$B$34:$B$777,F$225)+'СЕТ СН'!$F$12</f>
        <v>212.23472899000001</v>
      </c>
      <c r="G243" s="37">
        <f>SUMIFS(СВЦЭМ!$G$34:$G$777,СВЦЭМ!$A$34:$A$777,$A243,СВЦЭМ!$B$34:$B$777,G$225)+'СЕТ СН'!$F$12</f>
        <v>209.34421943000001</v>
      </c>
      <c r="H243" s="37">
        <f>SUMIFS(СВЦЭМ!$G$34:$G$777,СВЦЭМ!$A$34:$A$777,$A243,СВЦЭМ!$B$34:$B$777,H$225)+'СЕТ СН'!$F$12</f>
        <v>203.18229994000001</v>
      </c>
      <c r="I243" s="37">
        <f>SUMIFS(СВЦЭМ!$G$34:$G$777,СВЦЭМ!$A$34:$A$777,$A243,СВЦЭМ!$B$34:$B$777,I$225)+'СЕТ СН'!$F$12</f>
        <v>186.4013932</v>
      </c>
      <c r="J243" s="37">
        <f>SUMIFS(СВЦЭМ!$G$34:$G$777,СВЦЭМ!$A$34:$A$777,$A243,СВЦЭМ!$B$34:$B$777,J$225)+'СЕТ СН'!$F$12</f>
        <v>152.18972076</v>
      </c>
      <c r="K243" s="37">
        <f>SUMIFS(СВЦЭМ!$G$34:$G$777,СВЦЭМ!$A$34:$A$777,$A243,СВЦЭМ!$B$34:$B$777,K$225)+'СЕТ СН'!$F$12</f>
        <v>127.98371632</v>
      </c>
      <c r="L243" s="37">
        <f>SUMIFS(СВЦЭМ!$G$34:$G$777,СВЦЭМ!$A$34:$A$777,$A243,СВЦЭМ!$B$34:$B$777,L$225)+'СЕТ СН'!$F$12</f>
        <v>108.04610981</v>
      </c>
      <c r="M243" s="37">
        <f>SUMIFS(СВЦЭМ!$G$34:$G$777,СВЦЭМ!$A$34:$A$777,$A243,СВЦЭМ!$B$34:$B$777,M$225)+'СЕТ СН'!$F$12</f>
        <v>98.226866869999995</v>
      </c>
      <c r="N243" s="37">
        <f>SUMIFS(СВЦЭМ!$G$34:$G$777,СВЦЭМ!$A$34:$A$777,$A243,СВЦЭМ!$B$34:$B$777,N$225)+'СЕТ СН'!$F$12</f>
        <v>94.66561213</v>
      </c>
      <c r="O243" s="37">
        <f>SUMIFS(СВЦЭМ!$G$34:$G$777,СВЦЭМ!$A$34:$A$777,$A243,СВЦЭМ!$B$34:$B$777,O$225)+'СЕТ СН'!$F$12</f>
        <v>94.997474710000006</v>
      </c>
      <c r="P243" s="37">
        <f>SUMIFS(СВЦЭМ!$G$34:$G$777,СВЦЭМ!$A$34:$A$777,$A243,СВЦЭМ!$B$34:$B$777,P$225)+'СЕТ СН'!$F$12</f>
        <v>95.838343760000001</v>
      </c>
      <c r="Q243" s="37">
        <f>SUMIFS(СВЦЭМ!$G$34:$G$777,СВЦЭМ!$A$34:$A$777,$A243,СВЦЭМ!$B$34:$B$777,Q$225)+'СЕТ СН'!$F$12</f>
        <v>97.009868760000003</v>
      </c>
      <c r="R243" s="37">
        <f>SUMIFS(СВЦЭМ!$G$34:$G$777,СВЦЭМ!$A$34:$A$777,$A243,СВЦЭМ!$B$34:$B$777,R$225)+'СЕТ СН'!$F$12</f>
        <v>106.3631273</v>
      </c>
      <c r="S243" s="37">
        <f>SUMIFS(СВЦЭМ!$G$34:$G$777,СВЦЭМ!$A$34:$A$777,$A243,СВЦЭМ!$B$34:$B$777,S$225)+'СЕТ СН'!$F$12</f>
        <v>118.1216788</v>
      </c>
      <c r="T243" s="37">
        <f>SUMIFS(СВЦЭМ!$G$34:$G$777,СВЦЭМ!$A$34:$A$777,$A243,СВЦЭМ!$B$34:$B$777,T$225)+'СЕТ СН'!$F$12</f>
        <v>129.52522655000001</v>
      </c>
      <c r="U243" s="37">
        <f>SUMIFS(СВЦЭМ!$G$34:$G$777,СВЦЭМ!$A$34:$A$777,$A243,СВЦЭМ!$B$34:$B$777,U$225)+'СЕТ СН'!$F$12</f>
        <v>142.25095153000001</v>
      </c>
      <c r="V243" s="37">
        <f>SUMIFS(СВЦЭМ!$G$34:$G$777,СВЦЭМ!$A$34:$A$777,$A243,СВЦЭМ!$B$34:$B$777,V$225)+'СЕТ СН'!$F$12</f>
        <v>142.14215386999999</v>
      </c>
      <c r="W243" s="37">
        <f>SUMIFS(СВЦЭМ!$G$34:$G$777,СВЦЭМ!$A$34:$A$777,$A243,СВЦЭМ!$B$34:$B$777,W$225)+'СЕТ СН'!$F$12</f>
        <v>138.92494536000001</v>
      </c>
      <c r="X243" s="37">
        <f>SUMIFS(СВЦЭМ!$G$34:$G$777,СВЦЭМ!$A$34:$A$777,$A243,СВЦЭМ!$B$34:$B$777,X$225)+'СЕТ СН'!$F$12</f>
        <v>148.57454182000001</v>
      </c>
      <c r="Y243" s="37">
        <f>SUMIFS(СВЦЭМ!$G$34:$G$777,СВЦЭМ!$A$34:$A$777,$A243,СВЦЭМ!$B$34:$B$777,Y$225)+'СЕТ СН'!$F$12</f>
        <v>162.92440228999999</v>
      </c>
    </row>
    <row r="244" spans="1:25" ht="15.75" x14ac:dyDescent="0.2">
      <c r="A244" s="36">
        <f t="shared" si="6"/>
        <v>43331</v>
      </c>
      <c r="B244" s="37">
        <f>SUMIFS(СВЦЭМ!$G$34:$G$777,СВЦЭМ!$A$34:$A$777,$A244,СВЦЭМ!$B$34:$B$777,B$225)+'СЕТ СН'!$F$12</f>
        <v>187.36978055</v>
      </c>
      <c r="C244" s="37">
        <f>SUMIFS(СВЦЭМ!$G$34:$G$777,СВЦЭМ!$A$34:$A$777,$A244,СВЦЭМ!$B$34:$B$777,C$225)+'СЕТ СН'!$F$12</f>
        <v>195.01962911999999</v>
      </c>
      <c r="D244" s="37">
        <f>SUMIFS(СВЦЭМ!$G$34:$G$777,СВЦЭМ!$A$34:$A$777,$A244,СВЦЭМ!$B$34:$B$777,D$225)+'СЕТ СН'!$F$12</f>
        <v>206.55069232</v>
      </c>
      <c r="E244" s="37">
        <f>SUMIFS(СВЦЭМ!$G$34:$G$777,СВЦЭМ!$A$34:$A$777,$A244,СВЦЭМ!$B$34:$B$777,E$225)+'СЕТ СН'!$F$12</f>
        <v>212.81188055999999</v>
      </c>
      <c r="F244" s="37">
        <f>SUMIFS(СВЦЭМ!$G$34:$G$777,СВЦЭМ!$A$34:$A$777,$A244,СВЦЭМ!$B$34:$B$777,F$225)+'СЕТ СН'!$F$12</f>
        <v>203.11350793</v>
      </c>
      <c r="G244" s="37">
        <f>SUMIFS(СВЦЭМ!$G$34:$G$777,СВЦЭМ!$A$34:$A$777,$A244,СВЦЭМ!$B$34:$B$777,G$225)+'СЕТ СН'!$F$12</f>
        <v>202.10461752000001</v>
      </c>
      <c r="H244" s="37">
        <f>SUMIFS(СВЦЭМ!$G$34:$G$777,СВЦЭМ!$A$34:$A$777,$A244,СВЦЭМ!$B$34:$B$777,H$225)+'СЕТ СН'!$F$12</f>
        <v>202.67999492999999</v>
      </c>
      <c r="I244" s="37">
        <f>SUMIFS(СВЦЭМ!$G$34:$G$777,СВЦЭМ!$A$34:$A$777,$A244,СВЦЭМ!$B$34:$B$777,I$225)+'СЕТ СН'!$F$12</f>
        <v>189.71959218999999</v>
      </c>
      <c r="J244" s="37">
        <f>SUMIFS(СВЦЭМ!$G$34:$G$777,СВЦЭМ!$A$34:$A$777,$A244,СВЦЭМ!$B$34:$B$777,J$225)+'СЕТ СН'!$F$12</f>
        <v>160.29608143999999</v>
      </c>
      <c r="K244" s="37">
        <f>SUMIFS(СВЦЭМ!$G$34:$G$777,СВЦЭМ!$A$34:$A$777,$A244,СВЦЭМ!$B$34:$B$777,K$225)+'СЕТ СН'!$F$12</f>
        <v>146.42378077000001</v>
      </c>
      <c r="L244" s="37">
        <f>SUMIFS(СВЦЭМ!$G$34:$G$777,СВЦЭМ!$A$34:$A$777,$A244,СВЦЭМ!$B$34:$B$777,L$225)+'СЕТ СН'!$F$12</f>
        <v>138.91187492</v>
      </c>
      <c r="M244" s="37">
        <f>SUMIFS(СВЦЭМ!$G$34:$G$777,СВЦЭМ!$A$34:$A$777,$A244,СВЦЭМ!$B$34:$B$777,M$225)+'СЕТ СН'!$F$12</f>
        <v>140.39637292</v>
      </c>
      <c r="N244" s="37">
        <f>SUMIFS(СВЦЭМ!$G$34:$G$777,СВЦЭМ!$A$34:$A$777,$A244,СВЦЭМ!$B$34:$B$777,N$225)+'СЕТ СН'!$F$12</f>
        <v>129.76750428</v>
      </c>
      <c r="O244" s="37">
        <f>SUMIFS(СВЦЭМ!$G$34:$G$777,СВЦЭМ!$A$34:$A$777,$A244,СВЦЭМ!$B$34:$B$777,O$225)+'СЕТ СН'!$F$12</f>
        <v>118.45105726</v>
      </c>
      <c r="P244" s="37">
        <f>SUMIFS(СВЦЭМ!$G$34:$G$777,СВЦЭМ!$A$34:$A$777,$A244,СВЦЭМ!$B$34:$B$777,P$225)+'СЕТ СН'!$F$12</f>
        <v>109.52477473</v>
      </c>
      <c r="Q244" s="37">
        <f>SUMIFS(СВЦЭМ!$G$34:$G$777,СВЦЭМ!$A$34:$A$777,$A244,СВЦЭМ!$B$34:$B$777,Q$225)+'СЕТ СН'!$F$12</f>
        <v>108.88686463000001</v>
      </c>
      <c r="R244" s="37">
        <f>SUMIFS(СВЦЭМ!$G$34:$G$777,СВЦЭМ!$A$34:$A$777,$A244,СВЦЭМ!$B$34:$B$777,R$225)+'СЕТ СН'!$F$12</f>
        <v>115.61404706</v>
      </c>
      <c r="S244" s="37">
        <f>SUMIFS(СВЦЭМ!$G$34:$G$777,СВЦЭМ!$A$34:$A$777,$A244,СВЦЭМ!$B$34:$B$777,S$225)+'СЕТ СН'!$F$12</f>
        <v>112.34668619</v>
      </c>
      <c r="T244" s="37">
        <f>SUMIFS(СВЦЭМ!$G$34:$G$777,СВЦЭМ!$A$34:$A$777,$A244,СВЦЭМ!$B$34:$B$777,T$225)+'СЕТ СН'!$F$12</f>
        <v>113.78914818</v>
      </c>
      <c r="U244" s="37">
        <f>SUMIFS(СВЦЭМ!$G$34:$G$777,СВЦЭМ!$A$34:$A$777,$A244,СВЦЭМ!$B$34:$B$777,U$225)+'СЕТ СН'!$F$12</f>
        <v>116.21685837</v>
      </c>
      <c r="V244" s="37">
        <f>SUMIFS(СВЦЭМ!$G$34:$G$777,СВЦЭМ!$A$34:$A$777,$A244,СВЦЭМ!$B$34:$B$777,V$225)+'СЕТ СН'!$F$12</f>
        <v>114.25433507</v>
      </c>
      <c r="W244" s="37">
        <f>SUMIFS(СВЦЭМ!$G$34:$G$777,СВЦЭМ!$A$34:$A$777,$A244,СВЦЭМ!$B$34:$B$777,W$225)+'СЕТ СН'!$F$12</f>
        <v>116.04286242000001</v>
      </c>
      <c r="X244" s="37">
        <f>SUMIFS(СВЦЭМ!$G$34:$G$777,СВЦЭМ!$A$34:$A$777,$A244,СВЦЭМ!$B$34:$B$777,X$225)+'СЕТ СН'!$F$12</f>
        <v>120.249163</v>
      </c>
      <c r="Y244" s="37">
        <f>SUMIFS(СВЦЭМ!$G$34:$G$777,СВЦЭМ!$A$34:$A$777,$A244,СВЦЭМ!$B$34:$B$777,Y$225)+'СЕТ СН'!$F$12</f>
        <v>137.63206535</v>
      </c>
    </row>
    <row r="245" spans="1:25" ht="15.75" x14ac:dyDescent="0.2">
      <c r="A245" s="36">
        <f t="shared" si="6"/>
        <v>43332</v>
      </c>
      <c r="B245" s="37">
        <f>SUMIFS(СВЦЭМ!$G$34:$G$777,СВЦЭМ!$A$34:$A$777,$A245,СВЦЭМ!$B$34:$B$777,B$225)+'СЕТ СН'!$F$12</f>
        <v>154.00789823</v>
      </c>
      <c r="C245" s="37">
        <f>SUMIFS(СВЦЭМ!$G$34:$G$777,СВЦЭМ!$A$34:$A$777,$A245,СВЦЭМ!$B$34:$B$777,C$225)+'СЕТ СН'!$F$12</f>
        <v>185.93738844000001</v>
      </c>
      <c r="D245" s="37">
        <f>SUMIFS(СВЦЭМ!$G$34:$G$777,СВЦЭМ!$A$34:$A$777,$A245,СВЦЭМ!$B$34:$B$777,D$225)+'СЕТ СН'!$F$12</f>
        <v>212.29918759</v>
      </c>
      <c r="E245" s="37">
        <f>SUMIFS(СВЦЭМ!$G$34:$G$777,СВЦЭМ!$A$34:$A$777,$A245,СВЦЭМ!$B$34:$B$777,E$225)+'СЕТ СН'!$F$12</f>
        <v>237.63927687</v>
      </c>
      <c r="F245" s="37">
        <f>SUMIFS(СВЦЭМ!$G$34:$G$777,СВЦЭМ!$A$34:$A$777,$A245,СВЦЭМ!$B$34:$B$777,F$225)+'СЕТ СН'!$F$12</f>
        <v>236.85094914000001</v>
      </c>
      <c r="G245" s="37">
        <f>SUMIFS(СВЦЭМ!$G$34:$G$777,СВЦЭМ!$A$34:$A$777,$A245,СВЦЭМ!$B$34:$B$777,G$225)+'СЕТ СН'!$F$12</f>
        <v>229.48203993999999</v>
      </c>
      <c r="H245" s="37">
        <f>SUMIFS(СВЦЭМ!$G$34:$G$777,СВЦЭМ!$A$34:$A$777,$A245,СВЦЭМ!$B$34:$B$777,H$225)+'СЕТ СН'!$F$12</f>
        <v>220.41637195999999</v>
      </c>
      <c r="I245" s="37">
        <f>SUMIFS(СВЦЭМ!$G$34:$G$777,СВЦЭМ!$A$34:$A$777,$A245,СВЦЭМ!$B$34:$B$777,I$225)+'СЕТ СН'!$F$12</f>
        <v>198.17413009000001</v>
      </c>
      <c r="J245" s="37">
        <f>SUMIFS(СВЦЭМ!$G$34:$G$777,СВЦЭМ!$A$34:$A$777,$A245,СВЦЭМ!$B$34:$B$777,J$225)+'СЕТ СН'!$F$12</f>
        <v>165.66936097000001</v>
      </c>
      <c r="K245" s="37">
        <f>SUMIFS(СВЦЭМ!$G$34:$G$777,СВЦЭМ!$A$34:$A$777,$A245,СВЦЭМ!$B$34:$B$777,K$225)+'СЕТ СН'!$F$12</f>
        <v>145.29089965</v>
      </c>
      <c r="L245" s="37">
        <f>SUMIFS(СВЦЭМ!$G$34:$G$777,СВЦЭМ!$A$34:$A$777,$A245,СВЦЭМ!$B$34:$B$777,L$225)+'СЕТ СН'!$F$12</f>
        <v>124.36963536</v>
      </c>
      <c r="M245" s="37">
        <f>SUMIFS(СВЦЭМ!$G$34:$G$777,СВЦЭМ!$A$34:$A$777,$A245,СВЦЭМ!$B$34:$B$777,M$225)+'СЕТ СН'!$F$12</f>
        <v>117.9942463</v>
      </c>
      <c r="N245" s="37">
        <f>SUMIFS(СВЦЭМ!$G$34:$G$777,СВЦЭМ!$A$34:$A$777,$A245,СВЦЭМ!$B$34:$B$777,N$225)+'СЕТ СН'!$F$12</f>
        <v>117.61028607</v>
      </c>
      <c r="O245" s="37">
        <f>SUMIFS(СВЦЭМ!$G$34:$G$777,СВЦЭМ!$A$34:$A$777,$A245,СВЦЭМ!$B$34:$B$777,O$225)+'СЕТ СН'!$F$12</f>
        <v>117.38049388</v>
      </c>
      <c r="P245" s="37">
        <f>SUMIFS(СВЦЭМ!$G$34:$G$777,СВЦЭМ!$A$34:$A$777,$A245,СВЦЭМ!$B$34:$B$777,P$225)+'СЕТ СН'!$F$12</f>
        <v>122.07177756999999</v>
      </c>
      <c r="Q245" s="37">
        <f>SUMIFS(СВЦЭМ!$G$34:$G$777,СВЦЭМ!$A$34:$A$777,$A245,СВЦЭМ!$B$34:$B$777,Q$225)+'СЕТ СН'!$F$12</f>
        <v>121.38344574</v>
      </c>
      <c r="R245" s="37">
        <f>SUMIFS(СВЦЭМ!$G$34:$G$777,СВЦЭМ!$A$34:$A$777,$A245,СВЦЭМ!$B$34:$B$777,R$225)+'СЕТ СН'!$F$12</f>
        <v>118.40396984</v>
      </c>
      <c r="S245" s="37">
        <f>SUMIFS(СВЦЭМ!$G$34:$G$777,СВЦЭМ!$A$34:$A$777,$A245,СВЦЭМ!$B$34:$B$777,S$225)+'СЕТ СН'!$F$12</f>
        <v>122.18696448999999</v>
      </c>
      <c r="T245" s="37">
        <f>SUMIFS(СВЦЭМ!$G$34:$G$777,СВЦЭМ!$A$34:$A$777,$A245,СВЦЭМ!$B$34:$B$777,T$225)+'СЕТ СН'!$F$12</f>
        <v>121.74492779000001</v>
      </c>
      <c r="U245" s="37">
        <f>SUMIFS(СВЦЭМ!$G$34:$G$777,СВЦЭМ!$A$34:$A$777,$A245,СВЦЭМ!$B$34:$B$777,U$225)+'СЕТ СН'!$F$12</f>
        <v>123.18179766999999</v>
      </c>
      <c r="V245" s="37">
        <f>SUMIFS(СВЦЭМ!$G$34:$G$777,СВЦЭМ!$A$34:$A$777,$A245,СВЦЭМ!$B$34:$B$777,V$225)+'СЕТ СН'!$F$12</f>
        <v>124.93501503</v>
      </c>
      <c r="W245" s="37">
        <f>SUMIFS(СВЦЭМ!$G$34:$G$777,СВЦЭМ!$A$34:$A$777,$A245,СВЦЭМ!$B$34:$B$777,W$225)+'СЕТ СН'!$F$12</f>
        <v>128.27664435</v>
      </c>
      <c r="X245" s="37">
        <f>SUMIFS(СВЦЭМ!$G$34:$G$777,СВЦЭМ!$A$34:$A$777,$A245,СВЦЭМ!$B$34:$B$777,X$225)+'СЕТ СН'!$F$12</f>
        <v>118.69570374</v>
      </c>
      <c r="Y245" s="37">
        <f>SUMIFS(СВЦЭМ!$G$34:$G$777,СВЦЭМ!$A$34:$A$777,$A245,СВЦЭМ!$B$34:$B$777,Y$225)+'СЕТ СН'!$F$12</f>
        <v>130.08355105999999</v>
      </c>
    </row>
    <row r="246" spans="1:25" ht="15.75" x14ac:dyDescent="0.2">
      <c r="A246" s="36">
        <f t="shared" si="6"/>
        <v>43333</v>
      </c>
      <c r="B246" s="37">
        <f>SUMIFS(СВЦЭМ!$G$34:$G$777,СВЦЭМ!$A$34:$A$777,$A246,СВЦЭМ!$B$34:$B$777,B$225)+'СЕТ СН'!$F$12</f>
        <v>154.05482026999999</v>
      </c>
      <c r="C246" s="37">
        <f>SUMIFS(СВЦЭМ!$G$34:$G$777,СВЦЭМ!$A$34:$A$777,$A246,СВЦЭМ!$B$34:$B$777,C$225)+'СЕТ СН'!$F$12</f>
        <v>181.97455826999999</v>
      </c>
      <c r="D246" s="37">
        <f>SUMIFS(СВЦЭМ!$G$34:$G$777,СВЦЭМ!$A$34:$A$777,$A246,СВЦЭМ!$B$34:$B$777,D$225)+'СЕТ СН'!$F$12</f>
        <v>208.46927722000001</v>
      </c>
      <c r="E246" s="37">
        <f>SUMIFS(СВЦЭМ!$G$34:$G$777,СВЦЭМ!$A$34:$A$777,$A246,СВЦЭМ!$B$34:$B$777,E$225)+'СЕТ СН'!$F$12</f>
        <v>235.32476464999999</v>
      </c>
      <c r="F246" s="37">
        <f>SUMIFS(СВЦЭМ!$G$34:$G$777,СВЦЭМ!$A$34:$A$777,$A246,СВЦЭМ!$B$34:$B$777,F$225)+'СЕТ СН'!$F$12</f>
        <v>237.81069743</v>
      </c>
      <c r="G246" s="37">
        <f>SUMIFS(СВЦЭМ!$G$34:$G$777,СВЦЭМ!$A$34:$A$777,$A246,СВЦЭМ!$B$34:$B$777,G$225)+'СЕТ СН'!$F$12</f>
        <v>234.43233875999999</v>
      </c>
      <c r="H246" s="37">
        <f>SUMIFS(СВЦЭМ!$G$34:$G$777,СВЦЭМ!$A$34:$A$777,$A246,СВЦЭМ!$B$34:$B$777,H$225)+'СЕТ СН'!$F$12</f>
        <v>236.33775344</v>
      </c>
      <c r="I246" s="37">
        <f>SUMIFS(СВЦЭМ!$G$34:$G$777,СВЦЭМ!$A$34:$A$777,$A246,СВЦЭМ!$B$34:$B$777,I$225)+'СЕТ СН'!$F$12</f>
        <v>215.96458795999999</v>
      </c>
      <c r="J246" s="37">
        <f>SUMIFS(СВЦЭМ!$G$34:$G$777,СВЦЭМ!$A$34:$A$777,$A246,СВЦЭМ!$B$34:$B$777,J$225)+'СЕТ СН'!$F$12</f>
        <v>187.60838834</v>
      </c>
      <c r="K246" s="37">
        <f>SUMIFS(СВЦЭМ!$G$34:$G$777,СВЦЭМ!$A$34:$A$777,$A246,СВЦЭМ!$B$34:$B$777,K$225)+'СЕТ СН'!$F$12</f>
        <v>161.83398803</v>
      </c>
      <c r="L246" s="37">
        <f>SUMIFS(СВЦЭМ!$G$34:$G$777,СВЦЭМ!$A$34:$A$777,$A246,СВЦЭМ!$B$34:$B$777,L$225)+'СЕТ СН'!$F$12</f>
        <v>139.32243869999999</v>
      </c>
      <c r="M246" s="37">
        <f>SUMIFS(СВЦЭМ!$G$34:$G$777,СВЦЭМ!$A$34:$A$777,$A246,СВЦЭМ!$B$34:$B$777,M$225)+'СЕТ СН'!$F$12</f>
        <v>129.17607734000001</v>
      </c>
      <c r="N246" s="37">
        <f>SUMIFS(СВЦЭМ!$G$34:$G$777,СВЦЭМ!$A$34:$A$777,$A246,СВЦЭМ!$B$34:$B$777,N$225)+'СЕТ СН'!$F$12</f>
        <v>129.15139176</v>
      </c>
      <c r="O246" s="37">
        <f>SUMIFS(СВЦЭМ!$G$34:$G$777,СВЦЭМ!$A$34:$A$777,$A246,СВЦЭМ!$B$34:$B$777,O$225)+'СЕТ СН'!$F$12</f>
        <v>128.54576723</v>
      </c>
      <c r="P246" s="37">
        <f>SUMIFS(СВЦЭМ!$G$34:$G$777,СВЦЭМ!$A$34:$A$777,$A246,СВЦЭМ!$B$34:$B$777,P$225)+'СЕТ СН'!$F$12</f>
        <v>130.50697185999999</v>
      </c>
      <c r="Q246" s="37">
        <f>SUMIFS(СВЦЭМ!$G$34:$G$777,СВЦЭМ!$A$34:$A$777,$A246,СВЦЭМ!$B$34:$B$777,Q$225)+'СЕТ СН'!$F$12</f>
        <v>129.60230286000001</v>
      </c>
      <c r="R246" s="37">
        <f>SUMIFS(СВЦЭМ!$G$34:$G$777,СВЦЭМ!$A$34:$A$777,$A246,СВЦЭМ!$B$34:$B$777,R$225)+'СЕТ СН'!$F$12</f>
        <v>127.72055140000001</v>
      </c>
      <c r="S246" s="37">
        <f>SUMIFS(СВЦЭМ!$G$34:$G$777,СВЦЭМ!$A$34:$A$777,$A246,СВЦЭМ!$B$34:$B$777,S$225)+'СЕТ СН'!$F$12</f>
        <v>128.52713245000001</v>
      </c>
      <c r="T246" s="37">
        <f>SUMIFS(СВЦЭМ!$G$34:$G$777,СВЦЭМ!$A$34:$A$777,$A246,СВЦЭМ!$B$34:$B$777,T$225)+'СЕТ СН'!$F$12</f>
        <v>128.01380061</v>
      </c>
      <c r="U246" s="37">
        <f>SUMIFS(СВЦЭМ!$G$34:$G$777,СВЦЭМ!$A$34:$A$777,$A246,СВЦЭМ!$B$34:$B$777,U$225)+'СЕТ СН'!$F$12</f>
        <v>129.48566855000001</v>
      </c>
      <c r="V246" s="37">
        <f>SUMIFS(СВЦЭМ!$G$34:$G$777,СВЦЭМ!$A$34:$A$777,$A246,СВЦЭМ!$B$34:$B$777,V$225)+'СЕТ СН'!$F$12</f>
        <v>129.50661633999999</v>
      </c>
      <c r="W246" s="37">
        <f>SUMIFS(СВЦЭМ!$G$34:$G$777,СВЦЭМ!$A$34:$A$777,$A246,СВЦЭМ!$B$34:$B$777,W$225)+'СЕТ СН'!$F$12</f>
        <v>129.53290329000001</v>
      </c>
      <c r="X246" s="37">
        <f>SUMIFS(СВЦЭМ!$G$34:$G$777,СВЦЭМ!$A$34:$A$777,$A246,СВЦЭМ!$B$34:$B$777,X$225)+'СЕТ СН'!$F$12</f>
        <v>127.35983109999999</v>
      </c>
      <c r="Y246" s="37">
        <f>SUMIFS(СВЦЭМ!$G$34:$G$777,СВЦЭМ!$A$34:$A$777,$A246,СВЦЭМ!$B$34:$B$777,Y$225)+'СЕТ СН'!$F$12</f>
        <v>135.26339555000001</v>
      </c>
    </row>
    <row r="247" spans="1:25" ht="15.75" x14ac:dyDescent="0.2">
      <c r="A247" s="36">
        <f t="shared" si="6"/>
        <v>43334</v>
      </c>
      <c r="B247" s="37">
        <f>SUMIFS(СВЦЭМ!$G$34:$G$777,СВЦЭМ!$A$34:$A$777,$A247,СВЦЭМ!$B$34:$B$777,B$225)+'СЕТ СН'!$F$12</f>
        <v>170.13601937999999</v>
      </c>
      <c r="C247" s="37">
        <f>SUMIFS(СВЦЭМ!$G$34:$G$777,СВЦЭМ!$A$34:$A$777,$A247,СВЦЭМ!$B$34:$B$777,C$225)+'СЕТ СН'!$F$12</f>
        <v>203.40764221000001</v>
      </c>
      <c r="D247" s="37">
        <f>SUMIFS(СВЦЭМ!$G$34:$G$777,СВЦЭМ!$A$34:$A$777,$A247,СВЦЭМ!$B$34:$B$777,D$225)+'СЕТ СН'!$F$12</f>
        <v>225.66584900000001</v>
      </c>
      <c r="E247" s="37">
        <f>SUMIFS(СВЦЭМ!$G$34:$G$777,СВЦЭМ!$A$34:$A$777,$A247,СВЦЭМ!$B$34:$B$777,E$225)+'СЕТ СН'!$F$12</f>
        <v>249.06875618999999</v>
      </c>
      <c r="F247" s="37">
        <f>SUMIFS(СВЦЭМ!$G$34:$G$777,СВЦЭМ!$A$34:$A$777,$A247,СВЦЭМ!$B$34:$B$777,F$225)+'СЕТ СН'!$F$12</f>
        <v>249.94750865</v>
      </c>
      <c r="G247" s="37">
        <f>SUMIFS(СВЦЭМ!$G$34:$G$777,СВЦЭМ!$A$34:$A$777,$A247,СВЦЭМ!$B$34:$B$777,G$225)+'СЕТ СН'!$F$12</f>
        <v>247.41902383999999</v>
      </c>
      <c r="H247" s="37">
        <f>SUMIFS(СВЦЭМ!$G$34:$G$777,СВЦЭМ!$A$34:$A$777,$A247,СВЦЭМ!$B$34:$B$777,H$225)+'СЕТ СН'!$F$12</f>
        <v>231.09903105000001</v>
      </c>
      <c r="I247" s="37">
        <f>SUMIFS(СВЦЭМ!$G$34:$G$777,СВЦЭМ!$A$34:$A$777,$A247,СВЦЭМ!$B$34:$B$777,I$225)+'СЕТ СН'!$F$12</f>
        <v>214.42385737000001</v>
      </c>
      <c r="J247" s="37">
        <f>SUMIFS(СВЦЭМ!$G$34:$G$777,СВЦЭМ!$A$34:$A$777,$A247,СВЦЭМ!$B$34:$B$777,J$225)+'СЕТ СН'!$F$12</f>
        <v>189.94204529999999</v>
      </c>
      <c r="K247" s="37">
        <f>SUMIFS(СВЦЭМ!$G$34:$G$777,СВЦЭМ!$A$34:$A$777,$A247,СВЦЭМ!$B$34:$B$777,K$225)+'СЕТ СН'!$F$12</f>
        <v>172.84748212</v>
      </c>
      <c r="L247" s="37">
        <f>SUMIFS(СВЦЭМ!$G$34:$G$777,СВЦЭМ!$A$34:$A$777,$A247,СВЦЭМ!$B$34:$B$777,L$225)+'СЕТ СН'!$F$12</f>
        <v>155.42270245</v>
      </c>
      <c r="M247" s="37">
        <f>SUMIFS(СВЦЭМ!$G$34:$G$777,СВЦЭМ!$A$34:$A$777,$A247,СВЦЭМ!$B$34:$B$777,M$225)+'СЕТ СН'!$F$12</f>
        <v>140.30483906000001</v>
      </c>
      <c r="N247" s="37">
        <f>SUMIFS(СВЦЭМ!$G$34:$G$777,СВЦЭМ!$A$34:$A$777,$A247,СВЦЭМ!$B$34:$B$777,N$225)+'СЕТ СН'!$F$12</f>
        <v>134.76685071</v>
      </c>
      <c r="O247" s="37">
        <f>SUMIFS(СВЦЭМ!$G$34:$G$777,СВЦЭМ!$A$34:$A$777,$A247,СВЦЭМ!$B$34:$B$777,O$225)+'СЕТ СН'!$F$12</f>
        <v>134.82661333999999</v>
      </c>
      <c r="P247" s="37">
        <f>SUMIFS(СВЦЭМ!$G$34:$G$777,СВЦЭМ!$A$34:$A$777,$A247,СВЦЭМ!$B$34:$B$777,P$225)+'СЕТ СН'!$F$12</f>
        <v>135.59554865000001</v>
      </c>
      <c r="Q247" s="37">
        <f>SUMIFS(СВЦЭМ!$G$34:$G$777,СВЦЭМ!$A$34:$A$777,$A247,СВЦЭМ!$B$34:$B$777,Q$225)+'СЕТ СН'!$F$12</f>
        <v>135.79711373999999</v>
      </c>
      <c r="R247" s="37">
        <f>SUMIFS(СВЦЭМ!$G$34:$G$777,СВЦЭМ!$A$34:$A$777,$A247,СВЦЭМ!$B$34:$B$777,R$225)+'СЕТ СН'!$F$12</f>
        <v>134.79671768</v>
      </c>
      <c r="S247" s="37">
        <f>SUMIFS(СВЦЭМ!$G$34:$G$777,СВЦЭМ!$A$34:$A$777,$A247,СВЦЭМ!$B$34:$B$777,S$225)+'СЕТ СН'!$F$12</f>
        <v>135.09298527000001</v>
      </c>
      <c r="T247" s="37">
        <f>SUMIFS(СВЦЭМ!$G$34:$G$777,СВЦЭМ!$A$34:$A$777,$A247,СВЦЭМ!$B$34:$B$777,T$225)+'СЕТ СН'!$F$12</f>
        <v>135.62894234999999</v>
      </c>
      <c r="U247" s="37">
        <f>SUMIFS(СВЦЭМ!$G$34:$G$777,СВЦЭМ!$A$34:$A$777,$A247,СВЦЭМ!$B$34:$B$777,U$225)+'СЕТ СН'!$F$12</f>
        <v>135.91221820999999</v>
      </c>
      <c r="V247" s="37">
        <f>SUMIFS(СВЦЭМ!$G$34:$G$777,СВЦЭМ!$A$34:$A$777,$A247,СВЦЭМ!$B$34:$B$777,V$225)+'СЕТ СН'!$F$12</f>
        <v>135.75676171000001</v>
      </c>
      <c r="W247" s="37">
        <f>SUMIFS(СВЦЭМ!$G$34:$G$777,СВЦЭМ!$A$34:$A$777,$A247,СВЦЭМ!$B$34:$B$777,W$225)+'СЕТ СН'!$F$12</f>
        <v>136.82389146</v>
      </c>
      <c r="X247" s="37">
        <f>SUMIFS(СВЦЭМ!$G$34:$G$777,СВЦЭМ!$A$34:$A$777,$A247,СВЦЭМ!$B$34:$B$777,X$225)+'СЕТ СН'!$F$12</f>
        <v>133.08567898999999</v>
      </c>
      <c r="Y247" s="37">
        <f>SUMIFS(СВЦЭМ!$G$34:$G$777,СВЦЭМ!$A$34:$A$777,$A247,СВЦЭМ!$B$34:$B$777,Y$225)+'СЕТ СН'!$F$12</f>
        <v>143.37714141000001</v>
      </c>
    </row>
    <row r="248" spans="1:25" ht="15.75" x14ac:dyDescent="0.2">
      <c r="A248" s="36">
        <f t="shared" si="6"/>
        <v>43335</v>
      </c>
      <c r="B248" s="37">
        <f>SUMIFS(СВЦЭМ!$G$34:$G$777,СВЦЭМ!$A$34:$A$777,$A248,СВЦЭМ!$B$34:$B$777,B$225)+'СЕТ СН'!$F$12</f>
        <v>170.14364712</v>
      </c>
      <c r="C248" s="37">
        <f>SUMIFS(СВЦЭМ!$G$34:$G$777,СВЦЭМ!$A$34:$A$777,$A248,СВЦЭМ!$B$34:$B$777,C$225)+'СЕТ СН'!$F$12</f>
        <v>202.26613107</v>
      </c>
      <c r="D248" s="37">
        <f>SUMIFS(СВЦЭМ!$G$34:$G$777,СВЦЭМ!$A$34:$A$777,$A248,СВЦЭМ!$B$34:$B$777,D$225)+'СЕТ СН'!$F$12</f>
        <v>230.39019135999999</v>
      </c>
      <c r="E248" s="37">
        <f>SUMIFS(СВЦЭМ!$G$34:$G$777,СВЦЭМ!$A$34:$A$777,$A248,СВЦЭМ!$B$34:$B$777,E$225)+'СЕТ СН'!$F$12</f>
        <v>247.07201827</v>
      </c>
      <c r="F248" s="37">
        <f>SUMIFS(СВЦЭМ!$G$34:$G$777,СВЦЭМ!$A$34:$A$777,$A248,СВЦЭМ!$B$34:$B$777,F$225)+'СЕТ СН'!$F$12</f>
        <v>250.49595020000001</v>
      </c>
      <c r="G248" s="37">
        <f>SUMIFS(СВЦЭМ!$G$34:$G$777,СВЦЭМ!$A$34:$A$777,$A248,СВЦЭМ!$B$34:$B$777,G$225)+'СЕТ СН'!$F$12</f>
        <v>250.37637602999999</v>
      </c>
      <c r="H248" s="37">
        <f>SUMIFS(СВЦЭМ!$G$34:$G$777,СВЦЭМ!$A$34:$A$777,$A248,СВЦЭМ!$B$34:$B$777,H$225)+'СЕТ СН'!$F$12</f>
        <v>243.02208039000001</v>
      </c>
      <c r="I248" s="37">
        <f>SUMIFS(СВЦЭМ!$G$34:$G$777,СВЦЭМ!$A$34:$A$777,$A248,СВЦЭМ!$B$34:$B$777,I$225)+'СЕТ СН'!$F$12</f>
        <v>220.2609052</v>
      </c>
      <c r="J248" s="37">
        <f>SUMIFS(СВЦЭМ!$G$34:$G$777,СВЦЭМ!$A$34:$A$777,$A248,СВЦЭМ!$B$34:$B$777,J$225)+'СЕТ СН'!$F$12</f>
        <v>187.06326182000001</v>
      </c>
      <c r="K248" s="37">
        <f>SUMIFS(СВЦЭМ!$G$34:$G$777,СВЦЭМ!$A$34:$A$777,$A248,СВЦЭМ!$B$34:$B$777,K$225)+'СЕТ СН'!$F$12</f>
        <v>172.46385476</v>
      </c>
      <c r="L248" s="37">
        <f>SUMIFS(СВЦЭМ!$G$34:$G$777,СВЦЭМ!$A$34:$A$777,$A248,СВЦЭМ!$B$34:$B$777,L$225)+'СЕТ СН'!$F$12</f>
        <v>154.9440482</v>
      </c>
      <c r="M248" s="37">
        <f>SUMIFS(СВЦЭМ!$G$34:$G$777,СВЦЭМ!$A$34:$A$777,$A248,СВЦЭМ!$B$34:$B$777,M$225)+'СЕТ СН'!$F$12</f>
        <v>138.34850506000001</v>
      </c>
      <c r="N248" s="37">
        <f>SUMIFS(СВЦЭМ!$G$34:$G$777,СВЦЭМ!$A$34:$A$777,$A248,СВЦЭМ!$B$34:$B$777,N$225)+'СЕТ СН'!$F$12</f>
        <v>134.75050730999999</v>
      </c>
      <c r="O248" s="37">
        <f>SUMIFS(СВЦЭМ!$G$34:$G$777,СВЦЭМ!$A$34:$A$777,$A248,СВЦЭМ!$B$34:$B$777,O$225)+'СЕТ СН'!$F$12</f>
        <v>135.62682333000001</v>
      </c>
      <c r="P248" s="37">
        <f>SUMIFS(СВЦЭМ!$G$34:$G$777,СВЦЭМ!$A$34:$A$777,$A248,СВЦЭМ!$B$34:$B$777,P$225)+'СЕТ СН'!$F$12</f>
        <v>136.54519281</v>
      </c>
      <c r="Q248" s="37">
        <f>SUMIFS(СВЦЭМ!$G$34:$G$777,СВЦЭМ!$A$34:$A$777,$A248,СВЦЭМ!$B$34:$B$777,Q$225)+'СЕТ СН'!$F$12</f>
        <v>136.02678194999999</v>
      </c>
      <c r="R248" s="37">
        <f>SUMIFS(СВЦЭМ!$G$34:$G$777,СВЦЭМ!$A$34:$A$777,$A248,СВЦЭМ!$B$34:$B$777,R$225)+'СЕТ СН'!$F$12</f>
        <v>134.26255682999999</v>
      </c>
      <c r="S248" s="37">
        <f>SUMIFS(СВЦЭМ!$G$34:$G$777,СВЦЭМ!$A$34:$A$777,$A248,СВЦЭМ!$B$34:$B$777,S$225)+'СЕТ СН'!$F$12</f>
        <v>135.02234981999999</v>
      </c>
      <c r="T248" s="37">
        <f>SUMIFS(СВЦЭМ!$G$34:$G$777,СВЦЭМ!$A$34:$A$777,$A248,СВЦЭМ!$B$34:$B$777,T$225)+'СЕТ СН'!$F$12</f>
        <v>135.72158102</v>
      </c>
      <c r="U248" s="37">
        <f>SUMIFS(СВЦЭМ!$G$34:$G$777,СВЦЭМ!$A$34:$A$777,$A248,СВЦЭМ!$B$34:$B$777,U$225)+'СЕТ СН'!$F$12</f>
        <v>136.42257248000001</v>
      </c>
      <c r="V248" s="37">
        <f>SUMIFS(СВЦЭМ!$G$34:$G$777,СВЦЭМ!$A$34:$A$777,$A248,СВЦЭМ!$B$34:$B$777,V$225)+'СЕТ СН'!$F$12</f>
        <v>136.89196541999999</v>
      </c>
      <c r="W248" s="37">
        <f>SUMIFS(СВЦЭМ!$G$34:$G$777,СВЦЭМ!$A$34:$A$777,$A248,СВЦЭМ!$B$34:$B$777,W$225)+'СЕТ СН'!$F$12</f>
        <v>137.29242472999999</v>
      </c>
      <c r="X248" s="37">
        <f>SUMIFS(СВЦЭМ!$G$34:$G$777,СВЦЭМ!$A$34:$A$777,$A248,СВЦЭМ!$B$34:$B$777,X$225)+'СЕТ СН'!$F$12</f>
        <v>134.56276546999999</v>
      </c>
      <c r="Y248" s="37">
        <f>SUMIFS(СВЦЭМ!$G$34:$G$777,СВЦЭМ!$A$34:$A$777,$A248,СВЦЭМ!$B$34:$B$777,Y$225)+'СЕТ СН'!$F$12</f>
        <v>147.42211571000001</v>
      </c>
    </row>
    <row r="249" spans="1:25" ht="15.75" x14ac:dyDescent="0.2">
      <c r="A249" s="36">
        <f t="shared" si="6"/>
        <v>43336</v>
      </c>
      <c r="B249" s="37">
        <f>SUMIFS(СВЦЭМ!$G$34:$G$777,СВЦЭМ!$A$34:$A$777,$A249,СВЦЭМ!$B$34:$B$777,B$225)+'СЕТ СН'!$F$12</f>
        <v>161.44653645</v>
      </c>
      <c r="C249" s="37">
        <f>SUMIFS(СВЦЭМ!$G$34:$G$777,СВЦЭМ!$A$34:$A$777,$A249,СВЦЭМ!$B$34:$B$777,C$225)+'СЕТ СН'!$F$12</f>
        <v>189.73853836000001</v>
      </c>
      <c r="D249" s="37">
        <f>SUMIFS(СВЦЭМ!$G$34:$G$777,СВЦЭМ!$A$34:$A$777,$A249,СВЦЭМ!$B$34:$B$777,D$225)+'СЕТ СН'!$F$12</f>
        <v>215.76536067999999</v>
      </c>
      <c r="E249" s="37">
        <f>SUMIFS(СВЦЭМ!$G$34:$G$777,СВЦЭМ!$A$34:$A$777,$A249,СВЦЭМ!$B$34:$B$777,E$225)+'СЕТ СН'!$F$12</f>
        <v>237.07599675</v>
      </c>
      <c r="F249" s="37">
        <f>SUMIFS(СВЦЭМ!$G$34:$G$777,СВЦЭМ!$A$34:$A$777,$A249,СВЦЭМ!$B$34:$B$777,F$225)+'СЕТ СН'!$F$12</f>
        <v>237.38532477999999</v>
      </c>
      <c r="G249" s="37">
        <f>SUMIFS(СВЦЭМ!$G$34:$G$777,СВЦЭМ!$A$34:$A$777,$A249,СВЦЭМ!$B$34:$B$777,G$225)+'СЕТ СН'!$F$12</f>
        <v>237.42275422</v>
      </c>
      <c r="H249" s="37">
        <f>SUMIFS(СВЦЭМ!$G$34:$G$777,СВЦЭМ!$A$34:$A$777,$A249,СВЦЭМ!$B$34:$B$777,H$225)+'СЕТ СН'!$F$12</f>
        <v>224.29240861</v>
      </c>
      <c r="I249" s="37">
        <f>SUMIFS(СВЦЭМ!$G$34:$G$777,СВЦЭМ!$A$34:$A$777,$A249,СВЦЭМ!$B$34:$B$777,I$225)+'СЕТ СН'!$F$12</f>
        <v>216.16686945000001</v>
      </c>
      <c r="J249" s="37">
        <f>SUMIFS(СВЦЭМ!$G$34:$G$777,СВЦЭМ!$A$34:$A$777,$A249,СВЦЭМ!$B$34:$B$777,J$225)+'СЕТ СН'!$F$12</f>
        <v>189.08791875</v>
      </c>
      <c r="K249" s="37">
        <f>SUMIFS(СВЦЭМ!$G$34:$G$777,СВЦЭМ!$A$34:$A$777,$A249,СВЦЭМ!$B$34:$B$777,K$225)+'СЕТ СН'!$F$12</f>
        <v>172.40809691000001</v>
      </c>
      <c r="L249" s="37">
        <f>SUMIFS(СВЦЭМ!$G$34:$G$777,СВЦЭМ!$A$34:$A$777,$A249,СВЦЭМ!$B$34:$B$777,L$225)+'СЕТ СН'!$F$12</f>
        <v>152.12771756999999</v>
      </c>
      <c r="M249" s="37">
        <f>SUMIFS(СВЦЭМ!$G$34:$G$777,СВЦЭМ!$A$34:$A$777,$A249,СВЦЭМ!$B$34:$B$777,M$225)+'СЕТ СН'!$F$12</f>
        <v>134.83838349999999</v>
      </c>
      <c r="N249" s="37">
        <f>SUMIFS(СВЦЭМ!$G$34:$G$777,СВЦЭМ!$A$34:$A$777,$A249,СВЦЭМ!$B$34:$B$777,N$225)+'СЕТ СН'!$F$12</f>
        <v>128.38416527999999</v>
      </c>
      <c r="O249" s="37">
        <f>SUMIFS(СВЦЭМ!$G$34:$G$777,СВЦЭМ!$A$34:$A$777,$A249,СВЦЭМ!$B$34:$B$777,O$225)+'СЕТ СН'!$F$12</f>
        <v>128.22246978000001</v>
      </c>
      <c r="P249" s="37">
        <f>SUMIFS(СВЦЭМ!$G$34:$G$777,СВЦЭМ!$A$34:$A$777,$A249,СВЦЭМ!$B$34:$B$777,P$225)+'СЕТ СН'!$F$12</f>
        <v>128.07111717000001</v>
      </c>
      <c r="Q249" s="37">
        <f>SUMIFS(СВЦЭМ!$G$34:$G$777,СВЦЭМ!$A$34:$A$777,$A249,СВЦЭМ!$B$34:$B$777,Q$225)+'СЕТ СН'!$F$12</f>
        <v>128.0035379</v>
      </c>
      <c r="R249" s="37">
        <f>SUMIFS(СВЦЭМ!$G$34:$G$777,СВЦЭМ!$A$34:$A$777,$A249,СВЦЭМ!$B$34:$B$777,R$225)+'СЕТ СН'!$F$12</f>
        <v>126.50689989</v>
      </c>
      <c r="S249" s="37">
        <f>SUMIFS(СВЦЭМ!$G$34:$G$777,СВЦЭМ!$A$34:$A$777,$A249,СВЦЭМ!$B$34:$B$777,S$225)+'СЕТ СН'!$F$12</f>
        <v>128.4784836</v>
      </c>
      <c r="T249" s="37">
        <f>SUMIFS(СВЦЭМ!$G$34:$G$777,СВЦЭМ!$A$34:$A$777,$A249,СВЦЭМ!$B$34:$B$777,T$225)+'СЕТ СН'!$F$12</f>
        <v>128.97007459</v>
      </c>
      <c r="U249" s="37">
        <f>SUMIFS(СВЦЭМ!$G$34:$G$777,СВЦЭМ!$A$34:$A$777,$A249,СВЦЭМ!$B$34:$B$777,U$225)+'СЕТ СН'!$F$12</f>
        <v>129.47804073</v>
      </c>
      <c r="V249" s="37">
        <f>SUMIFS(СВЦЭМ!$G$34:$G$777,СВЦЭМ!$A$34:$A$777,$A249,СВЦЭМ!$B$34:$B$777,V$225)+'СЕТ СН'!$F$12</f>
        <v>131.65804875000001</v>
      </c>
      <c r="W249" s="37">
        <f>SUMIFS(СВЦЭМ!$G$34:$G$777,СВЦЭМ!$A$34:$A$777,$A249,СВЦЭМ!$B$34:$B$777,W$225)+'СЕТ СН'!$F$12</f>
        <v>132.97543053000001</v>
      </c>
      <c r="X249" s="37">
        <f>SUMIFS(СВЦЭМ!$G$34:$G$777,СВЦЭМ!$A$34:$A$777,$A249,СВЦЭМ!$B$34:$B$777,X$225)+'СЕТ СН'!$F$12</f>
        <v>128.90133707000001</v>
      </c>
      <c r="Y249" s="37">
        <f>SUMIFS(СВЦЭМ!$G$34:$G$777,СВЦЭМ!$A$34:$A$777,$A249,СВЦЭМ!$B$34:$B$777,Y$225)+'СЕТ СН'!$F$12</f>
        <v>137.14329992</v>
      </c>
    </row>
    <row r="250" spans="1:25" ht="15.75" x14ac:dyDescent="0.2">
      <c r="A250" s="36">
        <f t="shared" si="6"/>
        <v>43337</v>
      </c>
      <c r="B250" s="37">
        <f>SUMIFS(СВЦЭМ!$G$34:$G$777,СВЦЭМ!$A$34:$A$777,$A250,СВЦЭМ!$B$34:$B$777,B$225)+'СЕТ СН'!$F$12</f>
        <v>154.80555178</v>
      </c>
      <c r="C250" s="37">
        <f>SUMIFS(СВЦЭМ!$G$34:$G$777,СВЦЭМ!$A$34:$A$777,$A250,СВЦЭМ!$B$34:$B$777,C$225)+'СЕТ СН'!$F$12</f>
        <v>185.27264195000001</v>
      </c>
      <c r="D250" s="37">
        <f>SUMIFS(СВЦЭМ!$G$34:$G$777,СВЦЭМ!$A$34:$A$777,$A250,СВЦЭМ!$B$34:$B$777,D$225)+'СЕТ СН'!$F$12</f>
        <v>210.78266120000001</v>
      </c>
      <c r="E250" s="37">
        <f>SUMIFS(СВЦЭМ!$G$34:$G$777,СВЦЭМ!$A$34:$A$777,$A250,СВЦЭМ!$B$34:$B$777,E$225)+'СЕТ СН'!$F$12</f>
        <v>236.72150302</v>
      </c>
      <c r="F250" s="37">
        <f>SUMIFS(СВЦЭМ!$G$34:$G$777,СВЦЭМ!$A$34:$A$777,$A250,СВЦЭМ!$B$34:$B$777,F$225)+'СЕТ СН'!$F$12</f>
        <v>237.69785457</v>
      </c>
      <c r="G250" s="37">
        <f>SUMIFS(СВЦЭМ!$G$34:$G$777,СВЦЭМ!$A$34:$A$777,$A250,СВЦЭМ!$B$34:$B$777,G$225)+'СЕТ СН'!$F$12</f>
        <v>237.62097786999999</v>
      </c>
      <c r="H250" s="37">
        <f>SUMIFS(СВЦЭМ!$G$34:$G$777,СВЦЭМ!$A$34:$A$777,$A250,СВЦЭМ!$B$34:$B$777,H$225)+'СЕТ СН'!$F$12</f>
        <v>237.17012996</v>
      </c>
      <c r="I250" s="37">
        <f>SUMIFS(СВЦЭМ!$G$34:$G$777,СВЦЭМ!$A$34:$A$777,$A250,СВЦЭМ!$B$34:$B$777,I$225)+'СЕТ СН'!$F$12</f>
        <v>229.54784617999999</v>
      </c>
      <c r="J250" s="37">
        <f>SUMIFS(СВЦЭМ!$G$34:$G$777,СВЦЭМ!$A$34:$A$777,$A250,СВЦЭМ!$B$34:$B$777,J$225)+'СЕТ СН'!$F$12</f>
        <v>191.89229129</v>
      </c>
      <c r="K250" s="37">
        <f>SUMIFS(СВЦЭМ!$G$34:$G$777,СВЦЭМ!$A$34:$A$777,$A250,СВЦЭМ!$B$34:$B$777,K$225)+'СЕТ СН'!$F$12</f>
        <v>159.5235605</v>
      </c>
      <c r="L250" s="37">
        <f>SUMIFS(СВЦЭМ!$G$34:$G$777,СВЦЭМ!$A$34:$A$777,$A250,СВЦЭМ!$B$34:$B$777,L$225)+'СЕТ СН'!$F$12</f>
        <v>137.50631519999999</v>
      </c>
      <c r="M250" s="37">
        <f>SUMIFS(СВЦЭМ!$G$34:$G$777,СВЦЭМ!$A$34:$A$777,$A250,СВЦЭМ!$B$34:$B$777,M$225)+'СЕТ СН'!$F$12</f>
        <v>127.85582960000001</v>
      </c>
      <c r="N250" s="37">
        <f>SUMIFS(СВЦЭМ!$G$34:$G$777,СВЦЭМ!$A$34:$A$777,$A250,СВЦЭМ!$B$34:$B$777,N$225)+'СЕТ СН'!$F$12</f>
        <v>124.01341372</v>
      </c>
      <c r="O250" s="37">
        <f>SUMIFS(СВЦЭМ!$G$34:$G$777,СВЦЭМ!$A$34:$A$777,$A250,СВЦЭМ!$B$34:$B$777,O$225)+'СЕТ СН'!$F$12</f>
        <v>124.3337289</v>
      </c>
      <c r="P250" s="37">
        <f>SUMIFS(СВЦЭМ!$G$34:$G$777,СВЦЭМ!$A$34:$A$777,$A250,СВЦЭМ!$B$34:$B$777,P$225)+'СЕТ СН'!$F$12</f>
        <v>124.36175333</v>
      </c>
      <c r="Q250" s="37">
        <f>SUMIFS(СВЦЭМ!$G$34:$G$777,СВЦЭМ!$A$34:$A$777,$A250,СВЦЭМ!$B$34:$B$777,Q$225)+'СЕТ СН'!$F$12</f>
        <v>124.98406568</v>
      </c>
      <c r="R250" s="37">
        <f>SUMIFS(СВЦЭМ!$G$34:$G$777,СВЦЭМ!$A$34:$A$777,$A250,СВЦЭМ!$B$34:$B$777,R$225)+'СЕТ СН'!$F$12</f>
        <v>124.17077467999999</v>
      </c>
      <c r="S250" s="37">
        <f>SUMIFS(СВЦЭМ!$G$34:$G$777,СВЦЭМ!$A$34:$A$777,$A250,СВЦЭМ!$B$34:$B$777,S$225)+'СЕТ СН'!$F$12</f>
        <v>124.95378057000001</v>
      </c>
      <c r="T250" s="37">
        <f>SUMIFS(СВЦЭМ!$G$34:$G$777,СВЦЭМ!$A$34:$A$777,$A250,СВЦЭМ!$B$34:$B$777,T$225)+'СЕТ СН'!$F$12</f>
        <v>124.73743103</v>
      </c>
      <c r="U250" s="37">
        <f>SUMIFS(СВЦЭМ!$G$34:$G$777,СВЦЭМ!$A$34:$A$777,$A250,СВЦЭМ!$B$34:$B$777,U$225)+'СЕТ СН'!$F$12</f>
        <v>124.59811779</v>
      </c>
      <c r="V250" s="37">
        <f>SUMIFS(СВЦЭМ!$G$34:$G$777,СВЦЭМ!$A$34:$A$777,$A250,СВЦЭМ!$B$34:$B$777,V$225)+'СЕТ СН'!$F$12</f>
        <v>123.90032287</v>
      </c>
      <c r="W250" s="37">
        <f>SUMIFS(СВЦЭМ!$G$34:$G$777,СВЦЭМ!$A$34:$A$777,$A250,СВЦЭМ!$B$34:$B$777,W$225)+'СЕТ СН'!$F$12</f>
        <v>125.00937716</v>
      </c>
      <c r="X250" s="37">
        <f>SUMIFS(СВЦЭМ!$G$34:$G$777,СВЦЭМ!$A$34:$A$777,$A250,СВЦЭМ!$B$34:$B$777,X$225)+'СЕТ СН'!$F$12</f>
        <v>125.5483672</v>
      </c>
      <c r="Y250" s="37">
        <f>SUMIFS(СВЦЭМ!$G$34:$G$777,СВЦЭМ!$A$34:$A$777,$A250,СВЦЭМ!$B$34:$B$777,Y$225)+'СЕТ СН'!$F$12</f>
        <v>136.4509491</v>
      </c>
    </row>
    <row r="251" spans="1:25" ht="15.75" x14ac:dyDescent="0.2">
      <c r="A251" s="36">
        <f t="shared" si="6"/>
        <v>43338</v>
      </c>
      <c r="B251" s="37">
        <f>SUMIFS(СВЦЭМ!$G$34:$G$777,СВЦЭМ!$A$34:$A$777,$A251,СВЦЭМ!$B$34:$B$777,B$225)+'СЕТ СН'!$F$12</f>
        <v>163.67563785999999</v>
      </c>
      <c r="C251" s="37">
        <f>SUMIFS(СВЦЭМ!$G$34:$G$777,СВЦЭМ!$A$34:$A$777,$A251,СВЦЭМ!$B$34:$B$777,C$225)+'СЕТ СН'!$F$12</f>
        <v>196.28675175999999</v>
      </c>
      <c r="D251" s="37">
        <f>SUMIFS(СВЦЭМ!$G$34:$G$777,СВЦЭМ!$A$34:$A$777,$A251,СВЦЭМ!$B$34:$B$777,D$225)+'СЕТ СН'!$F$12</f>
        <v>226.08229803</v>
      </c>
      <c r="E251" s="37">
        <f>SUMIFS(СВЦЭМ!$G$34:$G$777,СВЦЭМ!$A$34:$A$777,$A251,СВЦЭМ!$B$34:$B$777,E$225)+'СЕТ СН'!$F$12</f>
        <v>258.21252742000001</v>
      </c>
      <c r="F251" s="37">
        <f>SUMIFS(СВЦЭМ!$G$34:$G$777,СВЦЭМ!$A$34:$A$777,$A251,СВЦЭМ!$B$34:$B$777,F$225)+'СЕТ СН'!$F$12</f>
        <v>260.70319480000001</v>
      </c>
      <c r="G251" s="37">
        <f>SUMIFS(СВЦЭМ!$G$34:$G$777,СВЦЭМ!$A$34:$A$777,$A251,СВЦЭМ!$B$34:$B$777,G$225)+'СЕТ СН'!$F$12</f>
        <v>252.91387545000001</v>
      </c>
      <c r="H251" s="37">
        <f>SUMIFS(СВЦЭМ!$G$34:$G$777,СВЦЭМ!$A$34:$A$777,$A251,СВЦЭМ!$B$34:$B$777,H$225)+'СЕТ СН'!$F$12</f>
        <v>246.30058260999999</v>
      </c>
      <c r="I251" s="37">
        <f>SUMIFS(СВЦЭМ!$G$34:$G$777,СВЦЭМ!$A$34:$A$777,$A251,СВЦЭМ!$B$34:$B$777,I$225)+'СЕТ СН'!$F$12</f>
        <v>234.91558338999999</v>
      </c>
      <c r="J251" s="37">
        <f>SUMIFS(СВЦЭМ!$G$34:$G$777,СВЦЭМ!$A$34:$A$777,$A251,СВЦЭМ!$B$34:$B$777,J$225)+'СЕТ СН'!$F$12</f>
        <v>190.32783133000001</v>
      </c>
      <c r="K251" s="37">
        <f>SUMIFS(СВЦЭМ!$G$34:$G$777,СВЦЭМ!$A$34:$A$777,$A251,СВЦЭМ!$B$34:$B$777,K$225)+'СЕТ СН'!$F$12</f>
        <v>159.60179026</v>
      </c>
      <c r="L251" s="37">
        <f>SUMIFS(СВЦЭМ!$G$34:$G$777,СВЦЭМ!$A$34:$A$777,$A251,СВЦЭМ!$B$34:$B$777,L$225)+'СЕТ СН'!$F$12</f>
        <v>135.80832676</v>
      </c>
      <c r="M251" s="37">
        <f>SUMIFS(СВЦЭМ!$G$34:$G$777,СВЦЭМ!$A$34:$A$777,$A251,СВЦЭМ!$B$34:$B$777,M$225)+'СЕТ СН'!$F$12</f>
        <v>121.27805358000001</v>
      </c>
      <c r="N251" s="37">
        <f>SUMIFS(СВЦЭМ!$G$34:$G$777,СВЦЭМ!$A$34:$A$777,$A251,СВЦЭМ!$B$34:$B$777,N$225)+'СЕТ СН'!$F$12</f>
        <v>117.34957568</v>
      </c>
      <c r="O251" s="37">
        <f>SUMIFS(СВЦЭМ!$G$34:$G$777,СВЦЭМ!$A$34:$A$777,$A251,СВЦЭМ!$B$34:$B$777,O$225)+'СЕТ СН'!$F$12</f>
        <v>119.26093091</v>
      </c>
      <c r="P251" s="37">
        <f>SUMIFS(СВЦЭМ!$G$34:$G$777,СВЦЭМ!$A$34:$A$777,$A251,СВЦЭМ!$B$34:$B$777,P$225)+'СЕТ СН'!$F$12</f>
        <v>119.32011287</v>
      </c>
      <c r="Q251" s="37">
        <f>SUMIFS(СВЦЭМ!$G$34:$G$777,СВЦЭМ!$A$34:$A$777,$A251,СВЦЭМ!$B$34:$B$777,Q$225)+'СЕТ СН'!$F$12</f>
        <v>120.04636619999999</v>
      </c>
      <c r="R251" s="37">
        <f>SUMIFS(СВЦЭМ!$G$34:$G$777,СВЦЭМ!$A$34:$A$777,$A251,СВЦЭМ!$B$34:$B$777,R$225)+'СЕТ СН'!$F$12</f>
        <v>120.45964653</v>
      </c>
      <c r="S251" s="37">
        <f>SUMIFS(СВЦЭМ!$G$34:$G$777,СВЦЭМ!$A$34:$A$777,$A251,СВЦЭМ!$B$34:$B$777,S$225)+'СЕТ СН'!$F$12</f>
        <v>120.2387828</v>
      </c>
      <c r="T251" s="37">
        <f>SUMIFS(СВЦЭМ!$G$34:$G$777,СВЦЭМ!$A$34:$A$777,$A251,СВЦЭМ!$B$34:$B$777,T$225)+'СЕТ СН'!$F$12</f>
        <v>120.15759926</v>
      </c>
      <c r="U251" s="37">
        <f>SUMIFS(СВЦЭМ!$G$34:$G$777,СВЦЭМ!$A$34:$A$777,$A251,СВЦЭМ!$B$34:$B$777,U$225)+'СЕТ СН'!$F$12</f>
        <v>121.31499976000001</v>
      </c>
      <c r="V251" s="37">
        <f>SUMIFS(СВЦЭМ!$G$34:$G$777,СВЦЭМ!$A$34:$A$777,$A251,СВЦЭМ!$B$34:$B$777,V$225)+'СЕТ СН'!$F$12</f>
        <v>123.12393444999999</v>
      </c>
      <c r="W251" s="37">
        <f>SUMIFS(СВЦЭМ!$G$34:$G$777,СВЦЭМ!$A$34:$A$777,$A251,СВЦЭМ!$B$34:$B$777,W$225)+'СЕТ СН'!$F$12</f>
        <v>125.317795</v>
      </c>
      <c r="X251" s="37">
        <f>SUMIFS(СВЦЭМ!$G$34:$G$777,СВЦЭМ!$A$34:$A$777,$A251,СВЦЭМ!$B$34:$B$777,X$225)+'СЕТ СН'!$F$12</f>
        <v>119.53066504</v>
      </c>
      <c r="Y251" s="37">
        <f>SUMIFS(СВЦЭМ!$G$34:$G$777,СВЦЭМ!$A$34:$A$777,$A251,СВЦЭМ!$B$34:$B$777,Y$225)+'СЕТ СН'!$F$12</f>
        <v>134.10588777999999</v>
      </c>
    </row>
    <row r="252" spans="1:25" ht="15.75" x14ac:dyDescent="0.2">
      <c r="A252" s="36">
        <f t="shared" si="6"/>
        <v>43339</v>
      </c>
      <c r="B252" s="37">
        <f>SUMIFS(СВЦЭМ!$G$34:$G$777,СВЦЭМ!$A$34:$A$777,$A252,СВЦЭМ!$B$34:$B$777,B$225)+'СЕТ СН'!$F$12</f>
        <v>163.79110850000001</v>
      </c>
      <c r="C252" s="37">
        <f>SUMIFS(СВЦЭМ!$G$34:$G$777,СВЦЭМ!$A$34:$A$777,$A252,СВЦЭМ!$B$34:$B$777,C$225)+'СЕТ СН'!$F$12</f>
        <v>196.91970859</v>
      </c>
      <c r="D252" s="37">
        <f>SUMIFS(СВЦЭМ!$G$34:$G$777,СВЦЭМ!$A$34:$A$777,$A252,СВЦЭМ!$B$34:$B$777,D$225)+'СЕТ СН'!$F$12</f>
        <v>224.33540171000001</v>
      </c>
      <c r="E252" s="37">
        <f>SUMIFS(СВЦЭМ!$G$34:$G$777,СВЦЭМ!$A$34:$A$777,$A252,СВЦЭМ!$B$34:$B$777,E$225)+'СЕТ СН'!$F$12</f>
        <v>251.58503028999999</v>
      </c>
      <c r="F252" s="37">
        <f>SUMIFS(СВЦЭМ!$G$34:$G$777,СВЦЭМ!$A$34:$A$777,$A252,СВЦЭМ!$B$34:$B$777,F$225)+'СЕТ СН'!$F$12</f>
        <v>250.97163484000001</v>
      </c>
      <c r="G252" s="37">
        <f>SUMIFS(СВЦЭМ!$G$34:$G$777,СВЦЭМ!$A$34:$A$777,$A252,СВЦЭМ!$B$34:$B$777,G$225)+'СЕТ СН'!$F$12</f>
        <v>247.36689866</v>
      </c>
      <c r="H252" s="37">
        <f>SUMIFS(СВЦЭМ!$G$34:$G$777,СВЦЭМ!$A$34:$A$777,$A252,СВЦЭМ!$B$34:$B$777,H$225)+'СЕТ СН'!$F$12</f>
        <v>236.52598606999999</v>
      </c>
      <c r="I252" s="37">
        <f>SUMIFS(СВЦЭМ!$G$34:$G$777,СВЦЭМ!$A$34:$A$777,$A252,СВЦЭМ!$B$34:$B$777,I$225)+'СЕТ СН'!$F$12</f>
        <v>224.81454063000001</v>
      </c>
      <c r="J252" s="37">
        <f>SUMIFS(СВЦЭМ!$G$34:$G$777,СВЦЭМ!$A$34:$A$777,$A252,СВЦЭМ!$B$34:$B$777,J$225)+'СЕТ СН'!$F$12</f>
        <v>194.57789786999999</v>
      </c>
      <c r="K252" s="37">
        <f>SUMIFS(СВЦЭМ!$G$34:$G$777,СВЦЭМ!$A$34:$A$777,$A252,СВЦЭМ!$B$34:$B$777,K$225)+'СЕТ СН'!$F$12</f>
        <v>172.34456276</v>
      </c>
      <c r="L252" s="37">
        <f>SUMIFS(СВЦЭМ!$G$34:$G$777,СВЦЭМ!$A$34:$A$777,$A252,СВЦЭМ!$B$34:$B$777,L$225)+'СЕТ СН'!$F$12</f>
        <v>154.19742464999999</v>
      </c>
      <c r="M252" s="37">
        <f>SUMIFS(СВЦЭМ!$G$34:$G$777,СВЦЭМ!$A$34:$A$777,$A252,СВЦЭМ!$B$34:$B$777,M$225)+'СЕТ СН'!$F$12</f>
        <v>138.64615366999999</v>
      </c>
      <c r="N252" s="37">
        <f>SUMIFS(СВЦЭМ!$G$34:$G$777,СВЦЭМ!$A$34:$A$777,$A252,СВЦЭМ!$B$34:$B$777,N$225)+'СЕТ СН'!$F$12</f>
        <v>131.87522061000001</v>
      </c>
      <c r="O252" s="37">
        <f>SUMIFS(СВЦЭМ!$G$34:$G$777,СВЦЭМ!$A$34:$A$777,$A252,СВЦЭМ!$B$34:$B$777,O$225)+'СЕТ СН'!$F$12</f>
        <v>132.45514625999999</v>
      </c>
      <c r="P252" s="37">
        <f>SUMIFS(СВЦЭМ!$G$34:$G$777,СВЦЭМ!$A$34:$A$777,$A252,СВЦЭМ!$B$34:$B$777,P$225)+'СЕТ СН'!$F$12</f>
        <v>133.91762015</v>
      </c>
      <c r="Q252" s="37">
        <f>SUMIFS(СВЦЭМ!$G$34:$G$777,СВЦЭМ!$A$34:$A$777,$A252,СВЦЭМ!$B$34:$B$777,Q$225)+'СЕТ СН'!$F$12</f>
        <v>132.38086952</v>
      </c>
      <c r="R252" s="37">
        <f>SUMIFS(СВЦЭМ!$G$34:$G$777,СВЦЭМ!$A$34:$A$777,$A252,СВЦЭМ!$B$34:$B$777,R$225)+'СЕТ СН'!$F$12</f>
        <v>132.15828087</v>
      </c>
      <c r="S252" s="37">
        <f>SUMIFS(СВЦЭМ!$G$34:$G$777,СВЦЭМ!$A$34:$A$777,$A252,СВЦЭМ!$B$34:$B$777,S$225)+'СЕТ СН'!$F$12</f>
        <v>132.30636573000001</v>
      </c>
      <c r="T252" s="37">
        <f>SUMIFS(СВЦЭМ!$G$34:$G$777,СВЦЭМ!$A$34:$A$777,$A252,СВЦЭМ!$B$34:$B$777,T$225)+'СЕТ СН'!$F$12</f>
        <v>133.74614894000001</v>
      </c>
      <c r="U252" s="37">
        <f>SUMIFS(СВЦЭМ!$G$34:$G$777,СВЦЭМ!$A$34:$A$777,$A252,СВЦЭМ!$B$34:$B$777,U$225)+'СЕТ СН'!$F$12</f>
        <v>134.18905251999999</v>
      </c>
      <c r="V252" s="37">
        <f>SUMIFS(СВЦЭМ!$G$34:$G$777,СВЦЭМ!$A$34:$A$777,$A252,СВЦЭМ!$B$34:$B$777,V$225)+'СЕТ СН'!$F$12</f>
        <v>137.00438982</v>
      </c>
      <c r="W252" s="37">
        <f>SUMIFS(СВЦЭМ!$G$34:$G$777,СВЦЭМ!$A$34:$A$777,$A252,СВЦЭМ!$B$34:$B$777,W$225)+'СЕТ СН'!$F$12</f>
        <v>137.02079176000001</v>
      </c>
      <c r="X252" s="37">
        <f>SUMIFS(СВЦЭМ!$G$34:$G$777,СВЦЭМ!$A$34:$A$777,$A252,СВЦЭМ!$B$34:$B$777,X$225)+'СЕТ СН'!$F$12</f>
        <v>131.7519221</v>
      </c>
      <c r="Y252" s="37">
        <f>SUMIFS(СВЦЭМ!$G$34:$G$777,СВЦЭМ!$A$34:$A$777,$A252,СВЦЭМ!$B$34:$B$777,Y$225)+'СЕТ СН'!$F$12</f>
        <v>140.44606780999999</v>
      </c>
    </row>
    <row r="253" spans="1:25" ht="15.75" x14ac:dyDescent="0.2">
      <c r="A253" s="36">
        <f t="shared" si="6"/>
        <v>43340</v>
      </c>
      <c r="B253" s="37">
        <f>SUMIFS(СВЦЭМ!$G$34:$G$777,СВЦЭМ!$A$34:$A$777,$A253,СВЦЭМ!$B$34:$B$777,B$225)+'СЕТ СН'!$F$12</f>
        <v>167.85340302</v>
      </c>
      <c r="C253" s="37">
        <f>SUMIFS(СВЦЭМ!$G$34:$G$777,СВЦЭМ!$A$34:$A$777,$A253,СВЦЭМ!$B$34:$B$777,C$225)+'СЕТ СН'!$F$12</f>
        <v>200.79157420999999</v>
      </c>
      <c r="D253" s="37">
        <f>SUMIFS(СВЦЭМ!$G$34:$G$777,СВЦЭМ!$A$34:$A$777,$A253,СВЦЭМ!$B$34:$B$777,D$225)+'СЕТ СН'!$F$12</f>
        <v>232.83874305000001</v>
      </c>
      <c r="E253" s="37">
        <f>SUMIFS(СВЦЭМ!$G$34:$G$777,СВЦЭМ!$A$34:$A$777,$A253,СВЦЭМ!$B$34:$B$777,E$225)+'СЕТ СН'!$F$12</f>
        <v>254.84380365999999</v>
      </c>
      <c r="F253" s="37">
        <f>SUMIFS(СВЦЭМ!$G$34:$G$777,СВЦЭМ!$A$34:$A$777,$A253,СВЦЭМ!$B$34:$B$777,F$225)+'СЕТ СН'!$F$12</f>
        <v>256.63749696000002</v>
      </c>
      <c r="G253" s="37">
        <f>SUMIFS(СВЦЭМ!$G$34:$G$777,СВЦЭМ!$A$34:$A$777,$A253,СВЦЭМ!$B$34:$B$777,G$225)+'СЕТ СН'!$F$12</f>
        <v>247.47981462000001</v>
      </c>
      <c r="H253" s="37">
        <f>SUMIFS(СВЦЭМ!$G$34:$G$777,СВЦЭМ!$A$34:$A$777,$A253,СВЦЭМ!$B$34:$B$777,H$225)+'СЕТ СН'!$F$12</f>
        <v>242.07111777</v>
      </c>
      <c r="I253" s="37">
        <f>SUMIFS(СВЦЭМ!$G$34:$G$777,СВЦЭМ!$A$34:$A$777,$A253,СВЦЭМ!$B$34:$B$777,I$225)+'СЕТ СН'!$F$12</f>
        <v>223.68281102</v>
      </c>
      <c r="J253" s="37">
        <f>SUMIFS(СВЦЭМ!$G$34:$G$777,СВЦЭМ!$A$34:$A$777,$A253,СВЦЭМ!$B$34:$B$777,J$225)+'СЕТ СН'!$F$12</f>
        <v>190.57468011</v>
      </c>
      <c r="K253" s="37">
        <f>SUMIFS(СВЦЭМ!$G$34:$G$777,СВЦЭМ!$A$34:$A$777,$A253,СВЦЭМ!$B$34:$B$777,K$225)+'СЕТ СН'!$F$12</f>
        <v>171.26892946000001</v>
      </c>
      <c r="L253" s="37">
        <f>SUMIFS(СВЦЭМ!$G$34:$G$777,СВЦЭМ!$A$34:$A$777,$A253,СВЦЭМ!$B$34:$B$777,L$225)+'СЕТ СН'!$F$12</f>
        <v>157.37404935000001</v>
      </c>
      <c r="M253" s="37">
        <f>SUMIFS(СВЦЭМ!$G$34:$G$777,СВЦЭМ!$A$34:$A$777,$A253,СВЦЭМ!$B$34:$B$777,M$225)+'СЕТ СН'!$F$12</f>
        <v>139.34403474000001</v>
      </c>
      <c r="N253" s="37">
        <f>SUMIFS(СВЦЭМ!$G$34:$G$777,СВЦЭМ!$A$34:$A$777,$A253,СВЦЭМ!$B$34:$B$777,N$225)+'СЕТ СН'!$F$12</f>
        <v>136.33333447000001</v>
      </c>
      <c r="O253" s="37">
        <f>SUMIFS(СВЦЭМ!$G$34:$G$777,СВЦЭМ!$A$34:$A$777,$A253,СВЦЭМ!$B$34:$B$777,O$225)+'СЕТ СН'!$F$12</f>
        <v>137.15783780000001</v>
      </c>
      <c r="P253" s="37">
        <f>SUMIFS(СВЦЭМ!$G$34:$G$777,СВЦЭМ!$A$34:$A$777,$A253,СВЦЭМ!$B$34:$B$777,P$225)+'СЕТ СН'!$F$12</f>
        <v>136.17613201</v>
      </c>
      <c r="Q253" s="37">
        <f>SUMIFS(СВЦЭМ!$G$34:$G$777,СВЦЭМ!$A$34:$A$777,$A253,СВЦЭМ!$B$34:$B$777,Q$225)+'СЕТ СН'!$F$12</f>
        <v>136.05304262000001</v>
      </c>
      <c r="R253" s="37">
        <f>SUMIFS(СВЦЭМ!$G$34:$G$777,СВЦЭМ!$A$34:$A$777,$A253,СВЦЭМ!$B$34:$B$777,R$225)+'СЕТ СН'!$F$12</f>
        <v>135.69075347</v>
      </c>
      <c r="S253" s="37">
        <f>SUMIFS(СВЦЭМ!$G$34:$G$777,СВЦЭМ!$A$34:$A$777,$A253,СВЦЭМ!$B$34:$B$777,S$225)+'СЕТ СН'!$F$12</f>
        <v>133.89945022000001</v>
      </c>
      <c r="T253" s="37">
        <f>SUMIFS(СВЦЭМ!$G$34:$G$777,СВЦЭМ!$A$34:$A$777,$A253,СВЦЭМ!$B$34:$B$777,T$225)+'СЕТ СН'!$F$12</f>
        <v>132.49140370999999</v>
      </c>
      <c r="U253" s="37">
        <f>SUMIFS(СВЦЭМ!$G$34:$G$777,СВЦЭМ!$A$34:$A$777,$A253,СВЦЭМ!$B$34:$B$777,U$225)+'СЕТ СН'!$F$12</f>
        <v>131.5642335</v>
      </c>
      <c r="V253" s="37">
        <f>SUMIFS(СВЦЭМ!$G$34:$G$777,СВЦЭМ!$A$34:$A$777,$A253,СВЦЭМ!$B$34:$B$777,V$225)+'СЕТ СН'!$F$12</f>
        <v>136.52611026</v>
      </c>
      <c r="W253" s="37">
        <f>SUMIFS(СВЦЭМ!$G$34:$G$777,СВЦЭМ!$A$34:$A$777,$A253,СВЦЭМ!$B$34:$B$777,W$225)+'СЕТ СН'!$F$12</f>
        <v>136.15097958999999</v>
      </c>
      <c r="X253" s="37">
        <f>SUMIFS(СВЦЭМ!$G$34:$G$777,СВЦЭМ!$A$34:$A$777,$A253,СВЦЭМ!$B$34:$B$777,X$225)+'СЕТ СН'!$F$12</f>
        <v>132.76616025000001</v>
      </c>
      <c r="Y253" s="37">
        <f>SUMIFS(СВЦЭМ!$G$34:$G$777,СВЦЭМ!$A$34:$A$777,$A253,СВЦЭМ!$B$34:$B$777,Y$225)+'СЕТ СН'!$F$12</f>
        <v>145.63461427999999</v>
      </c>
    </row>
    <row r="254" spans="1:25" ht="15.75" x14ac:dyDescent="0.2">
      <c r="A254" s="36">
        <f t="shared" si="6"/>
        <v>43341</v>
      </c>
      <c r="B254" s="37">
        <f>SUMIFS(СВЦЭМ!$G$34:$G$777,СВЦЭМ!$A$34:$A$777,$A254,СВЦЭМ!$B$34:$B$777,B$225)+'СЕТ СН'!$F$12</f>
        <v>187.07039399000001</v>
      </c>
      <c r="C254" s="37">
        <f>SUMIFS(СВЦЭМ!$G$34:$G$777,СВЦЭМ!$A$34:$A$777,$A254,СВЦЭМ!$B$34:$B$777,C$225)+'СЕТ СН'!$F$12</f>
        <v>223.11336077000001</v>
      </c>
      <c r="D254" s="37">
        <f>SUMIFS(СВЦЭМ!$G$34:$G$777,СВЦЭМ!$A$34:$A$777,$A254,СВЦЭМ!$B$34:$B$777,D$225)+'СЕТ СН'!$F$12</f>
        <v>246.88242399999999</v>
      </c>
      <c r="E254" s="37">
        <f>SUMIFS(СВЦЭМ!$G$34:$G$777,СВЦЭМ!$A$34:$A$777,$A254,СВЦЭМ!$B$34:$B$777,E$225)+'СЕТ СН'!$F$12</f>
        <v>276.77170577999999</v>
      </c>
      <c r="F254" s="37">
        <f>SUMIFS(СВЦЭМ!$G$34:$G$777,СВЦЭМ!$A$34:$A$777,$A254,СВЦЭМ!$B$34:$B$777,F$225)+'СЕТ СН'!$F$12</f>
        <v>275.37441179000001</v>
      </c>
      <c r="G254" s="37">
        <f>SUMIFS(СВЦЭМ!$G$34:$G$777,СВЦЭМ!$A$34:$A$777,$A254,СВЦЭМ!$B$34:$B$777,G$225)+'СЕТ СН'!$F$12</f>
        <v>277.36313411999998</v>
      </c>
      <c r="H254" s="37">
        <f>SUMIFS(СВЦЭМ!$G$34:$G$777,СВЦЭМ!$A$34:$A$777,$A254,СВЦЭМ!$B$34:$B$777,H$225)+'СЕТ СН'!$F$12</f>
        <v>283.40819834000001</v>
      </c>
      <c r="I254" s="37">
        <f>SUMIFS(СВЦЭМ!$G$34:$G$777,СВЦЭМ!$A$34:$A$777,$A254,СВЦЭМ!$B$34:$B$777,I$225)+'СЕТ СН'!$F$12</f>
        <v>279.22356453999998</v>
      </c>
      <c r="J254" s="37">
        <f>SUMIFS(СВЦЭМ!$G$34:$G$777,СВЦЭМ!$A$34:$A$777,$A254,СВЦЭМ!$B$34:$B$777,J$225)+'СЕТ СН'!$F$12</f>
        <v>238.20608539</v>
      </c>
      <c r="K254" s="37">
        <f>SUMIFS(СВЦЭМ!$G$34:$G$777,СВЦЭМ!$A$34:$A$777,$A254,СВЦЭМ!$B$34:$B$777,K$225)+'СЕТ СН'!$F$12</f>
        <v>214.53427416</v>
      </c>
      <c r="L254" s="37">
        <f>SUMIFS(СВЦЭМ!$G$34:$G$777,СВЦЭМ!$A$34:$A$777,$A254,СВЦЭМ!$B$34:$B$777,L$225)+'СЕТ СН'!$F$12</f>
        <v>192.75490563</v>
      </c>
      <c r="M254" s="37">
        <f>SUMIFS(СВЦЭМ!$G$34:$G$777,СВЦЭМ!$A$34:$A$777,$A254,СВЦЭМ!$B$34:$B$777,M$225)+'СЕТ СН'!$F$12</f>
        <v>174.36547062</v>
      </c>
      <c r="N254" s="37">
        <f>SUMIFS(СВЦЭМ!$G$34:$G$777,СВЦЭМ!$A$34:$A$777,$A254,СВЦЭМ!$B$34:$B$777,N$225)+'СЕТ СН'!$F$12</f>
        <v>167.25891687999999</v>
      </c>
      <c r="O254" s="37">
        <f>SUMIFS(СВЦЭМ!$G$34:$G$777,СВЦЭМ!$A$34:$A$777,$A254,СВЦЭМ!$B$34:$B$777,O$225)+'СЕТ СН'!$F$12</f>
        <v>167.9706759</v>
      </c>
      <c r="P254" s="37">
        <f>SUMIFS(СВЦЭМ!$G$34:$G$777,СВЦЭМ!$A$34:$A$777,$A254,СВЦЭМ!$B$34:$B$777,P$225)+'СЕТ СН'!$F$12</f>
        <v>166.44179402</v>
      </c>
      <c r="Q254" s="37">
        <f>SUMIFS(СВЦЭМ!$G$34:$G$777,СВЦЭМ!$A$34:$A$777,$A254,СВЦЭМ!$B$34:$B$777,Q$225)+'СЕТ СН'!$F$12</f>
        <v>166.07326964000001</v>
      </c>
      <c r="R254" s="37">
        <f>SUMIFS(СВЦЭМ!$G$34:$G$777,СВЦЭМ!$A$34:$A$777,$A254,СВЦЭМ!$B$34:$B$777,R$225)+'СЕТ СН'!$F$12</f>
        <v>167.06507031000001</v>
      </c>
      <c r="S254" s="37">
        <f>SUMIFS(СВЦЭМ!$G$34:$G$777,СВЦЭМ!$A$34:$A$777,$A254,СВЦЭМ!$B$34:$B$777,S$225)+'СЕТ СН'!$F$12</f>
        <v>171.09599571999999</v>
      </c>
      <c r="T254" s="37">
        <f>SUMIFS(СВЦЭМ!$G$34:$G$777,СВЦЭМ!$A$34:$A$777,$A254,СВЦЭМ!$B$34:$B$777,T$225)+'СЕТ СН'!$F$12</f>
        <v>172.02367441000001</v>
      </c>
      <c r="U254" s="37">
        <f>SUMIFS(СВЦЭМ!$G$34:$G$777,СВЦЭМ!$A$34:$A$777,$A254,СВЦЭМ!$B$34:$B$777,U$225)+'СЕТ СН'!$F$12</f>
        <v>171.56038624000001</v>
      </c>
      <c r="V254" s="37">
        <f>SUMIFS(СВЦЭМ!$G$34:$G$777,СВЦЭМ!$A$34:$A$777,$A254,СВЦЭМ!$B$34:$B$777,V$225)+'СЕТ СН'!$F$12</f>
        <v>167.49423641000001</v>
      </c>
      <c r="W254" s="37">
        <f>SUMIFS(СВЦЭМ!$G$34:$G$777,СВЦЭМ!$A$34:$A$777,$A254,СВЦЭМ!$B$34:$B$777,W$225)+'СЕТ СН'!$F$12</f>
        <v>167.73856140000001</v>
      </c>
      <c r="X254" s="37">
        <f>SUMIFS(СВЦЭМ!$G$34:$G$777,СВЦЭМ!$A$34:$A$777,$A254,СВЦЭМ!$B$34:$B$777,X$225)+'СЕТ СН'!$F$12</f>
        <v>172.76309834</v>
      </c>
      <c r="Y254" s="37">
        <f>SUMIFS(СВЦЭМ!$G$34:$G$777,СВЦЭМ!$A$34:$A$777,$A254,СВЦЭМ!$B$34:$B$777,Y$225)+'СЕТ СН'!$F$12</f>
        <v>193.82702472</v>
      </c>
    </row>
    <row r="255" spans="1:25" ht="15.75" x14ac:dyDescent="0.2">
      <c r="A255" s="36">
        <f t="shared" si="6"/>
        <v>43342</v>
      </c>
      <c r="B255" s="37">
        <f>SUMIFS(СВЦЭМ!$G$34:$G$777,СВЦЭМ!$A$34:$A$777,$A255,СВЦЭМ!$B$34:$B$777,B$225)+'СЕТ СН'!$F$12</f>
        <v>213.06510055999999</v>
      </c>
      <c r="C255" s="37">
        <f>SUMIFS(СВЦЭМ!$G$34:$G$777,СВЦЭМ!$A$34:$A$777,$A255,СВЦЭМ!$B$34:$B$777,C$225)+'СЕТ СН'!$F$12</f>
        <v>245.1143495</v>
      </c>
      <c r="D255" s="37">
        <f>SUMIFS(СВЦЭМ!$G$34:$G$777,СВЦЭМ!$A$34:$A$777,$A255,СВЦЭМ!$B$34:$B$777,D$225)+'СЕТ СН'!$F$12</f>
        <v>272.33129308000002</v>
      </c>
      <c r="E255" s="37">
        <f>SUMIFS(СВЦЭМ!$G$34:$G$777,СВЦЭМ!$A$34:$A$777,$A255,СВЦЭМ!$B$34:$B$777,E$225)+'СЕТ СН'!$F$12</f>
        <v>278.53349159999999</v>
      </c>
      <c r="F255" s="37">
        <f>SUMIFS(СВЦЭМ!$G$34:$G$777,СВЦЭМ!$A$34:$A$777,$A255,СВЦЭМ!$B$34:$B$777,F$225)+'СЕТ СН'!$F$12</f>
        <v>277.47667937</v>
      </c>
      <c r="G255" s="37">
        <f>SUMIFS(СВЦЭМ!$G$34:$G$777,СВЦЭМ!$A$34:$A$777,$A255,СВЦЭМ!$B$34:$B$777,G$225)+'СЕТ СН'!$F$12</f>
        <v>279.88172184000001</v>
      </c>
      <c r="H255" s="37">
        <f>SUMIFS(СВЦЭМ!$G$34:$G$777,СВЦЭМ!$A$34:$A$777,$A255,СВЦЭМ!$B$34:$B$777,H$225)+'СЕТ СН'!$F$12</f>
        <v>286.05911937000002</v>
      </c>
      <c r="I255" s="37">
        <f>SUMIFS(СВЦЭМ!$G$34:$G$777,СВЦЭМ!$A$34:$A$777,$A255,СВЦЭМ!$B$34:$B$777,I$225)+'СЕТ СН'!$F$12</f>
        <v>280.20276661999998</v>
      </c>
      <c r="J255" s="37">
        <f>SUMIFS(СВЦЭМ!$G$34:$G$777,СВЦЭМ!$A$34:$A$777,$A255,СВЦЭМ!$B$34:$B$777,J$225)+'СЕТ СН'!$F$12</f>
        <v>238.72681245999999</v>
      </c>
      <c r="K255" s="37">
        <f>SUMIFS(СВЦЭМ!$G$34:$G$777,СВЦЭМ!$A$34:$A$777,$A255,СВЦЭМ!$B$34:$B$777,K$225)+'СЕТ СН'!$F$12</f>
        <v>208.37793909999999</v>
      </c>
      <c r="L255" s="37">
        <f>SUMIFS(СВЦЭМ!$G$34:$G$777,СВЦЭМ!$A$34:$A$777,$A255,СВЦЭМ!$B$34:$B$777,L$225)+'СЕТ СН'!$F$12</f>
        <v>184.87978279000001</v>
      </c>
      <c r="M255" s="37">
        <f>SUMIFS(СВЦЭМ!$G$34:$G$777,СВЦЭМ!$A$34:$A$777,$A255,СВЦЭМ!$B$34:$B$777,M$225)+'СЕТ СН'!$F$12</f>
        <v>167.40287074</v>
      </c>
      <c r="N255" s="37">
        <f>SUMIFS(СВЦЭМ!$G$34:$G$777,СВЦЭМ!$A$34:$A$777,$A255,СВЦЭМ!$B$34:$B$777,N$225)+'СЕТ СН'!$F$12</f>
        <v>162.63271756</v>
      </c>
      <c r="O255" s="37">
        <f>SUMIFS(СВЦЭМ!$G$34:$G$777,СВЦЭМ!$A$34:$A$777,$A255,СВЦЭМ!$B$34:$B$777,O$225)+'СЕТ СН'!$F$12</f>
        <v>163.11871719999999</v>
      </c>
      <c r="P255" s="37">
        <f>SUMIFS(СВЦЭМ!$G$34:$G$777,СВЦЭМ!$A$34:$A$777,$A255,СВЦЭМ!$B$34:$B$777,P$225)+'СЕТ СН'!$F$12</f>
        <v>163.14002986</v>
      </c>
      <c r="Q255" s="37">
        <f>SUMIFS(СВЦЭМ!$G$34:$G$777,СВЦЭМ!$A$34:$A$777,$A255,СВЦЭМ!$B$34:$B$777,Q$225)+'СЕТ СН'!$F$12</f>
        <v>162.79868931999999</v>
      </c>
      <c r="R255" s="37">
        <f>SUMIFS(СВЦЭМ!$G$34:$G$777,СВЦЭМ!$A$34:$A$777,$A255,СВЦЭМ!$B$34:$B$777,R$225)+'СЕТ СН'!$F$12</f>
        <v>165.11678706000001</v>
      </c>
      <c r="S255" s="37">
        <f>SUMIFS(СВЦЭМ!$G$34:$G$777,СВЦЭМ!$A$34:$A$777,$A255,СВЦЭМ!$B$34:$B$777,S$225)+'СЕТ СН'!$F$12</f>
        <v>161.14414787000001</v>
      </c>
      <c r="T255" s="37">
        <f>SUMIFS(СВЦЭМ!$G$34:$G$777,СВЦЭМ!$A$34:$A$777,$A255,СВЦЭМ!$B$34:$B$777,T$225)+'СЕТ СН'!$F$12</f>
        <v>161.19009985</v>
      </c>
      <c r="U255" s="37">
        <f>SUMIFS(СВЦЭМ!$G$34:$G$777,СВЦЭМ!$A$34:$A$777,$A255,СВЦЭМ!$B$34:$B$777,U$225)+'СЕТ СН'!$F$12</f>
        <v>162.91525290000001</v>
      </c>
      <c r="V255" s="37">
        <f>SUMIFS(СВЦЭМ!$G$34:$G$777,СВЦЭМ!$A$34:$A$777,$A255,СВЦЭМ!$B$34:$B$777,V$225)+'СЕТ СН'!$F$12</f>
        <v>160.73374078000001</v>
      </c>
      <c r="W255" s="37">
        <f>SUMIFS(СВЦЭМ!$G$34:$G$777,СВЦЭМ!$A$34:$A$777,$A255,СВЦЭМ!$B$34:$B$777,W$225)+'СЕТ СН'!$F$12</f>
        <v>161.16408088</v>
      </c>
      <c r="X255" s="37">
        <f>SUMIFS(СВЦЭМ!$G$34:$G$777,СВЦЭМ!$A$34:$A$777,$A255,СВЦЭМ!$B$34:$B$777,X$225)+'СЕТ СН'!$F$12</f>
        <v>168.02427779000001</v>
      </c>
      <c r="Y255" s="37">
        <f>SUMIFS(СВЦЭМ!$G$34:$G$777,СВЦЭМ!$A$34:$A$777,$A255,СВЦЭМ!$B$34:$B$777,Y$225)+'СЕТ СН'!$F$12</f>
        <v>186.46291773999999</v>
      </c>
    </row>
    <row r="256" spans="1:25" ht="15.75" x14ac:dyDescent="0.2">
      <c r="A256" s="36">
        <f t="shared" si="6"/>
        <v>43343</v>
      </c>
      <c r="B256" s="37">
        <f>SUMIFS(СВЦЭМ!$G$34:$G$777,СВЦЭМ!$A$34:$A$777,$A256,СВЦЭМ!$B$34:$B$777,B$225)+'СЕТ СН'!$F$12</f>
        <v>209.05726276999999</v>
      </c>
      <c r="C256" s="37">
        <f>SUMIFS(СВЦЭМ!$G$34:$G$777,СВЦЭМ!$A$34:$A$777,$A256,СВЦЭМ!$B$34:$B$777,C$225)+'СЕТ СН'!$F$12</f>
        <v>246.2735428</v>
      </c>
      <c r="D256" s="37">
        <f>SUMIFS(СВЦЭМ!$G$34:$G$777,СВЦЭМ!$A$34:$A$777,$A256,СВЦЭМ!$B$34:$B$777,D$225)+'СЕТ СН'!$F$12</f>
        <v>270.32417787999998</v>
      </c>
      <c r="E256" s="37">
        <f>SUMIFS(СВЦЭМ!$G$34:$G$777,СВЦЭМ!$A$34:$A$777,$A256,СВЦЭМ!$B$34:$B$777,E$225)+'СЕТ СН'!$F$12</f>
        <v>279.95782725999999</v>
      </c>
      <c r="F256" s="37">
        <f>SUMIFS(СВЦЭМ!$G$34:$G$777,СВЦЭМ!$A$34:$A$777,$A256,СВЦЭМ!$B$34:$B$777,F$225)+'СЕТ СН'!$F$12</f>
        <v>279.18183169000002</v>
      </c>
      <c r="G256" s="37">
        <f>SUMIFS(СВЦЭМ!$G$34:$G$777,СВЦЭМ!$A$34:$A$777,$A256,СВЦЭМ!$B$34:$B$777,G$225)+'СЕТ СН'!$F$12</f>
        <v>280.96084724999997</v>
      </c>
      <c r="H256" s="37">
        <f>SUMIFS(СВЦЭМ!$G$34:$G$777,СВЦЭМ!$A$34:$A$777,$A256,СВЦЭМ!$B$34:$B$777,H$225)+'СЕТ СН'!$F$12</f>
        <v>285.79311372000001</v>
      </c>
      <c r="I256" s="37">
        <f>SUMIFS(СВЦЭМ!$G$34:$G$777,СВЦЭМ!$A$34:$A$777,$A256,СВЦЭМ!$B$34:$B$777,I$225)+'СЕТ СН'!$F$12</f>
        <v>270.87784327999998</v>
      </c>
      <c r="J256" s="37">
        <f>SUMIFS(СВЦЭМ!$G$34:$G$777,СВЦЭМ!$A$34:$A$777,$A256,СВЦЭМ!$B$34:$B$777,J$225)+'СЕТ СН'!$F$12</f>
        <v>229.08489420999999</v>
      </c>
      <c r="K256" s="37">
        <f>SUMIFS(СВЦЭМ!$G$34:$G$777,СВЦЭМ!$A$34:$A$777,$A256,СВЦЭМ!$B$34:$B$777,K$225)+'СЕТ СН'!$F$12</f>
        <v>203.52355678999999</v>
      </c>
      <c r="L256" s="37">
        <f>SUMIFS(СВЦЭМ!$G$34:$G$777,СВЦЭМ!$A$34:$A$777,$A256,СВЦЭМ!$B$34:$B$777,L$225)+'СЕТ СН'!$F$12</f>
        <v>181.96209809000001</v>
      </c>
      <c r="M256" s="37">
        <f>SUMIFS(СВЦЭМ!$G$34:$G$777,СВЦЭМ!$A$34:$A$777,$A256,СВЦЭМ!$B$34:$B$777,M$225)+'СЕТ СН'!$F$12</f>
        <v>163.71576045</v>
      </c>
      <c r="N256" s="37">
        <f>SUMIFS(СВЦЭМ!$G$34:$G$777,СВЦЭМ!$A$34:$A$777,$A256,СВЦЭМ!$B$34:$B$777,N$225)+'СЕТ СН'!$F$12</f>
        <v>158.62349329</v>
      </c>
      <c r="O256" s="37">
        <f>SUMIFS(СВЦЭМ!$G$34:$G$777,СВЦЭМ!$A$34:$A$777,$A256,СВЦЭМ!$B$34:$B$777,O$225)+'СЕТ СН'!$F$12</f>
        <v>157.77397976</v>
      </c>
      <c r="P256" s="37">
        <f>SUMIFS(СВЦЭМ!$G$34:$G$777,СВЦЭМ!$A$34:$A$777,$A256,СВЦЭМ!$B$34:$B$777,P$225)+'СЕТ СН'!$F$12</f>
        <v>156.70523678999999</v>
      </c>
      <c r="Q256" s="37">
        <f>SUMIFS(СВЦЭМ!$G$34:$G$777,СВЦЭМ!$A$34:$A$777,$A256,СВЦЭМ!$B$34:$B$777,Q$225)+'СЕТ СН'!$F$12</f>
        <v>158.85024774999999</v>
      </c>
      <c r="R256" s="37">
        <f>SUMIFS(СВЦЭМ!$G$34:$G$777,СВЦЭМ!$A$34:$A$777,$A256,СВЦЭМ!$B$34:$B$777,R$225)+'СЕТ СН'!$F$12</f>
        <v>158.11321645999999</v>
      </c>
      <c r="S256" s="37">
        <f>SUMIFS(СВЦЭМ!$G$34:$G$777,СВЦЭМ!$A$34:$A$777,$A256,СВЦЭМ!$B$34:$B$777,S$225)+'СЕТ СН'!$F$12</f>
        <v>157.69173115999999</v>
      </c>
      <c r="T256" s="37">
        <f>SUMIFS(СВЦЭМ!$G$34:$G$777,СВЦЭМ!$A$34:$A$777,$A256,СВЦЭМ!$B$34:$B$777,T$225)+'СЕТ СН'!$F$12</f>
        <v>157.11775273000001</v>
      </c>
      <c r="U256" s="37">
        <f>SUMIFS(СВЦЭМ!$G$34:$G$777,СВЦЭМ!$A$34:$A$777,$A256,СВЦЭМ!$B$34:$B$777,U$225)+'СЕТ СН'!$F$12</f>
        <v>156.13122659000001</v>
      </c>
      <c r="V256" s="37">
        <f>SUMIFS(СВЦЭМ!$G$34:$G$777,СВЦЭМ!$A$34:$A$777,$A256,СВЦЭМ!$B$34:$B$777,V$225)+'СЕТ СН'!$F$12</f>
        <v>151.18077163000001</v>
      </c>
      <c r="W256" s="37">
        <f>SUMIFS(СВЦЭМ!$G$34:$G$777,СВЦЭМ!$A$34:$A$777,$A256,СВЦЭМ!$B$34:$B$777,W$225)+'СЕТ СН'!$F$12</f>
        <v>148.40757858000001</v>
      </c>
      <c r="X256" s="37">
        <f>SUMIFS(СВЦЭМ!$G$34:$G$777,СВЦЭМ!$A$34:$A$777,$A256,СВЦЭМ!$B$34:$B$777,X$225)+'СЕТ СН'!$F$12</f>
        <v>157.08940446</v>
      </c>
      <c r="Y256" s="37">
        <f>SUMIFS(СВЦЭМ!$G$34:$G$777,СВЦЭМ!$A$34:$A$777,$A256,СВЦЭМ!$B$34:$B$777,Y$225)+'СЕТ СН'!$F$12</f>
        <v>176.15686327</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7"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28"/>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01.08.2018</v>
      </c>
      <c r="B261" s="37">
        <f>SUMIFS(СВЦЭМ!$H$34:$H$777,СВЦЭМ!$A$34:$A$777,$A261,СВЦЭМ!$B$34:$B$777,B$260)+'СЕТ СН'!$F$12</f>
        <v>324.02006618000001</v>
      </c>
      <c r="C261" s="37">
        <f>SUMIFS(СВЦЭМ!$H$34:$H$777,СВЦЭМ!$A$34:$A$777,$A261,СВЦЭМ!$B$34:$B$777,C$260)+'СЕТ СН'!$F$12</f>
        <v>348.58805681000001</v>
      </c>
      <c r="D261" s="37">
        <f>SUMIFS(СВЦЭМ!$H$34:$H$777,СВЦЭМ!$A$34:$A$777,$A261,СВЦЭМ!$B$34:$B$777,D$260)+'СЕТ СН'!$F$12</f>
        <v>405.75425102000003</v>
      </c>
      <c r="E261" s="37">
        <f>SUMIFS(СВЦЭМ!$H$34:$H$777,СВЦЭМ!$A$34:$A$777,$A261,СВЦЭМ!$B$34:$B$777,E$260)+'СЕТ СН'!$F$12</f>
        <v>479.79595616</v>
      </c>
      <c r="F261" s="37">
        <f>SUMIFS(СВЦЭМ!$H$34:$H$777,СВЦЭМ!$A$34:$A$777,$A261,СВЦЭМ!$B$34:$B$777,F$260)+'СЕТ СН'!$F$12</f>
        <v>520.15280910000001</v>
      </c>
      <c r="G261" s="37">
        <f>SUMIFS(СВЦЭМ!$H$34:$H$777,СВЦЭМ!$A$34:$A$777,$A261,СВЦЭМ!$B$34:$B$777,G$260)+'СЕТ СН'!$F$12</f>
        <v>518.05957609999996</v>
      </c>
      <c r="H261" s="37">
        <f>SUMIFS(СВЦЭМ!$H$34:$H$777,СВЦЭМ!$A$34:$A$777,$A261,СВЦЭМ!$B$34:$B$777,H$260)+'СЕТ СН'!$F$12</f>
        <v>468.07693225999998</v>
      </c>
      <c r="I261" s="37">
        <f>SUMIFS(СВЦЭМ!$H$34:$H$777,СВЦЭМ!$A$34:$A$777,$A261,СВЦЭМ!$B$34:$B$777,I$260)+'СЕТ СН'!$F$12</f>
        <v>443.85331020000001</v>
      </c>
      <c r="J261" s="37">
        <f>SUMIFS(СВЦЭМ!$H$34:$H$777,СВЦЭМ!$A$34:$A$777,$A261,СВЦЭМ!$B$34:$B$777,J$260)+'СЕТ СН'!$F$12</f>
        <v>363.18565853000001</v>
      </c>
      <c r="K261" s="37">
        <f>SUMIFS(СВЦЭМ!$H$34:$H$777,СВЦЭМ!$A$34:$A$777,$A261,СВЦЭМ!$B$34:$B$777,K$260)+'СЕТ СН'!$F$12</f>
        <v>316.02049984000001</v>
      </c>
      <c r="L261" s="37">
        <f>SUMIFS(СВЦЭМ!$H$34:$H$777,СВЦЭМ!$A$34:$A$777,$A261,СВЦЭМ!$B$34:$B$777,L$260)+'СЕТ СН'!$F$12</f>
        <v>275.26531021</v>
      </c>
      <c r="M261" s="37">
        <f>SUMIFS(СВЦЭМ!$H$34:$H$777,СВЦЭМ!$A$34:$A$777,$A261,СВЦЭМ!$B$34:$B$777,M$260)+'СЕТ СН'!$F$12</f>
        <v>247.82469305000001</v>
      </c>
      <c r="N261" s="37">
        <f>SUMIFS(СВЦЭМ!$H$34:$H$777,СВЦЭМ!$A$34:$A$777,$A261,СВЦЭМ!$B$34:$B$777,N$260)+'СЕТ СН'!$F$12</f>
        <v>244.32160666999999</v>
      </c>
      <c r="O261" s="37">
        <f>SUMIFS(СВЦЭМ!$H$34:$H$777,СВЦЭМ!$A$34:$A$777,$A261,СВЦЭМ!$B$34:$B$777,O$260)+'СЕТ СН'!$F$12</f>
        <v>244.11700819999999</v>
      </c>
      <c r="P261" s="37">
        <f>SUMIFS(СВЦЭМ!$H$34:$H$777,СВЦЭМ!$A$34:$A$777,$A261,СВЦЭМ!$B$34:$B$777,P$260)+'СЕТ СН'!$F$12</f>
        <v>244.83328073000001</v>
      </c>
      <c r="Q261" s="37">
        <f>SUMIFS(СВЦЭМ!$H$34:$H$777,СВЦЭМ!$A$34:$A$777,$A261,СВЦЭМ!$B$34:$B$777,Q$260)+'СЕТ СН'!$F$12</f>
        <v>246.15019244000001</v>
      </c>
      <c r="R261" s="37">
        <f>SUMIFS(СВЦЭМ!$H$34:$H$777,СВЦЭМ!$A$34:$A$777,$A261,СВЦЭМ!$B$34:$B$777,R$260)+'СЕТ СН'!$F$12</f>
        <v>246.76067097000001</v>
      </c>
      <c r="S261" s="37">
        <f>SUMIFS(СВЦЭМ!$H$34:$H$777,СВЦЭМ!$A$34:$A$777,$A261,СВЦЭМ!$B$34:$B$777,S$260)+'СЕТ СН'!$F$12</f>
        <v>245.5622314</v>
      </c>
      <c r="T261" s="37">
        <f>SUMIFS(СВЦЭМ!$H$34:$H$777,СВЦЭМ!$A$34:$A$777,$A261,СВЦЭМ!$B$34:$B$777,T$260)+'СЕТ СН'!$F$12</f>
        <v>243.33566741000001</v>
      </c>
      <c r="U261" s="37">
        <f>SUMIFS(СВЦЭМ!$H$34:$H$777,СВЦЭМ!$A$34:$A$777,$A261,СВЦЭМ!$B$34:$B$777,U$260)+'СЕТ СН'!$F$12</f>
        <v>240.09652758999999</v>
      </c>
      <c r="V261" s="37">
        <f>SUMIFS(СВЦЭМ!$H$34:$H$777,СВЦЭМ!$A$34:$A$777,$A261,СВЦЭМ!$B$34:$B$777,V$260)+'СЕТ СН'!$F$12</f>
        <v>236.58631238999999</v>
      </c>
      <c r="W261" s="37">
        <f>SUMIFS(СВЦЭМ!$H$34:$H$777,СВЦЭМ!$A$34:$A$777,$A261,СВЦЭМ!$B$34:$B$777,W$260)+'СЕТ СН'!$F$12</f>
        <v>259.83861610999998</v>
      </c>
      <c r="X261" s="37">
        <f>SUMIFS(СВЦЭМ!$H$34:$H$777,СВЦЭМ!$A$34:$A$777,$A261,СВЦЭМ!$B$34:$B$777,X$260)+'СЕТ СН'!$F$12</f>
        <v>266.64544310999997</v>
      </c>
      <c r="Y261" s="37">
        <f>SUMIFS(СВЦЭМ!$H$34:$H$777,СВЦЭМ!$A$34:$A$777,$A261,СВЦЭМ!$B$34:$B$777,Y$260)+'СЕТ СН'!$F$12</f>
        <v>288.17289649999998</v>
      </c>
      <c r="AA261" s="46"/>
    </row>
    <row r="262" spans="1:27" ht="15.75" x14ac:dyDescent="0.2">
      <c r="A262" s="36">
        <f>A261+1</f>
        <v>43314</v>
      </c>
      <c r="B262" s="37">
        <f>SUMIFS(СВЦЭМ!$H$34:$H$777,СВЦЭМ!$A$34:$A$777,$A262,СВЦЭМ!$B$34:$B$777,B$260)+'СЕТ СН'!$F$12</f>
        <v>355.71806350000003</v>
      </c>
      <c r="C262" s="37">
        <f>SUMIFS(СВЦЭМ!$H$34:$H$777,СВЦЭМ!$A$34:$A$777,$A262,СВЦЭМ!$B$34:$B$777,C$260)+'СЕТ СН'!$F$12</f>
        <v>431.86971645</v>
      </c>
      <c r="D262" s="37">
        <f>SUMIFS(СВЦЭМ!$H$34:$H$777,СВЦЭМ!$A$34:$A$777,$A262,СВЦЭМ!$B$34:$B$777,D$260)+'СЕТ СН'!$F$12</f>
        <v>490.69294710000003</v>
      </c>
      <c r="E262" s="37">
        <f>SUMIFS(СВЦЭМ!$H$34:$H$777,СВЦЭМ!$A$34:$A$777,$A262,СВЦЭМ!$B$34:$B$777,E$260)+'СЕТ СН'!$F$12</f>
        <v>545.52410516999998</v>
      </c>
      <c r="F262" s="37">
        <f>SUMIFS(СВЦЭМ!$H$34:$H$777,СВЦЭМ!$A$34:$A$777,$A262,СВЦЭМ!$B$34:$B$777,F$260)+'СЕТ СН'!$F$12</f>
        <v>544.58471407000002</v>
      </c>
      <c r="G262" s="37">
        <f>SUMIFS(СВЦЭМ!$H$34:$H$777,СВЦЭМ!$A$34:$A$777,$A262,СВЦЭМ!$B$34:$B$777,G$260)+'СЕТ СН'!$F$12</f>
        <v>538.14925755000002</v>
      </c>
      <c r="H262" s="37">
        <f>SUMIFS(СВЦЭМ!$H$34:$H$777,СВЦЭМ!$A$34:$A$777,$A262,СВЦЭМ!$B$34:$B$777,H$260)+'СЕТ СН'!$F$12</f>
        <v>516.03334624000001</v>
      </c>
      <c r="I262" s="37">
        <f>SUMIFS(СВЦЭМ!$H$34:$H$777,СВЦЭМ!$A$34:$A$777,$A262,СВЦЭМ!$B$34:$B$777,I$260)+'СЕТ СН'!$F$12</f>
        <v>460.17303576</v>
      </c>
      <c r="J262" s="37">
        <f>SUMIFS(СВЦЭМ!$H$34:$H$777,СВЦЭМ!$A$34:$A$777,$A262,СВЦЭМ!$B$34:$B$777,J$260)+'СЕТ СН'!$F$12</f>
        <v>378.07689662000001</v>
      </c>
      <c r="K262" s="37">
        <f>SUMIFS(СВЦЭМ!$H$34:$H$777,СВЦЭМ!$A$34:$A$777,$A262,СВЦЭМ!$B$34:$B$777,K$260)+'СЕТ СН'!$F$12</f>
        <v>312.47952974999998</v>
      </c>
      <c r="L262" s="37">
        <f>SUMIFS(СВЦЭМ!$H$34:$H$777,СВЦЭМ!$A$34:$A$777,$A262,СВЦЭМ!$B$34:$B$777,L$260)+'СЕТ СН'!$F$12</f>
        <v>273.68136208999999</v>
      </c>
      <c r="M262" s="37">
        <f>SUMIFS(СВЦЭМ!$H$34:$H$777,СВЦЭМ!$A$34:$A$777,$A262,СВЦЭМ!$B$34:$B$777,M$260)+'СЕТ СН'!$F$12</f>
        <v>250.65708028</v>
      </c>
      <c r="N262" s="37">
        <f>SUMIFS(СВЦЭМ!$H$34:$H$777,СВЦЭМ!$A$34:$A$777,$A262,СВЦЭМ!$B$34:$B$777,N$260)+'СЕТ СН'!$F$12</f>
        <v>245.06559544000001</v>
      </c>
      <c r="O262" s="37">
        <f>SUMIFS(СВЦЭМ!$H$34:$H$777,СВЦЭМ!$A$34:$A$777,$A262,СВЦЭМ!$B$34:$B$777,O$260)+'СЕТ СН'!$F$12</f>
        <v>252.83479052999999</v>
      </c>
      <c r="P262" s="37">
        <f>SUMIFS(СВЦЭМ!$H$34:$H$777,СВЦЭМ!$A$34:$A$777,$A262,СВЦЭМ!$B$34:$B$777,P$260)+'СЕТ СН'!$F$12</f>
        <v>246.38074793000001</v>
      </c>
      <c r="Q262" s="37">
        <f>SUMIFS(СВЦЭМ!$H$34:$H$777,СВЦЭМ!$A$34:$A$777,$A262,СВЦЭМ!$B$34:$B$777,Q$260)+'СЕТ СН'!$F$12</f>
        <v>245.96180742999999</v>
      </c>
      <c r="R262" s="37">
        <f>SUMIFS(СВЦЭМ!$H$34:$H$777,СВЦЭМ!$A$34:$A$777,$A262,СВЦЭМ!$B$34:$B$777,R$260)+'СЕТ СН'!$F$12</f>
        <v>247.57177546</v>
      </c>
      <c r="S262" s="37">
        <f>SUMIFS(СВЦЭМ!$H$34:$H$777,СВЦЭМ!$A$34:$A$777,$A262,СВЦЭМ!$B$34:$B$777,S$260)+'СЕТ СН'!$F$12</f>
        <v>244.96603617</v>
      </c>
      <c r="T262" s="37">
        <f>SUMIFS(СВЦЭМ!$H$34:$H$777,СВЦЭМ!$A$34:$A$777,$A262,СВЦЭМ!$B$34:$B$777,T$260)+'СЕТ СН'!$F$12</f>
        <v>238.68879742999999</v>
      </c>
      <c r="U262" s="37">
        <f>SUMIFS(СВЦЭМ!$H$34:$H$777,СВЦЭМ!$A$34:$A$777,$A262,СВЦЭМ!$B$34:$B$777,U$260)+'СЕТ СН'!$F$12</f>
        <v>241.83097111999999</v>
      </c>
      <c r="V262" s="37">
        <f>SUMIFS(СВЦЭМ!$H$34:$H$777,СВЦЭМ!$A$34:$A$777,$A262,СВЦЭМ!$B$34:$B$777,V$260)+'СЕТ СН'!$F$12</f>
        <v>238.17290424999999</v>
      </c>
      <c r="W262" s="37">
        <f>SUMIFS(СВЦЭМ!$H$34:$H$777,СВЦЭМ!$A$34:$A$777,$A262,СВЦЭМ!$B$34:$B$777,W$260)+'СЕТ СН'!$F$12</f>
        <v>239.90113539999999</v>
      </c>
      <c r="X262" s="37">
        <f>SUMIFS(СВЦЭМ!$H$34:$H$777,СВЦЭМ!$A$34:$A$777,$A262,СВЦЭМ!$B$34:$B$777,X$260)+'СЕТ СН'!$F$12</f>
        <v>249.17561692000001</v>
      </c>
      <c r="Y262" s="37">
        <f>SUMIFS(СВЦЭМ!$H$34:$H$777,СВЦЭМ!$A$34:$A$777,$A262,СВЦЭМ!$B$34:$B$777,Y$260)+'СЕТ СН'!$F$12</f>
        <v>286.81088693999999</v>
      </c>
    </row>
    <row r="263" spans="1:27" ht="15.75" x14ac:dyDescent="0.2">
      <c r="A263" s="36">
        <f t="shared" ref="A263:A291" si="7">A262+1</f>
        <v>43315</v>
      </c>
      <c r="B263" s="37">
        <f>SUMIFS(СВЦЭМ!$H$34:$H$777,СВЦЭМ!$A$34:$A$777,$A263,СВЦЭМ!$B$34:$B$777,B$260)+'СЕТ СН'!$F$12</f>
        <v>333.80522248</v>
      </c>
      <c r="C263" s="37">
        <f>SUMIFS(СВЦЭМ!$H$34:$H$777,СВЦЭМ!$A$34:$A$777,$A263,СВЦЭМ!$B$34:$B$777,C$260)+'СЕТ СН'!$F$12</f>
        <v>403.25369673</v>
      </c>
      <c r="D263" s="37">
        <f>SUMIFS(СВЦЭМ!$H$34:$H$777,СВЦЭМ!$A$34:$A$777,$A263,СВЦЭМ!$B$34:$B$777,D$260)+'СЕТ СН'!$F$12</f>
        <v>460.33130041999999</v>
      </c>
      <c r="E263" s="37">
        <f>SUMIFS(СВЦЭМ!$H$34:$H$777,СВЦЭМ!$A$34:$A$777,$A263,СВЦЭМ!$B$34:$B$777,E$260)+'СЕТ СН'!$F$12</f>
        <v>513.43531922</v>
      </c>
      <c r="F263" s="37">
        <f>SUMIFS(СВЦЭМ!$H$34:$H$777,СВЦЭМ!$A$34:$A$777,$A263,СВЦЭМ!$B$34:$B$777,F$260)+'СЕТ СН'!$F$12</f>
        <v>513.75824867999995</v>
      </c>
      <c r="G263" s="37">
        <f>SUMIFS(СВЦЭМ!$H$34:$H$777,СВЦЭМ!$A$34:$A$777,$A263,СВЦЭМ!$B$34:$B$777,G$260)+'СЕТ СН'!$F$12</f>
        <v>496.91827544</v>
      </c>
      <c r="H263" s="37">
        <f>SUMIFS(СВЦЭМ!$H$34:$H$777,СВЦЭМ!$A$34:$A$777,$A263,СВЦЭМ!$B$34:$B$777,H$260)+'СЕТ СН'!$F$12</f>
        <v>477.79984481000002</v>
      </c>
      <c r="I263" s="37">
        <f>SUMIFS(СВЦЭМ!$H$34:$H$777,СВЦЭМ!$A$34:$A$777,$A263,СВЦЭМ!$B$34:$B$777,I$260)+'СЕТ СН'!$F$12</f>
        <v>419.54277221000001</v>
      </c>
      <c r="J263" s="37">
        <f>SUMIFS(СВЦЭМ!$H$34:$H$777,СВЦЭМ!$A$34:$A$777,$A263,СВЦЭМ!$B$34:$B$777,J$260)+'СЕТ СН'!$F$12</f>
        <v>377.33093944000001</v>
      </c>
      <c r="K263" s="37">
        <f>SUMIFS(СВЦЭМ!$H$34:$H$777,СВЦЭМ!$A$34:$A$777,$A263,СВЦЭМ!$B$34:$B$777,K$260)+'СЕТ СН'!$F$12</f>
        <v>335.12721363999998</v>
      </c>
      <c r="L263" s="37">
        <f>SUMIFS(СВЦЭМ!$H$34:$H$777,СВЦЭМ!$A$34:$A$777,$A263,СВЦЭМ!$B$34:$B$777,L$260)+'СЕТ СН'!$F$12</f>
        <v>290.72090360999999</v>
      </c>
      <c r="M263" s="37">
        <f>SUMIFS(СВЦЭМ!$H$34:$H$777,СВЦЭМ!$A$34:$A$777,$A263,СВЦЭМ!$B$34:$B$777,M$260)+'СЕТ СН'!$F$12</f>
        <v>264.95001273999998</v>
      </c>
      <c r="N263" s="37">
        <f>SUMIFS(СВЦЭМ!$H$34:$H$777,СВЦЭМ!$A$34:$A$777,$A263,СВЦЭМ!$B$34:$B$777,N$260)+'СЕТ СН'!$F$12</f>
        <v>258.83949725000002</v>
      </c>
      <c r="O263" s="37">
        <f>SUMIFS(СВЦЭМ!$H$34:$H$777,СВЦЭМ!$A$34:$A$777,$A263,СВЦЭМ!$B$34:$B$777,O$260)+'СЕТ СН'!$F$12</f>
        <v>263.25243214</v>
      </c>
      <c r="P263" s="37">
        <f>SUMIFS(СВЦЭМ!$H$34:$H$777,СВЦЭМ!$A$34:$A$777,$A263,СВЦЭМ!$B$34:$B$777,P$260)+'СЕТ СН'!$F$12</f>
        <v>261.46484375</v>
      </c>
      <c r="Q263" s="37">
        <f>SUMIFS(СВЦЭМ!$H$34:$H$777,СВЦЭМ!$A$34:$A$777,$A263,СВЦЭМ!$B$34:$B$777,Q$260)+'СЕТ СН'!$F$12</f>
        <v>258.43524640999999</v>
      </c>
      <c r="R263" s="37">
        <f>SUMIFS(СВЦЭМ!$H$34:$H$777,СВЦЭМ!$A$34:$A$777,$A263,СВЦЭМ!$B$34:$B$777,R$260)+'СЕТ СН'!$F$12</f>
        <v>254.20629295000001</v>
      </c>
      <c r="S263" s="37">
        <f>SUMIFS(СВЦЭМ!$H$34:$H$777,СВЦЭМ!$A$34:$A$777,$A263,СВЦЭМ!$B$34:$B$777,S$260)+'СЕТ СН'!$F$12</f>
        <v>257.25907462999999</v>
      </c>
      <c r="T263" s="37">
        <f>SUMIFS(СВЦЭМ!$H$34:$H$777,СВЦЭМ!$A$34:$A$777,$A263,СВЦЭМ!$B$34:$B$777,T$260)+'СЕТ СН'!$F$12</f>
        <v>257.12230731</v>
      </c>
      <c r="U263" s="37">
        <f>SUMIFS(СВЦЭМ!$H$34:$H$777,СВЦЭМ!$A$34:$A$777,$A263,СВЦЭМ!$B$34:$B$777,U$260)+'СЕТ СН'!$F$12</f>
        <v>255.18876101000001</v>
      </c>
      <c r="V263" s="37">
        <f>SUMIFS(СВЦЭМ!$H$34:$H$777,СВЦЭМ!$A$34:$A$777,$A263,СВЦЭМ!$B$34:$B$777,V$260)+'СЕТ СН'!$F$12</f>
        <v>249.70601490000001</v>
      </c>
      <c r="W263" s="37">
        <f>SUMIFS(СВЦЭМ!$H$34:$H$777,СВЦЭМ!$A$34:$A$777,$A263,СВЦЭМ!$B$34:$B$777,W$260)+'СЕТ СН'!$F$12</f>
        <v>244.92989734</v>
      </c>
      <c r="X263" s="37">
        <f>SUMIFS(СВЦЭМ!$H$34:$H$777,СВЦЭМ!$A$34:$A$777,$A263,СВЦЭМ!$B$34:$B$777,X$260)+'СЕТ СН'!$F$12</f>
        <v>254.06954617</v>
      </c>
      <c r="Y263" s="37">
        <f>SUMIFS(СВЦЭМ!$H$34:$H$777,СВЦЭМ!$A$34:$A$777,$A263,СВЦЭМ!$B$34:$B$777,Y$260)+'СЕТ СН'!$F$12</f>
        <v>285.79048088000002</v>
      </c>
    </row>
    <row r="264" spans="1:27" ht="15.75" x14ac:dyDescent="0.2">
      <c r="A264" s="36">
        <f t="shared" si="7"/>
        <v>43316</v>
      </c>
      <c r="B264" s="37">
        <f>SUMIFS(СВЦЭМ!$H$34:$H$777,СВЦЭМ!$A$34:$A$777,$A264,СВЦЭМ!$B$34:$B$777,B$260)+'СЕТ СН'!$F$12</f>
        <v>351.43922257999998</v>
      </c>
      <c r="C264" s="37">
        <f>SUMIFS(СВЦЭМ!$H$34:$H$777,СВЦЭМ!$A$34:$A$777,$A264,СВЦЭМ!$B$34:$B$777,C$260)+'СЕТ СН'!$F$12</f>
        <v>399.66225509999998</v>
      </c>
      <c r="D264" s="37">
        <f>SUMIFS(СВЦЭМ!$H$34:$H$777,СВЦЭМ!$A$34:$A$777,$A264,СВЦЭМ!$B$34:$B$777,D$260)+'СЕТ СН'!$F$12</f>
        <v>442.27424904999998</v>
      </c>
      <c r="E264" s="37">
        <f>SUMIFS(СВЦЭМ!$H$34:$H$777,СВЦЭМ!$A$34:$A$777,$A264,СВЦЭМ!$B$34:$B$777,E$260)+'СЕТ СН'!$F$12</f>
        <v>499.49201048999998</v>
      </c>
      <c r="F264" s="37">
        <f>SUMIFS(СВЦЭМ!$H$34:$H$777,СВЦЭМ!$A$34:$A$777,$A264,СВЦЭМ!$B$34:$B$777,F$260)+'СЕТ СН'!$F$12</f>
        <v>500.46828379999999</v>
      </c>
      <c r="G264" s="37">
        <f>SUMIFS(СВЦЭМ!$H$34:$H$777,СВЦЭМ!$A$34:$A$777,$A264,СВЦЭМ!$B$34:$B$777,G$260)+'СЕТ СН'!$F$12</f>
        <v>490.33677968000001</v>
      </c>
      <c r="H264" s="37">
        <f>SUMIFS(СВЦЭМ!$H$34:$H$777,СВЦЭМ!$A$34:$A$777,$A264,СВЦЭМ!$B$34:$B$777,H$260)+'СЕТ СН'!$F$12</f>
        <v>469.53292044</v>
      </c>
      <c r="I264" s="37">
        <f>SUMIFS(СВЦЭМ!$H$34:$H$777,СВЦЭМ!$A$34:$A$777,$A264,СВЦЭМ!$B$34:$B$777,I$260)+'СЕТ СН'!$F$12</f>
        <v>455.50343552999999</v>
      </c>
      <c r="J264" s="37">
        <f>SUMIFS(СВЦЭМ!$H$34:$H$777,СВЦЭМ!$A$34:$A$777,$A264,СВЦЭМ!$B$34:$B$777,J$260)+'СЕТ СН'!$F$12</f>
        <v>376.89353679999999</v>
      </c>
      <c r="K264" s="37">
        <f>SUMIFS(СВЦЭМ!$H$34:$H$777,СВЦЭМ!$A$34:$A$777,$A264,СВЦЭМ!$B$34:$B$777,K$260)+'СЕТ СН'!$F$12</f>
        <v>320.98494807999998</v>
      </c>
      <c r="L264" s="37">
        <f>SUMIFS(СВЦЭМ!$H$34:$H$777,СВЦЭМ!$A$34:$A$777,$A264,СВЦЭМ!$B$34:$B$777,L$260)+'СЕТ СН'!$F$12</f>
        <v>262.05749559999998</v>
      </c>
      <c r="M264" s="37">
        <f>SUMIFS(СВЦЭМ!$H$34:$H$777,СВЦЭМ!$A$34:$A$777,$A264,СВЦЭМ!$B$34:$B$777,M$260)+'СЕТ СН'!$F$12</f>
        <v>237.10977851000001</v>
      </c>
      <c r="N264" s="37">
        <f>SUMIFS(СВЦЭМ!$H$34:$H$777,СВЦЭМ!$A$34:$A$777,$A264,СВЦЭМ!$B$34:$B$777,N$260)+'СЕТ СН'!$F$12</f>
        <v>237.72506970000001</v>
      </c>
      <c r="O264" s="37">
        <f>SUMIFS(СВЦЭМ!$H$34:$H$777,СВЦЭМ!$A$34:$A$777,$A264,СВЦЭМ!$B$34:$B$777,O$260)+'СЕТ СН'!$F$12</f>
        <v>239.33479955999999</v>
      </c>
      <c r="P264" s="37">
        <f>SUMIFS(СВЦЭМ!$H$34:$H$777,СВЦЭМ!$A$34:$A$777,$A264,СВЦЭМ!$B$34:$B$777,P$260)+'СЕТ СН'!$F$12</f>
        <v>243.03206538000001</v>
      </c>
      <c r="Q264" s="37">
        <f>SUMIFS(СВЦЭМ!$H$34:$H$777,СВЦЭМ!$A$34:$A$777,$A264,СВЦЭМ!$B$34:$B$777,Q$260)+'СЕТ СН'!$F$12</f>
        <v>242.19707595</v>
      </c>
      <c r="R264" s="37">
        <f>SUMIFS(СВЦЭМ!$H$34:$H$777,СВЦЭМ!$A$34:$A$777,$A264,СВЦЭМ!$B$34:$B$777,R$260)+'СЕТ СН'!$F$12</f>
        <v>239.49800336000001</v>
      </c>
      <c r="S264" s="37">
        <f>SUMIFS(СВЦЭМ!$H$34:$H$777,СВЦЭМ!$A$34:$A$777,$A264,СВЦЭМ!$B$34:$B$777,S$260)+'СЕТ СН'!$F$12</f>
        <v>237.88028399999999</v>
      </c>
      <c r="T264" s="37">
        <f>SUMIFS(СВЦЭМ!$H$34:$H$777,СВЦЭМ!$A$34:$A$777,$A264,СВЦЭМ!$B$34:$B$777,T$260)+'СЕТ СН'!$F$12</f>
        <v>236.11359848000001</v>
      </c>
      <c r="U264" s="37">
        <f>SUMIFS(СВЦЭМ!$H$34:$H$777,СВЦЭМ!$A$34:$A$777,$A264,СВЦЭМ!$B$34:$B$777,U$260)+'СЕТ СН'!$F$12</f>
        <v>240.80282088000001</v>
      </c>
      <c r="V264" s="37">
        <f>SUMIFS(СВЦЭМ!$H$34:$H$777,СВЦЭМ!$A$34:$A$777,$A264,СВЦЭМ!$B$34:$B$777,V$260)+'СЕТ СН'!$F$12</f>
        <v>236.76209262</v>
      </c>
      <c r="W264" s="37">
        <f>SUMIFS(СВЦЭМ!$H$34:$H$777,СВЦЭМ!$A$34:$A$777,$A264,СВЦЭМ!$B$34:$B$777,W$260)+'СЕТ СН'!$F$12</f>
        <v>235.41845132</v>
      </c>
      <c r="X264" s="37">
        <f>SUMIFS(СВЦЭМ!$H$34:$H$777,СВЦЭМ!$A$34:$A$777,$A264,СВЦЭМ!$B$34:$B$777,X$260)+'СЕТ СН'!$F$12</f>
        <v>240.19924508</v>
      </c>
      <c r="Y264" s="37">
        <f>SUMIFS(СВЦЭМ!$H$34:$H$777,СВЦЭМ!$A$34:$A$777,$A264,СВЦЭМ!$B$34:$B$777,Y$260)+'СЕТ СН'!$F$12</f>
        <v>262.12185827000002</v>
      </c>
    </row>
    <row r="265" spans="1:27" ht="15.75" x14ac:dyDescent="0.2">
      <c r="A265" s="36">
        <f t="shared" si="7"/>
        <v>43317</v>
      </c>
      <c r="B265" s="37">
        <f>SUMIFS(СВЦЭМ!$H$34:$H$777,СВЦЭМ!$A$34:$A$777,$A265,СВЦЭМ!$B$34:$B$777,B$260)+'СЕТ СН'!$F$12</f>
        <v>298.45435407000002</v>
      </c>
      <c r="C265" s="37">
        <f>SUMIFS(СВЦЭМ!$H$34:$H$777,СВЦЭМ!$A$34:$A$777,$A265,СВЦЭМ!$B$34:$B$777,C$260)+'СЕТ СН'!$F$12</f>
        <v>358.17291218999998</v>
      </c>
      <c r="D265" s="37">
        <f>SUMIFS(СВЦЭМ!$H$34:$H$777,СВЦЭМ!$A$34:$A$777,$A265,СВЦЭМ!$B$34:$B$777,D$260)+'СЕТ СН'!$F$12</f>
        <v>410.92641068</v>
      </c>
      <c r="E265" s="37">
        <f>SUMIFS(СВЦЭМ!$H$34:$H$777,СВЦЭМ!$A$34:$A$777,$A265,СВЦЭМ!$B$34:$B$777,E$260)+'СЕТ СН'!$F$12</f>
        <v>452.93409989999998</v>
      </c>
      <c r="F265" s="37">
        <f>SUMIFS(СВЦЭМ!$H$34:$H$777,СВЦЭМ!$A$34:$A$777,$A265,СВЦЭМ!$B$34:$B$777,F$260)+'СЕТ СН'!$F$12</f>
        <v>452.15758906000002</v>
      </c>
      <c r="G265" s="37">
        <f>SUMIFS(СВЦЭМ!$H$34:$H$777,СВЦЭМ!$A$34:$A$777,$A265,СВЦЭМ!$B$34:$B$777,G$260)+'СЕТ СН'!$F$12</f>
        <v>464.37747829</v>
      </c>
      <c r="H265" s="37">
        <f>SUMIFS(СВЦЭМ!$H$34:$H$777,СВЦЭМ!$A$34:$A$777,$A265,СВЦЭМ!$B$34:$B$777,H$260)+'СЕТ СН'!$F$12</f>
        <v>469.40893524000001</v>
      </c>
      <c r="I265" s="37">
        <f>SUMIFS(СВЦЭМ!$H$34:$H$777,СВЦЭМ!$A$34:$A$777,$A265,СВЦЭМ!$B$34:$B$777,I$260)+'СЕТ СН'!$F$12</f>
        <v>451.30311260000002</v>
      </c>
      <c r="J265" s="37">
        <f>SUMIFS(СВЦЭМ!$H$34:$H$777,СВЦЭМ!$A$34:$A$777,$A265,СВЦЭМ!$B$34:$B$777,J$260)+'СЕТ СН'!$F$12</f>
        <v>379.53922856000003</v>
      </c>
      <c r="K265" s="37">
        <f>SUMIFS(СВЦЭМ!$H$34:$H$777,СВЦЭМ!$A$34:$A$777,$A265,СВЦЭМ!$B$34:$B$777,K$260)+'СЕТ СН'!$F$12</f>
        <v>319.68729375999999</v>
      </c>
      <c r="L265" s="37">
        <f>SUMIFS(СВЦЭМ!$H$34:$H$777,СВЦЭМ!$A$34:$A$777,$A265,СВЦЭМ!$B$34:$B$777,L$260)+'СЕТ СН'!$F$12</f>
        <v>292.75341485000001</v>
      </c>
      <c r="M265" s="37">
        <f>SUMIFS(СВЦЭМ!$H$34:$H$777,СВЦЭМ!$A$34:$A$777,$A265,СВЦЭМ!$B$34:$B$777,M$260)+'СЕТ СН'!$F$12</f>
        <v>276.77137028999999</v>
      </c>
      <c r="N265" s="37">
        <f>SUMIFS(СВЦЭМ!$H$34:$H$777,СВЦЭМ!$A$34:$A$777,$A265,СВЦЭМ!$B$34:$B$777,N$260)+'СЕТ СН'!$F$12</f>
        <v>273.98997187999998</v>
      </c>
      <c r="O265" s="37">
        <f>SUMIFS(СВЦЭМ!$H$34:$H$777,СВЦЭМ!$A$34:$A$777,$A265,СВЦЭМ!$B$34:$B$777,O$260)+'СЕТ СН'!$F$12</f>
        <v>262.06383626000002</v>
      </c>
      <c r="P265" s="37">
        <f>SUMIFS(СВЦЭМ!$H$34:$H$777,СВЦЭМ!$A$34:$A$777,$A265,СВЦЭМ!$B$34:$B$777,P$260)+'СЕТ СН'!$F$12</f>
        <v>242.05305534999999</v>
      </c>
      <c r="Q265" s="37">
        <f>SUMIFS(СВЦЭМ!$H$34:$H$777,СВЦЭМ!$A$34:$A$777,$A265,СВЦЭМ!$B$34:$B$777,Q$260)+'СЕТ СН'!$F$12</f>
        <v>248.67708680999999</v>
      </c>
      <c r="R265" s="37">
        <f>SUMIFS(СВЦЭМ!$H$34:$H$777,СВЦЭМ!$A$34:$A$777,$A265,СВЦЭМ!$B$34:$B$777,R$260)+'СЕТ СН'!$F$12</f>
        <v>246.84265181999999</v>
      </c>
      <c r="S265" s="37">
        <f>SUMIFS(СВЦЭМ!$H$34:$H$777,СВЦЭМ!$A$34:$A$777,$A265,СВЦЭМ!$B$34:$B$777,S$260)+'СЕТ СН'!$F$12</f>
        <v>244.82531965000001</v>
      </c>
      <c r="T265" s="37">
        <f>SUMIFS(СВЦЭМ!$H$34:$H$777,СВЦЭМ!$A$34:$A$777,$A265,СВЦЭМ!$B$34:$B$777,T$260)+'СЕТ СН'!$F$12</f>
        <v>239.56278259999999</v>
      </c>
      <c r="U265" s="37">
        <f>SUMIFS(СВЦЭМ!$H$34:$H$777,СВЦЭМ!$A$34:$A$777,$A265,СВЦЭМ!$B$34:$B$777,U$260)+'СЕТ СН'!$F$12</f>
        <v>240.76065065</v>
      </c>
      <c r="V265" s="37">
        <f>SUMIFS(СВЦЭМ!$H$34:$H$777,СВЦЭМ!$A$34:$A$777,$A265,СВЦЭМ!$B$34:$B$777,V$260)+'СЕТ СН'!$F$12</f>
        <v>234.05826483000001</v>
      </c>
      <c r="W265" s="37">
        <f>SUMIFS(СВЦЭМ!$H$34:$H$777,СВЦЭМ!$A$34:$A$777,$A265,СВЦЭМ!$B$34:$B$777,W$260)+'СЕТ СН'!$F$12</f>
        <v>230.45619521</v>
      </c>
      <c r="X265" s="37">
        <f>SUMIFS(СВЦЭМ!$H$34:$H$777,СВЦЭМ!$A$34:$A$777,$A265,СВЦЭМ!$B$34:$B$777,X$260)+'СЕТ СН'!$F$12</f>
        <v>237.66813879</v>
      </c>
      <c r="Y265" s="37">
        <f>SUMIFS(СВЦЭМ!$H$34:$H$777,СВЦЭМ!$A$34:$A$777,$A265,СВЦЭМ!$B$34:$B$777,Y$260)+'СЕТ СН'!$F$12</f>
        <v>255.59247167999999</v>
      </c>
    </row>
    <row r="266" spans="1:27" ht="15.75" x14ac:dyDescent="0.2">
      <c r="A266" s="36">
        <f t="shared" si="7"/>
        <v>43318</v>
      </c>
      <c r="B266" s="37">
        <f>SUMIFS(СВЦЭМ!$H$34:$H$777,СВЦЭМ!$A$34:$A$777,$A266,СВЦЭМ!$B$34:$B$777,B$260)+'СЕТ СН'!$F$12</f>
        <v>299.92860495000002</v>
      </c>
      <c r="C266" s="37">
        <f>SUMIFS(СВЦЭМ!$H$34:$H$777,СВЦЭМ!$A$34:$A$777,$A266,СВЦЭМ!$B$34:$B$777,C$260)+'СЕТ СН'!$F$12</f>
        <v>349.37594698999999</v>
      </c>
      <c r="D266" s="37">
        <f>SUMIFS(СВЦЭМ!$H$34:$H$777,СВЦЭМ!$A$34:$A$777,$A266,СВЦЭМ!$B$34:$B$777,D$260)+'СЕТ СН'!$F$12</f>
        <v>403.44378728999999</v>
      </c>
      <c r="E266" s="37">
        <f>SUMIFS(СВЦЭМ!$H$34:$H$777,СВЦЭМ!$A$34:$A$777,$A266,СВЦЭМ!$B$34:$B$777,E$260)+'СЕТ СН'!$F$12</f>
        <v>457.78056994000002</v>
      </c>
      <c r="F266" s="37">
        <f>SUMIFS(СВЦЭМ!$H$34:$H$777,СВЦЭМ!$A$34:$A$777,$A266,СВЦЭМ!$B$34:$B$777,F$260)+'СЕТ СН'!$F$12</f>
        <v>453.55391675999999</v>
      </c>
      <c r="G266" s="37">
        <f>SUMIFS(СВЦЭМ!$H$34:$H$777,СВЦЭМ!$A$34:$A$777,$A266,СВЦЭМ!$B$34:$B$777,G$260)+'СЕТ СН'!$F$12</f>
        <v>459.55502361999999</v>
      </c>
      <c r="H266" s="37">
        <f>SUMIFS(СВЦЭМ!$H$34:$H$777,СВЦЭМ!$A$34:$A$777,$A266,СВЦЭМ!$B$34:$B$777,H$260)+'СЕТ СН'!$F$12</f>
        <v>465.79396702000003</v>
      </c>
      <c r="I266" s="37">
        <f>SUMIFS(СВЦЭМ!$H$34:$H$777,СВЦЭМ!$A$34:$A$777,$A266,СВЦЭМ!$B$34:$B$777,I$260)+'СЕТ СН'!$F$12</f>
        <v>456.23137489999999</v>
      </c>
      <c r="J266" s="37">
        <f>SUMIFS(СВЦЭМ!$H$34:$H$777,СВЦЭМ!$A$34:$A$777,$A266,СВЦЭМ!$B$34:$B$777,J$260)+'СЕТ СН'!$F$12</f>
        <v>386.58889634000002</v>
      </c>
      <c r="K266" s="37">
        <f>SUMIFS(СВЦЭМ!$H$34:$H$777,СВЦЭМ!$A$34:$A$777,$A266,СВЦЭМ!$B$34:$B$777,K$260)+'СЕТ СН'!$F$12</f>
        <v>329.12242727</v>
      </c>
      <c r="L266" s="37">
        <f>SUMIFS(СВЦЭМ!$H$34:$H$777,СВЦЭМ!$A$34:$A$777,$A266,СВЦЭМ!$B$34:$B$777,L$260)+'СЕТ СН'!$F$12</f>
        <v>290.76316980000001</v>
      </c>
      <c r="M266" s="37">
        <f>SUMIFS(СВЦЭМ!$H$34:$H$777,СВЦЭМ!$A$34:$A$777,$A266,СВЦЭМ!$B$34:$B$777,M$260)+'СЕТ СН'!$F$12</f>
        <v>266.64994159000003</v>
      </c>
      <c r="N266" s="37">
        <f>SUMIFS(СВЦЭМ!$H$34:$H$777,СВЦЭМ!$A$34:$A$777,$A266,СВЦЭМ!$B$34:$B$777,N$260)+'СЕТ СН'!$F$12</f>
        <v>269.90797084000002</v>
      </c>
      <c r="O266" s="37">
        <f>SUMIFS(СВЦЭМ!$H$34:$H$777,СВЦЭМ!$A$34:$A$777,$A266,СВЦЭМ!$B$34:$B$777,O$260)+'СЕТ СН'!$F$12</f>
        <v>270.67335170000001</v>
      </c>
      <c r="P266" s="37">
        <f>SUMIFS(СВЦЭМ!$H$34:$H$777,СВЦЭМ!$A$34:$A$777,$A266,СВЦЭМ!$B$34:$B$777,P$260)+'СЕТ СН'!$F$12</f>
        <v>270.23374116000002</v>
      </c>
      <c r="Q266" s="37">
        <f>SUMIFS(СВЦЭМ!$H$34:$H$777,СВЦЭМ!$A$34:$A$777,$A266,СВЦЭМ!$B$34:$B$777,Q$260)+'СЕТ СН'!$F$12</f>
        <v>270.95100667999998</v>
      </c>
      <c r="R266" s="37">
        <f>SUMIFS(СВЦЭМ!$H$34:$H$777,СВЦЭМ!$A$34:$A$777,$A266,СВЦЭМ!$B$34:$B$777,R$260)+'СЕТ СН'!$F$12</f>
        <v>270.29262990000001</v>
      </c>
      <c r="S266" s="37">
        <f>SUMIFS(СВЦЭМ!$H$34:$H$777,СВЦЭМ!$A$34:$A$777,$A266,СВЦЭМ!$B$34:$B$777,S$260)+'СЕТ СН'!$F$12</f>
        <v>270.81029875000002</v>
      </c>
      <c r="T266" s="37">
        <f>SUMIFS(СВЦЭМ!$H$34:$H$777,СВЦЭМ!$A$34:$A$777,$A266,СВЦЭМ!$B$34:$B$777,T$260)+'СЕТ СН'!$F$12</f>
        <v>266.60636882</v>
      </c>
      <c r="U266" s="37">
        <f>SUMIFS(СВЦЭМ!$H$34:$H$777,СВЦЭМ!$A$34:$A$777,$A266,СВЦЭМ!$B$34:$B$777,U$260)+'СЕТ СН'!$F$12</f>
        <v>265.74712564999999</v>
      </c>
      <c r="V266" s="37">
        <f>SUMIFS(СВЦЭМ!$H$34:$H$777,СВЦЭМ!$A$34:$A$777,$A266,СВЦЭМ!$B$34:$B$777,V$260)+'СЕТ СН'!$F$12</f>
        <v>262.74314798</v>
      </c>
      <c r="W266" s="37">
        <f>SUMIFS(СВЦЭМ!$H$34:$H$777,СВЦЭМ!$A$34:$A$777,$A266,СВЦЭМ!$B$34:$B$777,W$260)+'СЕТ СН'!$F$12</f>
        <v>262.08954669000002</v>
      </c>
      <c r="X266" s="37">
        <f>SUMIFS(СВЦЭМ!$H$34:$H$777,СВЦЭМ!$A$34:$A$777,$A266,СВЦЭМ!$B$34:$B$777,X$260)+'СЕТ СН'!$F$12</f>
        <v>257.92761473000002</v>
      </c>
      <c r="Y266" s="37">
        <f>SUMIFS(СВЦЭМ!$H$34:$H$777,СВЦЭМ!$A$34:$A$777,$A266,СВЦЭМ!$B$34:$B$777,Y$260)+'СЕТ СН'!$F$12</f>
        <v>281.40653409999999</v>
      </c>
    </row>
    <row r="267" spans="1:27" ht="15.75" x14ac:dyDescent="0.2">
      <c r="A267" s="36">
        <f t="shared" si="7"/>
        <v>43319</v>
      </c>
      <c r="B267" s="37">
        <f>SUMIFS(СВЦЭМ!$H$34:$H$777,СВЦЭМ!$A$34:$A$777,$A267,СВЦЭМ!$B$34:$B$777,B$260)+'СЕТ СН'!$F$12</f>
        <v>324.0857489</v>
      </c>
      <c r="C267" s="37">
        <f>SUMIFS(СВЦЭМ!$H$34:$H$777,СВЦЭМ!$A$34:$A$777,$A267,СВЦЭМ!$B$34:$B$777,C$260)+'СЕТ СН'!$F$12</f>
        <v>390.71328179</v>
      </c>
      <c r="D267" s="37">
        <f>SUMIFS(СВЦЭМ!$H$34:$H$777,СВЦЭМ!$A$34:$A$777,$A267,СВЦЭМ!$B$34:$B$777,D$260)+'СЕТ СН'!$F$12</f>
        <v>432.09573534999998</v>
      </c>
      <c r="E267" s="37">
        <f>SUMIFS(СВЦЭМ!$H$34:$H$777,СВЦЭМ!$A$34:$A$777,$A267,СВЦЭМ!$B$34:$B$777,E$260)+'СЕТ СН'!$F$12</f>
        <v>487.05978038000001</v>
      </c>
      <c r="F267" s="37">
        <f>SUMIFS(СВЦЭМ!$H$34:$H$777,СВЦЭМ!$A$34:$A$777,$A267,СВЦЭМ!$B$34:$B$777,F$260)+'СЕТ СН'!$F$12</f>
        <v>483.94764578000002</v>
      </c>
      <c r="G267" s="37">
        <f>SUMIFS(СВЦЭМ!$H$34:$H$777,СВЦЭМ!$A$34:$A$777,$A267,СВЦЭМ!$B$34:$B$777,G$260)+'СЕТ СН'!$F$12</f>
        <v>487.71084572000001</v>
      </c>
      <c r="H267" s="37">
        <f>SUMIFS(СВЦЭМ!$H$34:$H$777,СВЦЭМ!$A$34:$A$777,$A267,СВЦЭМ!$B$34:$B$777,H$260)+'СЕТ СН'!$F$12</f>
        <v>486.20836481999999</v>
      </c>
      <c r="I267" s="37">
        <f>SUMIFS(СВЦЭМ!$H$34:$H$777,СВЦЭМ!$A$34:$A$777,$A267,СВЦЭМ!$B$34:$B$777,I$260)+'СЕТ СН'!$F$12</f>
        <v>434.79207628</v>
      </c>
      <c r="J267" s="37">
        <f>SUMIFS(СВЦЭМ!$H$34:$H$777,СВЦЭМ!$A$34:$A$777,$A267,СВЦЭМ!$B$34:$B$777,J$260)+'СЕТ СН'!$F$12</f>
        <v>360.32879513</v>
      </c>
      <c r="K267" s="37">
        <f>SUMIFS(СВЦЭМ!$H$34:$H$777,СВЦЭМ!$A$34:$A$777,$A267,СВЦЭМ!$B$34:$B$777,K$260)+'СЕТ СН'!$F$12</f>
        <v>319.55325109</v>
      </c>
      <c r="L267" s="37">
        <f>SUMIFS(СВЦЭМ!$H$34:$H$777,СВЦЭМ!$A$34:$A$777,$A267,СВЦЭМ!$B$34:$B$777,L$260)+'СЕТ СН'!$F$12</f>
        <v>280.26015567000002</v>
      </c>
      <c r="M267" s="37">
        <f>SUMIFS(СВЦЭМ!$H$34:$H$777,СВЦЭМ!$A$34:$A$777,$A267,СВЦЭМ!$B$34:$B$777,M$260)+'СЕТ СН'!$F$12</f>
        <v>257.41876847999998</v>
      </c>
      <c r="N267" s="37">
        <f>SUMIFS(СВЦЭМ!$H$34:$H$777,СВЦЭМ!$A$34:$A$777,$A267,СВЦЭМ!$B$34:$B$777,N$260)+'СЕТ СН'!$F$12</f>
        <v>250.34548977</v>
      </c>
      <c r="O267" s="37">
        <f>SUMIFS(СВЦЭМ!$H$34:$H$777,СВЦЭМ!$A$34:$A$777,$A267,СВЦЭМ!$B$34:$B$777,O$260)+'СЕТ СН'!$F$12</f>
        <v>255.87892137</v>
      </c>
      <c r="P267" s="37">
        <f>SUMIFS(СВЦЭМ!$H$34:$H$777,СВЦЭМ!$A$34:$A$777,$A267,СВЦЭМ!$B$34:$B$777,P$260)+'СЕТ СН'!$F$12</f>
        <v>255.40105629999999</v>
      </c>
      <c r="Q267" s="37">
        <f>SUMIFS(СВЦЭМ!$H$34:$H$777,СВЦЭМ!$A$34:$A$777,$A267,СВЦЭМ!$B$34:$B$777,Q$260)+'СЕТ СН'!$F$12</f>
        <v>256.13648560000001</v>
      </c>
      <c r="R267" s="37">
        <f>SUMIFS(СВЦЭМ!$H$34:$H$777,СВЦЭМ!$A$34:$A$777,$A267,СВЦЭМ!$B$34:$B$777,R$260)+'СЕТ СН'!$F$12</f>
        <v>256.96584275999999</v>
      </c>
      <c r="S267" s="37">
        <f>SUMIFS(СВЦЭМ!$H$34:$H$777,СВЦЭМ!$A$34:$A$777,$A267,СВЦЭМ!$B$34:$B$777,S$260)+'СЕТ СН'!$F$12</f>
        <v>256.82216922999999</v>
      </c>
      <c r="T267" s="37">
        <f>SUMIFS(СВЦЭМ!$H$34:$H$777,СВЦЭМ!$A$34:$A$777,$A267,СВЦЭМ!$B$34:$B$777,T$260)+'СЕТ СН'!$F$12</f>
        <v>250.39942558999999</v>
      </c>
      <c r="U267" s="37">
        <f>SUMIFS(СВЦЭМ!$H$34:$H$777,СВЦЭМ!$A$34:$A$777,$A267,СВЦЭМ!$B$34:$B$777,U$260)+'СЕТ СН'!$F$12</f>
        <v>252.58047765000001</v>
      </c>
      <c r="V267" s="37">
        <f>SUMIFS(СВЦЭМ!$H$34:$H$777,СВЦЭМ!$A$34:$A$777,$A267,СВЦЭМ!$B$34:$B$777,V$260)+'СЕТ СН'!$F$12</f>
        <v>247.89679246</v>
      </c>
      <c r="W267" s="37">
        <f>SUMIFS(СВЦЭМ!$H$34:$H$777,СВЦЭМ!$A$34:$A$777,$A267,СВЦЭМ!$B$34:$B$777,W$260)+'СЕТ СН'!$F$12</f>
        <v>248.78349924</v>
      </c>
      <c r="X267" s="37">
        <f>SUMIFS(СВЦЭМ!$H$34:$H$777,СВЦЭМ!$A$34:$A$777,$A267,СВЦЭМ!$B$34:$B$777,X$260)+'СЕТ СН'!$F$12</f>
        <v>244.66767075000001</v>
      </c>
      <c r="Y267" s="37">
        <f>SUMIFS(СВЦЭМ!$H$34:$H$777,СВЦЭМ!$A$34:$A$777,$A267,СВЦЭМ!$B$34:$B$777,Y$260)+'СЕТ СН'!$F$12</f>
        <v>263.62982026999998</v>
      </c>
    </row>
    <row r="268" spans="1:27" ht="15.75" x14ac:dyDescent="0.2">
      <c r="A268" s="36">
        <f t="shared" si="7"/>
        <v>43320</v>
      </c>
      <c r="B268" s="37">
        <f>SUMIFS(СВЦЭМ!$H$34:$H$777,СВЦЭМ!$A$34:$A$777,$A268,СВЦЭМ!$B$34:$B$777,B$260)+'СЕТ СН'!$F$12</f>
        <v>323.06824678999999</v>
      </c>
      <c r="C268" s="37">
        <f>SUMIFS(СВЦЭМ!$H$34:$H$777,СВЦЭМ!$A$34:$A$777,$A268,СВЦЭМ!$B$34:$B$777,C$260)+'СЕТ СН'!$F$12</f>
        <v>388.33812627999998</v>
      </c>
      <c r="D268" s="37">
        <f>SUMIFS(СВЦЭМ!$H$34:$H$777,СВЦЭМ!$A$34:$A$777,$A268,СВЦЭМ!$B$34:$B$777,D$260)+'СЕТ СН'!$F$12</f>
        <v>440.8809468</v>
      </c>
      <c r="E268" s="37">
        <f>SUMIFS(СВЦЭМ!$H$34:$H$777,СВЦЭМ!$A$34:$A$777,$A268,СВЦЭМ!$B$34:$B$777,E$260)+'СЕТ СН'!$F$12</f>
        <v>483.08645634999999</v>
      </c>
      <c r="F268" s="37">
        <f>SUMIFS(СВЦЭМ!$H$34:$H$777,СВЦЭМ!$A$34:$A$777,$A268,СВЦЭМ!$B$34:$B$777,F$260)+'СЕТ СН'!$F$12</f>
        <v>481.40904093</v>
      </c>
      <c r="G268" s="37">
        <f>SUMIFS(СВЦЭМ!$H$34:$H$777,СВЦЭМ!$A$34:$A$777,$A268,СВЦЭМ!$B$34:$B$777,G$260)+'СЕТ СН'!$F$12</f>
        <v>481.86248232999998</v>
      </c>
      <c r="H268" s="37">
        <f>SUMIFS(СВЦЭМ!$H$34:$H$777,СВЦЭМ!$A$34:$A$777,$A268,СВЦЭМ!$B$34:$B$777,H$260)+'СЕТ СН'!$F$12</f>
        <v>481.48883214</v>
      </c>
      <c r="I268" s="37">
        <f>SUMIFS(СВЦЭМ!$H$34:$H$777,СВЦЭМ!$A$34:$A$777,$A268,СВЦЭМ!$B$34:$B$777,I$260)+'СЕТ СН'!$F$12</f>
        <v>441.93631685000003</v>
      </c>
      <c r="J268" s="37">
        <f>SUMIFS(СВЦЭМ!$H$34:$H$777,СВЦЭМ!$A$34:$A$777,$A268,СВЦЭМ!$B$34:$B$777,J$260)+'СЕТ СН'!$F$12</f>
        <v>368.94093917999999</v>
      </c>
      <c r="K268" s="37">
        <f>SUMIFS(СВЦЭМ!$H$34:$H$777,СВЦЭМ!$A$34:$A$777,$A268,СВЦЭМ!$B$34:$B$777,K$260)+'СЕТ СН'!$F$12</f>
        <v>316.21519745000001</v>
      </c>
      <c r="L268" s="37">
        <f>SUMIFS(СВЦЭМ!$H$34:$H$777,СВЦЭМ!$A$34:$A$777,$A268,СВЦЭМ!$B$34:$B$777,L$260)+'СЕТ СН'!$F$12</f>
        <v>273.42921346000003</v>
      </c>
      <c r="M268" s="37">
        <f>SUMIFS(СВЦЭМ!$H$34:$H$777,СВЦЭМ!$A$34:$A$777,$A268,СВЦЭМ!$B$34:$B$777,M$260)+'СЕТ СН'!$F$12</f>
        <v>245.7721579</v>
      </c>
      <c r="N268" s="37">
        <f>SUMIFS(СВЦЭМ!$H$34:$H$777,СВЦЭМ!$A$34:$A$777,$A268,СВЦЭМ!$B$34:$B$777,N$260)+'СЕТ СН'!$F$12</f>
        <v>248.75336958</v>
      </c>
      <c r="O268" s="37">
        <f>SUMIFS(СВЦЭМ!$H$34:$H$777,СВЦЭМ!$A$34:$A$777,$A268,СВЦЭМ!$B$34:$B$777,O$260)+'СЕТ СН'!$F$12</f>
        <v>250.62350649000001</v>
      </c>
      <c r="P268" s="37">
        <f>SUMIFS(СВЦЭМ!$H$34:$H$777,СВЦЭМ!$A$34:$A$777,$A268,СВЦЭМ!$B$34:$B$777,P$260)+'СЕТ СН'!$F$12</f>
        <v>249.06866166</v>
      </c>
      <c r="Q268" s="37">
        <f>SUMIFS(СВЦЭМ!$H$34:$H$777,СВЦЭМ!$A$34:$A$777,$A268,СВЦЭМ!$B$34:$B$777,Q$260)+'СЕТ СН'!$F$12</f>
        <v>251.13790817</v>
      </c>
      <c r="R268" s="37">
        <f>SUMIFS(СВЦЭМ!$H$34:$H$777,СВЦЭМ!$A$34:$A$777,$A268,СВЦЭМ!$B$34:$B$777,R$260)+'СЕТ СН'!$F$12</f>
        <v>253.55645736</v>
      </c>
      <c r="S268" s="37">
        <f>SUMIFS(СВЦЭМ!$H$34:$H$777,СВЦЭМ!$A$34:$A$777,$A268,СВЦЭМ!$B$34:$B$777,S$260)+'СЕТ СН'!$F$12</f>
        <v>251.71789934</v>
      </c>
      <c r="T268" s="37">
        <f>SUMIFS(СВЦЭМ!$H$34:$H$777,СВЦЭМ!$A$34:$A$777,$A268,СВЦЭМ!$B$34:$B$777,T$260)+'СЕТ СН'!$F$12</f>
        <v>251.43356102000001</v>
      </c>
      <c r="U268" s="37">
        <f>SUMIFS(СВЦЭМ!$H$34:$H$777,СВЦЭМ!$A$34:$A$777,$A268,СВЦЭМ!$B$34:$B$777,U$260)+'СЕТ СН'!$F$12</f>
        <v>253.54461105999999</v>
      </c>
      <c r="V268" s="37">
        <f>SUMIFS(СВЦЭМ!$H$34:$H$777,СВЦЭМ!$A$34:$A$777,$A268,СВЦЭМ!$B$34:$B$777,V$260)+'СЕТ СН'!$F$12</f>
        <v>242.98012853</v>
      </c>
      <c r="W268" s="37">
        <f>SUMIFS(СВЦЭМ!$H$34:$H$777,СВЦЭМ!$A$34:$A$777,$A268,СВЦЭМ!$B$34:$B$777,W$260)+'СЕТ СН'!$F$12</f>
        <v>247.88407004000001</v>
      </c>
      <c r="X268" s="37">
        <f>SUMIFS(СВЦЭМ!$H$34:$H$777,СВЦЭМ!$A$34:$A$777,$A268,СВЦЭМ!$B$34:$B$777,X$260)+'СЕТ СН'!$F$12</f>
        <v>260.27027592000002</v>
      </c>
      <c r="Y268" s="37">
        <f>SUMIFS(СВЦЭМ!$H$34:$H$777,СВЦЭМ!$A$34:$A$777,$A268,СВЦЭМ!$B$34:$B$777,Y$260)+'СЕТ СН'!$F$12</f>
        <v>290.81359361</v>
      </c>
    </row>
    <row r="269" spans="1:27" ht="15.75" x14ac:dyDescent="0.2">
      <c r="A269" s="36">
        <f t="shared" si="7"/>
        <v>43321</v>
      </c>
      <c r="B269" s="37">
        <f>SUMIFS(СВЦЭМ!$H$34:$H$777,СВЦЭМ!$A$34:$A$777,$A269,СВЦЭМ!$B$34:$B$777,B$260)+'СЕТ СН'!$F$12</f>
        <v>300.55747037999998</v>
      </c>
      <c r="C269" s="37">
        <f>SUMIFS(СВЦЭМ!$H$34:$H$777,СВЦЭМ!$A$34:$A$777,$A269,СВЦЭМ!$B$34:$B$777,C$260)+'СЕТ СН'!$F$12</f>
        <v>355.94660833</v>
      </c>
      <c r="D269" s="37">
        <f>SUMIFS(СВЦЭМ!$H$34:$H$777,СВЦЭМ!$A$34:$A$777,$A269,СВЦЭМ!$B$34:$B$777,D$260)+'СЕТ СН'!$F$12</f>
        <v>420.88423140999998</v>
      </c>
      <c r="E269" s="37">
        <f>SUMIFS(СВЦЭМ!$H$34:$H$777,СВЦЭМ!$A$34:$A$777,$A269,СВЦЭМ!$B$34:$B$777,E$260)+'СЕТ СН'!$F$12</f>
        <v>481.78294278999999</v>
      </c>
      <c r="F269" s="37">
        <f>SUMIFS(СВЦЭМ!$H$34:$H$777,СВЦЭМ!$A$34:$A$777,$A269,СВЦЭМ!$B$34:$B$777,F$260)+'СЕТ СН'!$F$12</f>
        <v>480.44304593999999</v>
      </c>
      <c r="G269" s="37">
        <f>SUMIFS(СВЦЭМ!$H$34:$H$777,СВЦЭМ!$A$34:$A$777,$A269,СВЦЭМ!$B$34:$B$777,G$260)+'СЕТ СН'!$F$12</f>
        <v>484.47937596000003</v>
      </c>
      <c r="H269" s="37">
        <f>SUMIFS(СВЦЭМ!$H$34:$H$777,СВЦЭМ!$A$34:$A$777,$A269,СВЦЭМ!$B$34:$B$777,H$260)+'СЕТ СН'!$F$12</f>
        <v>473.59667838000001</v>
      </c>
      <c r="I269" s="37">
        <f>SUMIFS(СВЦЭМ!$H$34:$H$777,СВЦЭМ!$A$34:$A$777,$A269,СВЦЭМ!$B$34:$B$777,I$260)+'СЕТ СН'!$F$12</f>
        <v>437.73435011999999</v>
      </c>
      <c r="J269" s="37">
        <f>SUMIFS(СВЦЭМ!$H$34:$H$777,СВЦЭМ!$A$34:$A$777,$A269,СВЦЭМ!$B$34:$B$777,J$260)+'СЕТ СН'!$F$12</f>
        <v>377.77585935000002</v>
      </c>
      <c r="K269" s="37">
        <f>SUMIFS(СВЦЭМ!$H$34:$H$777,СВЦЭМ!$A$34:$A$777,$A269,СВЦЭМ!$B$34:$B$777,K$260)+'СЕТ СН'!$F$12</f>
        <v>323.88183615999998</v>
      </c>
      <c r="L269" s="37">
        <f>SUMIFS(СВЦЭМ!$H$34:$H$777,СВЦЭМ!$A$34:$A$777,$A269,СВЦЭМ!$B$34:$B$777,L$260)+'СЕТ СН'!$F$12</f>
        <v>286.77038909999999</v>
      </c>
      <c r="M269" s="37">
        <f>SUMIFS(СВЦЭМ!$H$34:$H$777,СВЦЭМ!$A$34:$A$777,$A269,СВЦЭМ!$B$34:$B$777,M$260)+'СЕТ СН'!$F$12</f>
        <v>254.4569103</v>
      </c>
      <c r="N269" s="37">
        <f>SUMIFS(СВЦЭМ!$H$34:$H$777,СВЦЭМ!$A$34:$A$777,$A269,СВЦЭМ!$B$34:$B$777,N$260)+'СЕТ СН'!$F$12</f>
        <v>245.88722222000001</v>
      </c>
      <c r="O269" s="37">
        <f>SUMIFS(СВЦЭМ!$H$34:$H$777,СВЦЭМ!$A$34:$A$777,$A269,СВЦЭМ!$B$34:$B$777,O$260)+'СЕТ СН'!$F$12</f>
        <v>247.23321935000001</v>
      </c>
      <c r="P269" s="37">
        <f>SUMIFS(СВЦЭМ!$H$34:$H$777,СВЦЭМ!$A$34:$A$777,$A269,СВЦЭМ!$B$34:$B$777,P$260)+'СЕТ СН'!$F$12</f>
        <v>248.60526723999999</v>
      </c>
      <c r="Q269" s="37">
        <f>SUMIFS(СВЦЭМ!$H$34:$H$777,СВЦЭМ!$A$34:$A$777,$A269,СВЦЭМ!$B$34:$B$777,Q$260)+'СЕТ СН'!$F$12</f>
        <v>247.66297556999999</v>
      </c>
      <c r="R269" s="37">
        <f>SUMIFS(СВЦЭМ!$H$34:$H$777,СВЦЭМ!$A$34:$A$777,$A269,СВЦЭМ!$B$34:$B$777,R$260)+'СЕТ СН'!$F$12</f>
        <v>245.88338124000001</v>
      </c>
      <c r="S269" s="37">
        <f>SUMIFS(СВЦЭМ!$H$34:$H$777,СВЦЭМ!$A$34:$A$777,$A269,СВЦЭМ!$B$34:$B$777,S$260)+'СЕТ СН'!$F$12</f>
        <v>245.25850391</v>
      </c>
      <c r="T269" s="37">
        <f>SUMIFS(СВЦЭМ!$H$34:$H$777,СВЦЭМ!$A$34:$A$777,$A269,СВЦЭМ!$B$34:$B$777,T$260)+'СЕТ СН'!$F$12</f>
        <v>242.78042561999999</v>
      </c>
      <c r="U269" s="37">
        <f>SUMIFS(СВЦЭМ!$H$34:$H$777,СВЦЭМ!$A$34:$A$777,$A269,СВЦЭМ!$B$34:$B$777,U$260)+'СЕТ СН'!$F$12</f>
        <v>247.57286531</v>
      </c>
      <c r="V269" s="37">
        <f>SUMIFS(СВЦЭМ!$H$34:$H$777,СВЦЭМ!$A$34:$A$777,$A269,СВЦЭМ!$B$34:$B$777,V$260)+'СЕТ СН'!$F$12</f>
        <v>242.57327509999999</v>
      </c>
      <c r="W269" s="37">
        <f>SUMIFS(СВЦЭМ!$H$34:$H$777,СВЦЭМ!$A$34:$A$777,$A269,СВЦЭМ!$B$34:$B$777,W$260)+'СЕТ СН'!$F$12</f>
        <v>244.78983005000001</v>
      </c>
      <c r="X269" s="37">
        <f>SUMIFS(СВЦЭМ!$H$34:$H$777,СВЦЭМ!$A$34:$A$777,$A269,СВЦЭМ!$B$34:$B$777,X$260)+'СЕТ СН'!$F$12</f>
        <v>240.34787084999999</v>
      </c>
      <c r="Y269" s="37">
        <f>SUMIFS(СВЦЭМ!$H$34:$H$777,СВЦЭМ!$A$34:$A$777,$A269,СВЦЭМ!$B$34:$B$777,Y$260)+'СЕТ СН'!$F$12</f>
        <v>259.04473801</v>
      </c>
    </row>
    <row r="270" spans="1:27" ht="15.75" x14ac:dyDescent="0.2">
      <c r="A270" s="36">
        <f t="shared" si="7"/>
        <v>43322</v>
      </c>
      <c r="B270" s="37">
        <f>SUMIFS(СВЦЭМ!$H$34:$H$777,СВЦЭМ!$A$34:$A$777,$A270,СВЦЭМ!$B$34:$B$777,B$260)+'СЕТ СН'!$F$12</f>
        <v>308.93961784999999</v>
      </c>
      <c r="C270" s="37">
        <f>SUMIFS(СВЦЭМ!$H$34:$H$777,СВЦЭМ!$A$34:$A$777,$A270,СВЦЭМ!$B$34:$B$777,C$260)+'СЕТ СН'!$F$12</f>
        <v>367.54305328999999</v>
      </c>
      <c r="D270" s="37">
        <f>SUMIFS(СВЦЭМ!$H$34:$H$777,СВЦЭМ!$A$34:$A$777,$A270,СВЦЭМ!$B$34:$B$777,D$260)+'СЕТ СН'!$F$12</f>
        <v>424.61975741999998</v>
      </c>
      <c r="E270" s="37">
        <f>SUMIFS(СВЦЭМ!$H$34:$H$777,СВЦЭМ!$A$34:$A$777,$A270,СВЦЭМ!$B$34:$B$777,E$260)+'СЕТ СН'!$F$12</f>
        <v>473.53877820000002</v>
      </c>
      <c r="F270" s="37">
        <f>SUMIFS(СВЦЭМ!$H$34:$H$777,СВЦЭМ!$A$34:$A$777,$A270,СВЦЭМ!$B$34:$B$777,F$260)+'СЕТ СН'!$F$12</f>
        <v>470.74907374999998</v>
      </c>
      <c r="G270" s="37">
        <f>SUMIFS(СВЦЭМ!$H$34:$H$777,СВЦЭМ!$A$34:$A$777,$A270,СВЦЭМ!$B$34:$B$777,G$260)+'СЕТ СН'!$F$12</f>
        <v>467.17697754</v>
      </c>
      <c r="H270" s="37">
        <f>SUMIFS(СВЦЭМ!$H$34:$H$777,СВЦЭМ!$A$34:$A$777,$A270,СВЦЭМ!$B$34:$B$777,H$260)+'СЕТ СН'!$F$12</f>
        <v>461.85957294999997</v>
      </c>
      <c r="I270" s="37">
        <f>SUMIFS(СВЦЭМ!$H$34:$H$777,СВЦЭМ!$A$34:$A$777,$A270,СВЦЭМ!$B$34:$B$777,I$260)+'СЕТ СН'!$F$12</f>
        <v>427.00841695000003</v>
      </c>
      <c r="J270" s="37">
        <f>SUMIFS(СВЦЭМ!$H$34:$H$777,СВЦЭМ!$A$34:$A$777,$A270,СВЦЭМ!$B$34:$B$777,J$260)+'СЕТ СН'!$F$12</f>
        <v>362.94968376000003</v>
      </c>
      <c r="K270" s="37">
        <f>SUMIFS(СВЦЭМ!$H$34:$H$777,СВЦЭМ!$A$34:$A$777,$A270,СВЦЭМ!$B$34:$B$777,K$260)+'СЕТ СН'!$F$12</f>
        <v>301.30234661999998</v>
      </c>
      <c r="L270" s="37">
        <f>SUMIFS(СВЦЭМ!$H$34:$H$777,СВЦЭМ!$A$34:$A$777,$A270,СВЦЭМ!$B$34:$B$777,L$260)+'СЕТ СН'!$F$12</f>
        <v>265.95164935999998</v>
      </c>
      <c r="M270" s="37">
        <f>SUMIFS(СВЦЭМ!$H$34:$H$777,СВЦЭМ!$A$34:$A$777,$A270,СВЦЭМ!$B$34:$B$777,M$260)+'СЕТ СН'!$F$12</f>
        <v>236.74194746000001</v>
      </c>
      <c r="N270" s="37">
        <f>SUMIFS(СВЦЭМ!$H$34:$H$777,СВЦЭМ!$A$34:$A$777,$A270,СВЦЭМ!$B$34:$B$777,N$260)+'СЕТ СН'!$F$12</f>
        <v>230.37877687</v>
      </c>
      <c r="O270" s="37">
        <f>SUMIFS(СВЦЭМ!$H$34:$H$777,СВЦЭМ!$A$34:$A$777,$A270,СВЦЭМ!$B$34:$B$777,O$260)+'СЕТ СН'!$F$12</f>
        <v>232.75459667999999</v>
      </c>
      <c r="P270" s="37">
        <f>SUMIFS(СВЦЭМ!$H$34:$H$777,СВЦЭМ!$A$34:$A$777,$A270,СВЦЭМ!$B$34:$B$777,P$260)+'СЕТ СН'!$F$12</f>
        <v>240.18615294</v>
      </c>
      <c r="Q270" s="37">
        <f>SUMIFS(СВЦЭМ!$H$34:$H$777,СВЦЭМ!$A$34:$A$777,$A270,СВЦЭМ!$B$34:$B$777,Q$260)+'СЕТ СН'!$F$12</f>
        <v>238.38438045000001</v>
      </c>
      <c r="R270" s="37">
        <f>SUMIFS(СВЦЭМ!$H$34:$H$777,СВЦЭМ!$A$34:$A$777,$A270,СВЦЭМ!$B$34:$B$777,R$260)+'СЕТ СН'!$F$12</f>
        <v>238.07638703000001</v>
      </c>
      <c r="S270" s="37">
        <f>SUMIFS(СВЦЭМ!$H$34:$H$777,СВЦЭМ!$A$34:$A$777,$A270,СВЦЭМ!$B$34:$B$777,S$260)+'СЕТ СН'!$F$12</f>
        <v>232.53094616000001</v>
      </c>
      <c r="T270" s="37">
        <f>SUMIFS(СВЦЭМ!$H$34:$H$777,СВЦЭМ!$A$34:$A$777,$A270,СВЦЭМ!$B$34:$B$777,T$260)+'СЕТ СН'!$F$12</f>
        <v>228.17454469</v>
      </c>
      <c r="U270" s="37">
        <f>SUMIFS(СВЦЭМ!$H$34:$H$777,СВЦЭМ!$A$34:$A$777,$A270,СВЦЭМ!$B$34:$B$777,U$260)+'СЕТ СН'!$F$12</f>
        <v>231.38436121000001</v>
      </c>
      <c r="V270" s="37">
        <f>SUMIFS(СВЦЭМ!$H$34:$H$777,СВЦЭМ!$A$34:$A$777,$A270,СВЦЭМ!$B$34:$B$777,V$260)+'СЕТ СН'!$F$12</f>
        <v>228.65638362999999</v>
      </c>
      <c r="W270" s="37">
        <f>SUMIFS(СВЦЭМ!$H$34:$H$777,СВЦЭМ!$A$34:$A$777,$A270,СВЦЭМ!$B$34:$B$777,W$260)+'СЕТ СН'!$F$12</f>
        <v>227.89737359</v>
      </c>
      <c r="X270" s="37">
        <f>SUMIFS(СВЦЭМ!$H$34:$H$777,СВЦЭМ!$A$34:$A$777,$A270,СВЦЭМ!$B$34:$B$777,X$260)+'СЕТ СН'!$F$12</f>
        <v>232.74563411</v>
      </c>
      <c r="Y270" s="37">
        <f>SUMIFS(СВЦЭМ!$H$34:$H$777,СВЦЭМ!$A$34:$A$777,$A270,СВЦЭМ!$B$34:$B$777,Y$260)+'СЕТ СН'!$F$12</f>
        <v>268.00818347000001</v>
      </c>
    </row>
    <row r="271" spans="1:27" ht="15.75" x14ac:dyDescent="0.2">
      <c r="A271" s="36">
        <f t="shared" si="7"/>
        <v>43323</v>
      </c>
      <c r="B271" s="37">
        <f>SUMIFS(СВЦЭМ!$H$34:$H$777,СВЦЭМ!$A$34:$A$777,$A271,СВЦЭМ!$B$34:$B$777,B$260)+'СЕТ СН'!$F$12</f>
        <v>290.99600450999998</v>
      </c>
      <c r="C271" s="37">
        <f>SUMIFS(СВЦЭМ!$H$34:$H$777,СВЦЭМ!$A$34:$A$777,$A271,СВЦЭМ!$B$34:$B$777,C$260)+'СЕТ СН'!$F$12</f>
        <v>362.88197926999999</v>
      </c>
      <c r="D271" s="37">
        <f>SUMIFS(СВЦЭМ!$H$34:$H$777,СВЦЭМ!$A$34:$A$777,$A271,СВЦЭМ!$B$34:$B$777,D$260)+'СЕТ СН'!$F$12</f>
        <v>419.54663463999998</v>
      </c>
      <c r="E271" s="37">
        <f>SUMIFS(СВЦЭМ!$H$34:$H$777,СВЦЭМ!$A$34:$A$777,$A271,СВЦЭМ!$B$34:$B$777,E$260)+'СЕТ СН'!$F$12</f>
        <v>466.72272370000002</v>
      </c>
      <c r="F271" s="37">
        <f>SUMIFS(СВЦЭМ!$H$34:$H$777,СВЦЭМ!$A$34:$A$777,$A271,СВЦЭМ!$B$34:$B$777,F$260)+'СЕТ СН'!$F$12</f>
        <v>465.87175407000001</v>
      </c>
      <c r="G271" s="37">
        <f>SUMIFS(СВЦЭМ!$H$34:$H$777,СВЦЭМ!$A$34:$A$777,$A271,СВЦЭМ!$B$34:$B$777,G$260)+'СЕТ СН'!$F$12</f>
        <v>466.77163098</v>
      </c>
      <c r="H271" s="37">
        <f>SUMIFS(СВЦЭМ!$H$34:$H$777,СВЦЭМ!$A$34:$A$777,$A271,СВЦЭМ!$B$34:$B$777,H$260)+'СЕТ СН'!$F$12</f>
        <v>446.61130078999997</v>
      </c>
      <c r="I271" s="37">
        <f>SUMIFS(СВЦЭМ!$H$34:$H$777,СВЦЭМ!$A$34:$A$777,$A271,СВЦЭМ!$B$34:$B$777,I$260)+'СЕТ СН'!$F$12</f>
        <v>410.04238498000001</v>
      </c>
      <c r="J271" s="37">
        <f>SUMIFS(СВЦЭМ!$H$34:$H$777,СВЦЭМ!$A$34:$A$777,$A271,СВЦЭМ!$B$34:$B$777,J$260)+'СЕТ СН'!$F$12</f>
        <v>347.06760047</v>
      </c>
      <c r="K271" s="37">
        <f>SUMIFS(СВЦЭМ!$H$34:$H$777,СВЦЭМ!$A$34:$A$777,$A271,СВЦЭМ!$B$34:$B$777,K$260)+'СЕТ СН'!$F$12</f>
        <v>290.74781449</v>
      </c>
      <c r="L271" s="37">
        <f>SUMIFS(СВЦЭМ!$H$34:$H$777,СВЦЭМ!$A$34:$A$777,$A271,СВЦЭМ!$B$34:$B$777,L$260)+'СЕТ СН'!$F$12</f>
        <v>260.74791634000002</v>
      </c>
      <c r="M271" s="37">
        <f>SUMIFS(СВЦЭМ!$H$34:$H$777,СВЦЭМ!$A$34:$A$777,$A271,СВЦЭМ!$B$34:$B$777,M$260)+'СЕТ СН'!$F$12</f>
        <v>234.55868437000001</v>
      </c>
      <c r="N271" s="37">
        <f>SUMIFS(СВЦЭМ!$H$34:$H$777,СВЦЭМ!$A$34:$A$777,$A271,СВЦЭМ!$B$34:$B$777,N$260)+'СЕТ СН'!$F$12</f>
        <v>232.7704051</v>
      </c>
      <c r="O271" s="37">
        <f>SUMIFS(СВЦЭМ!$H$34:$H$777,СВЦЭМ!$A$34:$A$777,$A271,СВЦЭМ!$B$34:$B$777,O$260)+'СЕТ СН'!$F$12</f>
        <v>230.25581707000001</v>
      </c>
      <c r="P271" s="37">
        <f>SUMIFS(СВЦЭМ!$H$34:$H$777,СВЦЭМ!$A$34:$A$777,$A271,СВЦЭМ!$B$34:$B$777,P$260)+'СЕТ СН'!$F$12</f>
        <v>229.41454157000001</v>
      </c>
      <c r="Q271" s="37">
        <f>SUMIFS(СВЦЭМ!$H$34:$H$777,СВЦЭМ!$A$34:$A$777,$A271,СВЦЭМ!$B$34:$B$777,Q$260)+'СЕТ СН'!$F$12</f>
        <v>231.20295517</v>
      </c>
      <c r="R271" s="37">
        <f>SUMIFS(СВЦЭМ!$H$34:$H$777,СВЦЭМ!$A$34:$A$777,$A271,СВЦЭМ!$B$34:$B$777,R$260)+'СЕТ СН'!$F$12</f>
        <v>232.08819396999999</v>
      </c>
      <c r="S271" s="37">
        <f>SUMIFS(СВЦЭМ!$H$34:$H$777,СВЦЭМ!$A$34:$A$777,$A271,СВЦЭМ!$B$34:$B$777,S$260)+'СЕТ СН'!$F$12</f>
        <v>230.35621796000001</v>
      </c>
      <c r="T271" s="37">
        <f>SUMIFS(СВЦЭМ!$H$34:$H$777,СВЦЭМ!$A$34:$A$777,$A271,СВЦЭМ!$B$34:$B$777,T$260)+'СЕТ СН'!$F$12</f>
        <v>229.14771074999999</v>
      </c>
      <c r="U271" s="37">
        <f>SUMIFS(СВЦЭМ!$H$34:$H$777,СВЦЭМ!$A$34:$A$777,$A271,СВЦЭМ!$B$34:$B$777,U$260)+'СЕТ СН'!$F$12</f>
        <v>229.97960517999999</v>
      </c>
      <c r="V271" s="37">
        <f>SUMIFS(СВЦЭМ!$H$34:$H$777,СВЦЭМ!$A$34:$A$777,$A271,СВЦЭМ!$B$34:$B$777,V$260)+'СЕТ СН'!$F$12</f>
        <v>225.56450305999999</v>
      </c>
      <c r="W271" s="37">
        <f>SUMIFS(СВЦЭМ!$H$34:$H$777,СВЦЭМ!$A$34:$A$777,$A271,СВЦЭМ!$B$34:$B$777,W$260)+'СЕТ СН'!$F$12</f>
        <v>235.05281313</v>
      </c>
      <c r="X271" s="37">
        <f>SUMIFS(СВЦЭМ!$H$34:$H$777,СВЦЭМ!$A$34:$A$777,$A271,СВЦЭМ!$B$34:$B$777,X$260)+'СЕТ СН'!$F$12</f>
        <v>229.56009714000001</v>
      </c>
      <c r="Y271" s="37">
        <f>SUMIFS(СВЦЭМ!$H$34:$H$777,СВЦЭМ!$A$34:$A$777,$A271,СВЦЭМ!$B$34:$B$777,Y$260)+'СЕТ СН'!$F$12</f>
        <v>251.71390724</v>
      </c>
    </row>
    <row r="272" spans="1:27" ht="15.75" x14ac:dyDescent="0.2">
      <c r="A272" s="36">
        <f t="shared" si="7"/>
        <v>43324</v>
      </c>
      <c r="B272" s="37">
        <f>SUMIFS(СВЦЭМ!$H$34:$H$777,СВЦЭМ!$A$34:$A$777,$A272,СВЦЭМ!$B$34:$B$777,B$260)+'СЕТ СН'!$F$12</f>
        <v>300.82150574999997</v>
      </c>
      <c r="C272" s="37">
        <f>SUMIFS(СВЦЭМ!$H$34:$H$777,СВЦЭМ!$A$34:$A$777,$A272,СВЦЭМ!$B$34:$B$777,C$260)+'СЕТ СН'!$F$12</f>
        <v>364.54921171000001</v>
      </c>
      <c r="D272" s="37">
        <f>SUMIFS(СВЦЭМ!$H$34:$H$777,СВЦЭМ!$A$34:$A$777,$A272,СВЦЭМ!$B$34:$B$777,D$260)+'СЕТ СН'!$F$12</f>
        <v>421.38699474999999</v>
      </c>
      <c r="E272" s="37">
        <f>SUMIFS(СВЦЭМ!$H$34:$H$777,СВЦЭМ!$A$34:$A$777,$A272,СВЦЭМ!$B$34:$B$777,E$260)+'СЕТ СН'!$F$12</f>
        <v>458.27814159000002</v>
      </c>
      <c r="F272" s="37">
        <f>SUMIFS(СВЦЭМ!$H$34:$H$777,СВЦЭМ!$A$34:$A$777,$A272,СВЦЭМ!$B$34:$B$777,F$260)+'СЕТ СН'!$F$12</f>
        <v>458.52387121999999</v>
      </c>
      <c r="G272" s="37">
        <f>SUMIFS(СВЦЭМ!$H$34:$H$777,СВЦЭМ!$A$34:$A$777,$A272,СВЦЭМ!$B$34:$B$777,G$260)+'СЕТ СН'!$F$12</f>
        <v>445.64372068</v>
      </c>
      <c r="H272" s="37">
        <f>SUMIFS(СВЦЭМ!$H$34:$H$777,СВЦЭМ!$A$34:$A$777,$A272,СВЦЭМ!$B$34:$B$777,H$260)+'СЕТ СН'!$F$12</f>
        <v>440.504459</v>
      </c>
      <c r="I272" s="37">
        <f>SUMIFS(СВЦЭМ!$H$34:$H$777,СВЦЭМ!$A$34:$A$777,$A272,СВЦЭМ!$B$34:$B$777,I$260)+'СЕТ СН'!$F$12</f>
        <v>426.71957413000001</v>
      </c>
      <c r="J272" s="37">
        <f>SUMIFS(СВЦЭМ!$H$34:$H$777,СВЦЭМ!$A$34:$A$777,$A272,СВЦЭМ!$B$34:$B$777,J$260)+'СЕТ СН'!$F$12</f>
        <v>349.19803336000001</v>
      </c>
      <c r="K272" s="37">
        <f>SUMIFS(СВЦЭМ!$H$34:$H$777,СВЦЭМ!$A$34:$A$777,$A272,СВЦЭМ!$B$34:$B$777,K$260)+'СЕТ СН'!$F$12</f>
        <v>292.36054580000001</v>
      </c>
      <c r="L272" s="37">
        <f>SUMIFS(СВЦЭМ!$H$34:$H$777,СВЦЭМ!$A$34:$A$777,$A272,СВЦЭМ!$B$34:$B$777,L$260)+'СЕТ СН'!$F$12</f>
        <v>264.39953487999998</v>
      </c>
      <c r="M272" s="37">
        <f>SUMIFS(СВЦЭМ!$H$34:$H$777,СВЦЭМ!$A$34:$A$777,$A272,СВЦЭМ!$B$34:$B$777,M$260)+'СЕТ СН'!$F$12</f>
        <v>251.81382338</v>
      </c>
      <c r="N272" s="37">
        <f>SUMIFS(СВЦЭМ!$H$34:$H$777,СВЦЭМ!$A$34:$A$777,$A272,СВЦЭМ!$B$34:$B$777,N$260)+'СЕТ СН'!$F$12</f>
        <v>235.50637599000001</v>
      </c>
      <c r="O272" s="37">
        <f>SUMIFS(СВЦЭМ!$H$34:$H$777,СВЦЭМ!$A$34:$A$777,$A272,СВЦЭМ!$B$34:$B$777,O$260)+'СЕТ СН'!$F$12</f>
        <v>230.83937685000001</v>
      </c>
      <c r="P272" s="37">
        <f>SUMIFS(СВЦЭМ!$H$34:$H$777,СВЦЭМ!$A$34:$A$777,$A272,СВЦЭМ!$B$34:$B$777,P$260)+'СЕТ СН'!$F$12</f>
        <v>233.47203776999999</v>
      </c>
      <c r="Q272" s="37">
        <f>SUMIFS(СВЦЭМ!$H$34:$H$777,СВЦЭМ!$A$34:$A$777,$A272,СВЦЭМ!$B$34:$B$777,Q$260)+'СЕТ СН'!$F$12</f>
        <v>236.98691110999999</v>
      </c>
      <c r="R272" s="37">
        <f>SUMIFS(СВЦЭМ!$H$34:$H$777,СВЦЭМ!$A$34:$A$777,$A272,СВЦЭМ!$B$34:$B$777,R$260)+'СЕТ СН'!$F$12</f>
        <v>238.41025368999999</v>
      </c>
      <c r="S272" s="37">
        <f>SUMIFS(СВЦЭМ!$H$34:$H$777,СВЦЭМ!$A$34:$A$777,$A272,СВЦЭМ!$B$34:$B$777,S$260)+'СЕТ СН'!$F$12</f>
        <v>233.28183075999999</v>
      </c>
      <c r="T272" s="37">
        <f>SUMIFS(СВЦЭМ!$H$34:$H$777,СВЦЭМ!$A$34:$A$777,$A272,СВЦЭМ!$B$34:$B$777,T$260)+'СЕТ СН'!$F$12</f>
        <v>232.96594139999999</v>
      </c>
      <c r="U272" s="37">
        <f>SUMIFS(СВЦЭМ!$H$34:$H$777,СВЦЭМ!$A$34:$A$777,$A272,СВЦЭМ!$B$34:$B$777,U$260)+'СЕТ СН'!$F$12</f>
        <v>233.02309951999999</v>
      </c>
      <c r="V272" s="37">
        <f>SUMIFS(СВЦЭМ!$H$34:$H$777,СВЦЭМ!$A$34:$A$777,$A272,СВЦЭМ!$B$34:$B$777,V$260)+'СЕТ СН'!$F$12</f>
        <v>240.48795077</v>
      </c>
      <c r="W272" s="37">
        <f>SUMIFS(СВЦЭМ!$H$34:$H$777,СВЦЭМ!$A$34:$A$777,$A272,СВЦЭМ!$B$34:$B$777,W$260)+'СЕТ СН'!$F$12</f>
        <v>249.09950445000001</v>
      </c>
      <c r="X272" s="37">
        <f>SUMIFS(СВЦЭМ!$H$34:$H$777,СВЦЭМ!$A$34:$A$777,$A272,СВЦЭМ!$B$34:$B$777,X$260)+'СЕТ СН'!$F$12</f>
        <v>252.98266258999999</v>
      </c>
      <c r="Y272" s="37">
        <f>SUMIFS(СВЦЭМ!$H$34:$H$777,СВЦЭМ!$A$34:$A$777,$A272,СВЦЭМ!$B$34:$B$777,Y$260)+'СЕТ СН'!$F$12</f>
        <v>257.30037127000003</v>
      </c>
    </row>
    <row r="273" spans="1:25" ht="15.75" x14ac:dyDescent="0.2">
      <c r="A273" s="36">
        <f t="shared" si="7"/>
        <v>43325</v>
      </c>
      <c r="B273" s="37">
        <f>SUMIFS(СВЦЭМ!$H$34:$H$777,СВЦЭМ!$A$34:$A$777,$A273,СВЦЭМ!$B$34:$B$777,B$260)+'СЕТ СН'!$F$12</f>
        <v>319.15979432</v>
      </c>
      <c r="C273" s="37">
        <f>SUMIFS(СВЦЭМ!$H$34:$H$777,СВЦЭМ!$A$34:$A$777,$A273,СВЦЭМ!$B$34:$B$777,C$260)+'СЕТ СН'!$F$12</f>
        <v>384.47100905999997</v>
      </c>
      <c r="D273" s="37">
        <f>SUMIFS(СВЦЭМ!$H$34:$H$777,СВЦЭМ!$A$34:$A$777,$A273,СВЦЭМ!$B$34:$B$777,D$260)+'СЕТ СН'!$F$12</f>
        <v>451.17757503000001</v>
      </c>
      <c r="E273" s="37">
        <f>SUMIFS(СВЦЭМ!$H$34:$H$777,СВЦЭМ!$A$34:$A$777,$A273,СВЦЭМ!$B$34:$B$777,E$260)+'СЕТ СН'!$F$12</f>
        <v>485.48018430000002</v>
      </c>
      <c r="F273" s="37">
        <f>SUMIFS(СВЦЭМ!$H$34:$H$777,СВЦЭМ!$A$34:$A$777,$A273,СВЦЭМ!$B$34:$B$777,F$260)+'СЕТ СН'!$F$12</f>
        <v>482.87449314999998</v>
      </c>
      <c r="G273" s="37">
        <f>SUMIFS(СВЦЭМ!$H$34:$H$777,СВЦЭМ!$A$34:$A$777,$A273,СВЦЭМ!$B$34:$B$777,G$260)+'СЕТ СН'!$F$12</f>
        <v>488.96102328000001</v>
      </c>
      <c r="H273" s="37">
        <f>SUMIFS(СВЦЭМ!$H$34:$H$777,СВЦЭМ!$A$34:$A$777,$A273,СВЦЭМ!$B$34:$B$777,H$260)+'СЕТ СН'!$F$12</f>
        <v>481.90391395</v>
      </c>
      <c r="I273" s="37">
        <f>SUMIFS(СВЦЭМ!$H$34:$H$777,СВЦЭМ!$A$34:$A$777,$A273,СВЦЭМ!$B$34:$B$777,I$260)+'СЕТ СН'!$F$12</f>
        <v>438.85837124</v>
      </c>
      <c r="J273" s="37">
        <f>SUMIFS(СВЦЭМ!$H$34:$H$777,СВЦЭМ!$A$34:$A$777,$A273,СВЦЭМ!$B$34:$B$777,J$260)+'СЕТ СН'!$F$12</f>
        <v>358.54764519000003</v>
      </c>
      <c r="K273" s="37">
        <f>SUMIFS(СВЦЭМ!$H$34:$H$777,СВЦЭМ!$A$34:$A$777,$A273,СВЦЭМ!$B$34:$B$777,K$260)+'СЕТ СН'!$F$12</f>
        <v>309.71353293999999</v>
      </c>
      <c r="L273" s="37">
        <f>SUMIFS(СВЦЭМ!$H$34:$H$777,СВЦЭМ!$A$34:$A$777,$A273,СВЦЭМ!$B$34:$B$777,L$260)+'СЕТ СН'!$F$12</f>
        <v>270.87362581999997</v>
      </c>
      <c r="M273" s="37">
        <f>SUMIFS(СВЦЭМ!$H$34:$H$777,СВЦЭМ!$A$34:$A$777,$A273,СВЦЭМ!$B$34:$B$777,M$260)+'СЕТ СН'!$F$12</f>
        <v>246.87514551000001</v>
      </c>
      <c r="N273" s="37">
        <f>SUMIFS(СВЦЭМ!$H$34:$H$777,СВЦЭМ!$A$34:$A$777,$A273,СВЦЭМ!$B$34:$B$777,N$260)+'СЕТ СН'!$F$12</f>
        <v>236.31528509</v>
      </c>
      <c r="O273" s="37">
        <f>SUMIFS(СВЦЭМ!$H$34:$H$777,СВЦЭМ!$A$34:$A$777,$A273,СВЦЭМ!$B$34:$B$777,O$260)+'СЕТ СН'!$F$12</f>
        <v>238.28118284000001</v>
      </c>
      <c r="P273" s="37">
        <f>SUMIFS(СВЦЭМ!$H$34:$H$777,СВЦЭМ!$A$34:$A$777,$A273,СВЦЭМ!$B$34:$B$777,P$260)+'СЕТ СН'!$F$12</f>
        <v>241.62788803000001</v>
      </c>
      <c r="Q273" s="37">
        <f>SUMIFS(СВЦЭМ!$H$34:$H$777,СВЦЭМ!$A$34:$A$777,$A273,СВЦЭМ!$B$34:$B$777,Q$260)+'СЕТ СН'!$F$12</f>
        <v>244.67534434999999</v>
      </c>
      <c r="R273" s="37">
        <f>SUMIFS(СВЦЭМ!$H$34:$H$777,СВЦЭМ!$A$34:$A$777,$A273,СВЦЭМ!$B$34:$B$777,R$260)+'СЕТ СН'!$F$12</f>
        <v>247.88277445</v>
      </c>
      <c r="S273" s="37">
        <f>SUMIFS(СВЦЭМ!$H$34:$H$777,СВЦЭМ!$A$34:$A$777,$A273,СВЦЭМ!$B$34:$B$777,S$260)+'СЕТ СН'!$F$12</f>
        <v>251.46734051999999</v>
      </c>
      <c r="T273" s="37">
        <f>SUMIFS(СВЦЭМ!$H$34:$H$777,СВЦЭМ!$A$34:$A$777,$A273,СВЦЭМ!$B$34:$B$777,T$260)+'СЕТ СН'!$F$12</f>
        <v>242.86178479</v>
      </c>
      <c r="U273" s="37">
        <f>SUMIFS(СВЦЭМ!$H$34:$H$777,СВЦЭМ!$A$34:$A$777,$A273,СВЦЭМ!$B$34:$B$777,U$260)+'СЕТ СН'!$F$12</f>
        <v>240.60006394999999</v>
      </c>
      <c r="V273" s="37">
        <f>SUMIFS(СВЦЭМ!$H$34:$H$777,СВЦЭМ!$A$34:$A$777,$A273,СВЦЭМ!$B$34:$B$777,V$260)+'СЕТ СН'!$F$12</f>
        <v>239.97810326999999</v>
      </c>
      <c r="W273" s="37">
        <f>SUMIFS(СВЦЭМ!$H$34:$H$777,СВЦЭМ!$A$34:$A$777,$A273,СВЦЭМ!$B$34:$B$777,W$260)+'СЕТ СН'!$F$12</f>
        <v>240.86265834</v>
      </c>
      <c r="X273" s="37">
        <f>SUMIFS(СВЦЭМ!$H$34:$H$777,СВЦЭМ!$A$34:$A$777,$A273,СВЦЭМ!$B$34:$B$777,X$260)+'СЕТ СН'!$F$12</f>
        <v>248.05155803</v>
      </c>
      <c r="Y273" s="37">
        <f>SUMIFS(СВЦЭМ!$H$34:$H$777,СВЦЭМ!$A$34:$A$777,$A273,СВЦЭМ!$B$34:$B$777,Y$260)+'СЕТ СН'!$F$12</f>
        <v>282.00269393000002</v>
      </c>
    </row>
    <row r="274" spans="1:25" ht="15.75" x14ac:dyDescent="0.2">
      <c r="A274" s="36">
        <f t="shared" si="7"/>
        <v>43326</v>
      </c>
      <c r="B274" s="37">
        <f>SUMIFS(СВЦЭМ!$H$34:$H$777,СВЦЭМ!$A$34:$A$777,$A274,СВЦЭМ!$B$34:$B$777,B$260)+'СЕТ СН'!$F$12</f>
        <v>330.90592729999997</v>
      </c>
      <c r="C274" s="37">
        <f>SUMIFS(СВЦЭМ!$H$34:$H$777,СВЦЭМ!$A$34:$A$777,$A274,СВЦЭМ!$B$34:$B$777,C$260)+'СЕТ СН'!$F$12</f>
        <v>400.63109399000001</v>
      </c>
      <c r="D274" s="37">
        <f>SUMIFS(СВЦЭМ!$H$34:$H$777,СВЦЭМ!$A$34:$A$777,$A274,СВЦЭМ!$B$34:$B$777,D$260)+'СЕТ СН'!$F$12</f>
        <v>457.67702199000001</v>
      </c>
      <c r="E274" s="37">
        <f>SUMIFS(СВЦЭМ!$H$34:$H$777,СВЦЭМ!$A$34:$A$777,$A274,СВЦЭМ!$B$34:$B$777,E$260)+'СЕТ СН'!$F$12</f>
        <v>489.33569275000002</v>
      </c>
      <c r="F274" s="37">
        <f>SUMIFS(СВЦЭМ!$H$34:$H$777,СВЦЭМ!$A$34:$A$777,$A274,СВЦЭМ!$B$34:$B$777,F$260)+'СЕТ СН'!$F$12</f>
        <v>486.67763127000001</v>
      </c>
      <c r="G274" s="37">
        <f>SUMIFS(СВЦЭМ!$H$34:$H$777,СВЦЭМ!$A$34:$A$777,$A274,СВЦЭМ!$B$34:$B$777,G$260)+'СЕТ СН'!$F$12</f>
        <v>484.78807207</v>
      </c>
      <c r="H274" s="37">
        <f>SUMIFS(СВЦЭМ!$H$34:$H$777,СВЦЭМ!$A$34:$A$777,$A274,СВЦЭМ!$B$34:$B$777,H$260)+'СЕТ СН'!$F$12</f>
        <v>461.2522894</v>
      </c>
      <c r="I274" s="37">
        <f>SUMIFS(СВЦЭМ!$H$34:$H$777,СВЦЭМ!$A$34:$A$777,$A274,СВЦЭМ!$B$34:$B$777,I$260)+'СЕТ СН'!$F$12</f>
        <v>421.42040696999999</v>
      </c>
      <c r="J274" s="37">
        <f>SUMIFS(СВЦЭМ!$H$34:$H$777,СВЦЭМ!$A$34:$A$777,$A274,СВЦЭМ!$B$34:$B$777,J$260)+'СЕТ СН'!$F$12</f>
        <v>367.57547880999999</v>
      </c>
      <c r="K274" s="37">
        <f>SUMIFS(СВЦЭМ!$H$34:$H$777,СВЦЭМ!$A$34:$A$777,$A274,СВЦЭМ!$B$34:$B$777,K$260)+'СЕТ СН'!$F$12</f>
        <v>330.63796126</v>
      </c>
      <c r="L274" s="37">
        <f>SUMIFS(СВЦЭМ!$H$34:$H$777,СВЦЭМ!$A$34:$A$777,$A274,СВЦЭМ!$B$34:$B$777,L$260)+'СЕТ СН'!$F$12</f>
        <v>284.21347664000001</v>
      </c>
      <c r="M274" s="37">
        <f>SUMIFS(СВЦЭМ!$H$34:$H$777,СВЦЭМ!$A$34:$A$777,$A274,СВЦЭМ!$B$34:$B$777,M$260)+'СЕТ СН'!$F$12</f>
        <v>255.07479921000001</v>
      </c>
      <c r="N274" s="37">
        <f>SUMIFS(СВЦЭМ!$H$34:$H$777,СВЦЭМ!$A$34:$A$777,$A274,СВЦЭМ!$B$34:$B$777,N$260)+'СЕТ СН'!$F$12</f>
        <v>247.97714833000001</v>
      </c>
      <c r="O274" s="37">
        <f>SUMIFS(СВЦЭМ!$H$34:$H$777,СВЦЭМ!$A$34:$A$777,$A274,СВЦЭМ!$B$34:$B$777,O$260)+'СЕТ СН'!$F$12</f>
        <v>254.90620497</v>
      </c>
      <c r="P274" s="37">
        <f>SUMIFS(СВЦЭМ!$H$34:$H$777,СВЦЭМ!$A$34:$A$777,$A274,СВЦЭМ!$B$34:$B$777,P$260)+'СЕТ СН'!$F$12</f>
        <v>256.41193650000002</v>
      </c>
      <c r="Q274" s="37">
        <f>SUMIFS(СВЦЭМ!$H$34:$H$777,СВЦЭМ!$A$34:$A$777,$A274,СВЦЭМ!$B$34:$B$777,Q$260)+'СЕТ СН'!$F$12</f>
        <v>257.81130229000001</v>
      </c>
      <c r="R274" s="37">
        <f>SUMIFS(СВЦЭМ!$H$34:$H$777,СВЦЭМ!$A$34:$A$777,$A274,СВЦЭМ!$B$34:$B$777,R$260)+'СЕТ СН'!$F$12</f>
        <v>252.32111868000001</v>
      </c>
      <c r="S274" s="37">
        <f>SUMIFS(СВЦЭМ!$H$34:$H$777,СВЦЭМ!$A$34:$A$777,$A274,СВЦЭМ!$B$34:$B$777,S$260)+'СЕТ СН'!$F$12</f>
        <v>253.71824981</v>
      </c>
      <c r="T274" s="37">
        <f>SUMIFS(СВЦЭМ!$H$34:$H$777,СВЦЭМ!$A$34:$A$777,$A274,СВЦЭМ!$B$34:$B$777,T$260)+'СЕТ СН'!$F$12</f>
        <v>253.16564004</v>
      </c>
      <c r="U274" s="37">
        <f>SUMIFS(СВЦЭМ!$H$34:$H$777,СВЦЭМ!$A$34:$A$777,$A274,СВЦЭМ!$B$34:$B$777,U$260)+'СЕТ СН'!$F$12</f>
        <v>254.64244173</v>
      </c>
      <c r="V274" s="37">
        <f>SUMIFS(СВЦЭМ!$H$34:$H$777,СВЦЭМ!$A$34:$A$777,$A274,СВЦЭМ!$B$34:$B$777,V$260)+'СЕТ СН'!$F$12</f>
        <v>253.08301473</v>
      </c>
      <c r="W274" s="37">
        <f>SUMIFS(СВЦЭМ!$H$34:$H$777,СВЦЭМ!$A$34:$A$777,$A274,СВЦЭМ!$B$34:$B$777,W$260)+'СЕТ СН'!$F$12</f>
        <v>256.45073789999998</v>
      </c>
      <c r="X274" s="37">
        <f>SUMIFS(СВЦЭМ!$H$34:$H$777,СВЦЭМ!$A$34:$A$777,$A274,СВЦЭМ!$B$34:$B$777,X$260)+'СЕТ СН'!$F$12</f>
        <v>258.83898087</v>
      </c>
      <c r="Y274" s="37">
        <f>SUMIFS(СВЦЭМ!$H$34:$H$777,СВЦЭМ!$A$34:$A$777,$A274,СВЦЭМ!$B$34:$B$777,Y$260)+'СЕТ СН'!$F$12</f>
        <v>295.29906116000001</v>
      </c>
    </row>
    <row r="275" spans="1:25" ht="15.75" x14ac:dyDescent="0.2">
      <c r="A275" s="36">
        <f t="shared" si="7"/>
        <v>43327</v>
      </c>
      <c r="B275" s="37">
        <f>SUMIFS(СВЦЭМ!$H$34:$H$777,СВЦЭМ!$A$34:$A$777,$A275,СВЦЭМ!$B$34:$B$777,B$260)+'СЕТ СН'!$F$12</f>
        <v>319.88599508999999</v>
      </c>
      <c r="C275" s="37">
        <f>SUMIFS(СВЦЭМ!$H$34:$H$777,СВЦЭМ!$A$34:$A$777,$A275,СВЦЭМ!$B$34:$B$777,C$260)+'СЕТ СН'!$F$12</f>
        <v>372.66241223999998</v>
      </c>
      <c r="D275" s="37">
        <f>SUMIFS(СВЦЭМ!$H$34:$H$777,СВЦЭМ!$A$34:$A$777,$A275,СВЦЭМ!$B$34:$B$777,D$260)+'СЕТ СН'!$F$12</f>
        <v>425.16373734000001</v>
      </c>
      <c r="E275" s="37">
        <f>SUMIFS(СВЦЭМ!$H$34:$H$777,СВЦЭМ!$A$34:$A$777,$A275,СВЦЭМ!$B$34:$B$777,E$260)+'СЕТ СН'!$F$12</f>
        <v>479.46287581000001</v>
      </c>
      <c r="F275" s="37">
        <f>SUMIFS(СВЦЭМ!$H$34:$H$777,СВЦЭМ!$A$34:$A$777,$A275,СВЦЭМ!$B$34:$B$777,F$260)+'СЕТ СН'!$F$12</f>
        <v>472.80247467999999</v>
      </c>
      <c r="G275" s="37">
        <f>SUMIFS(СВЦЭМ!$H$34:$H$777,СВЦЭМ!$A$34:$A$777,$A275,СВЦЭМ!$B$34:$B$777,G$260)+'СЕТ СН'!$F$12</f>
        <v>468.39314415000001</v>
      </c>
      <c r="H275" s="37">
        <f>SUMIFS(СВЦЭМ!$H$34:$H$777,СВЦЭМ!$A$34:$A$777,$A275,СВЦЭМ!$B$34:$B$777,H$260)+'СЕТ СН'!$F$12</f>
        <v>467.41667244000001</v>
      </c>
      <c r="I275" s="37">
        <f>SUMIFS(СВЦЭМ!$H$34:$H$777,СВЦЭМ!$A$34:$A$777,$A275,СВЦЭМ!$B$34:$B$777,I$260)+'СЕТ СН'!$F$12</f>
        <v>439.71740925</v>
      </c>
      <c r="J275" s="37">
        <f>SUMIFS(СВЦЭМ!$H$34:$H$777,СВЦЭМ!$A$34:$A$777,$A275,СВЦЭМ!$B$34:$B$777,J$260)+'СЕТ СН'!$F$12</f>
        <v>378.16727944000002</v>
      </c>
      <c r="K275" s="37">
        <f>SUMIFS(СВЦЭМ!$H$34:$H$777,СВЦЭМ!$A$34:$A$777,$A275,СВЦЭМ!$B$34:$B$777,K$260)+'СЕТ СН'!$F$12</f>
        <v>330.70335577999998</v>
      </c>
      <c r="L275" s="37">
        <f>SUMIFS(СВЦЭМ!$H$34:$H$777,СВЦЭМ!$A$34:$A$777,$A275,СВЦЭМ!$B$34:$B$777,L$260)+'СЕТ СН'!$F$12</f>
        <v>289.77746128000001</v>
      </c>
      <c r="M275" s="37">
        <f>SUMIFS(СВЦЭМ!$H$34:$H$777,СВЦЭМ!$A$34:$A$777,$A275,СВЦЭМ!$B$34:$B$777,M$260)+'СЕТ СН'!$F$12</f>
        <v>257.77749901999999</v>
      </c>
      <c r="N275" s="37">
        <f>SUMIFS(СВЦЭМ!$H$34:$H$777,СВЦЭМ!$A$34:$A$777,$A275,СВЦЭМ!$B$34:$B$777,N$260)+'СЕТ СН'!$F$12</f>
        <v>253.57541205999999</v>
      </c>
      <c r="O275" s="37">
        <f>SUMIFS(СВЦЭМ!$H$34:$H$777,СВЦЭМ!$A$34:$A$777,$A275,СВЦЭМ!$B$34:$B$777,O$260)+'СЕТ СН'!$F$12</f>
        <v>254.42832268000001</v>
      </c>
      <c r="P275" s="37">
        <f>SUMIFS(СВЦЭМ!$H$34:$H$777,СВЦЭМ!$A$34:$A$777,$A275,СВЦЭМ!$B$34:$B$777,P$260)+'СЕТ СН'!$F$12</f>
        <v>256.11833085000001</v>
      </c>
      <c r="Q275" s="37">
        <f>SUMIFS(СВЦЭМ!$H$34:$H$777,СВЦЭМ!$A$34:$A$777,$A275,СВЦЭМ!$B$34:$B$777,Q$260)+'СЕТ СН'!$F$12</f>
        <v>259.63171231000001</v>
      </c>
      <c r="R275" s="37">
        <f>SUMIFS(СВЦЭМ!$H$34:$H$777,СВЦЭМ!$A$34:$A$777,$A275,СВЦЭМ!$B$34:$B$777,R$260)+'СЕТ СН'!$F$12</f>
        <v>260.17059029000001</v>
      </c>
      <c r="S275" s="37">
        <f>SUMIFS(СВЦЭМ!$H$34:$H$777,СВЦЭМ!$A$34:$A$777,$A275,СВЦЭМ!$B$34:$B$777,S$260)+'СЕТ СН'!$F$12</f>
        <v>255.753041</v>
      </c>
      <c r="T275" s="37">
        <f>SUMIFS(СВЦЭМ!$H$34:$H$777,СВЦЭМ!$A$34:$A$777,$A275,СВЦЭМ!$B$34:$B$777,T$260)+'СЕТ СН'!$F$12</f>
        <v>252.66124699</v>
      </c>
      <c r="U275" s="37">
        <f>SUMIFS(СВЦЭМ!$H$34:$H$777,СВЦЭМ!$A$34:$A$777,$A275,СВЦЭМ!$B$34:$B$777,U$260)+'СЕТ СН'!$F$12</f>
        <v>255.60134325000001</v>
      </c>
      <c r="V275" s="37">
        <f>SUMIFS(СВЦЭМ!$H$34:$H$777,СВЦЭМ!$A$34:$A$777,$A275,СВЦЭМ!$B$34:$B$777,V$260)+'СЕТ СН'!$F$12</f>
        <v>248.58950261000001</v>
      </c>
      <c r="W275" s="37">
        <f>SUMIFS(СВЦЭМ!$H$34:$H$777,СВЦЭМ!$A$34:$A$777,$A275,СВЦЭМ!$B$34:$B$777,W$260)+'СЕТ СН'!$F$12</f>
        <v>252.81800817999999</v>
      </c>
      <c r="X275" s="37">
        <f>SUMIFS(СВЦЭМ!$H$34:$H$777,СВЦЭМ!$A$34:$A$777,$A275,СВЦЭМ!$B$34:$B$777,X$260)+'СЕТ СН'!$F$12</f>
        <v>262.82823880000001</v>
      </c>
      <c r="Y275" s="37">
        <f>SUMIFS(СВЦЭМ!$H$34:$H$777,СВЦЭМ!$A$34:$A$777,$A275,СВЦЭМ!$B$34:$B$777,Y$260)+'СЕТ СН'!$F$12</f>
        <v>289.34539197999999</v>
      </c>
    </row>
    <row r="276" spans="1:25" ht="15.75" x14ac:dyDescent="0.2">
      <c r="A276" s="36">
        <f t="shared" si="7"/>
        <v>43328</v>
      </c>
      <c r="B276" s="37">
        <f>SUMIFS(СВЦЭМ!$H$34:$H$777,СВЦЭМ!$A$34:$A$777,$A276,СВЦЭМ!$B$34:$B$777,B$260)+'СЕТ СН'!$F$12</f>
        <v>335.92343863999997</v>
      </c>
      <c r="C276" s="37">
        <f>SUMIFS(СВЦЭМ!$H$34:$H$777,СВЦЭМ!$A$34:$A$777,$A276,СВЦЭМ!$B$34:$B$777,C$260)+'СЕТ СН'!$F$12</f>
        <v>394.23943515000002</v>
      </c>
      <c r="D276" s="37">
        <f>SUMIFS(СВЦЭМ!$H$34:$H$777,СВЦЭМ!$A$34:$A$777,$A276,СВЦЭМ!$B$34:$B$777,D$260)+'СЕТ СН'!$F$12</f>
        <v>443.84171070999997</v>
      </c>
      <c r="E276" s="37">
        <f>SUMIFS(СВЦЭМ!$H$34:$H$777,СВЦЭМ!$A$34:$A$777,$A276,СВЦЭМ!$B$34:$B$777,E$260)+'СЕТ СН'!$F$12</f>
        <v>485.33549952999999</v>
      </c>
      <c r="F276" s="37">
        <f>SUMIFS(СВЦЭМ!$H$34:$H$777,СВЦЭМ!$A$34:$A$777,$A276,СВЦЭМ!$B$34:$B$777,F$260)+'СЕТ СН'!$F$12</f>
        <v>479.20245175999997</v>
      </c>
      <c r="G276" s="37">
        <f>SUMIFS(СВЦЭМ!$H$34:$H$777,СВЦЭМ!$A$34:$A$777,$A276,СВЦЭМ!$B$34:$B$777,G$260)+'СЕТ СН'!$F$12</f>
        <v>481.02203402999999</v>
      </c>
      <c r="H276" s="37">
        <f>SUMIFS(СВЦЭМ!$H$34:$H$777,СВЦЭМ!$A$34:$A$777,$A276,СВЦЭМ!$B$34:$B$777,H$260)+'СЕТ СН'!$F$12</f>
        <v>466.02055503000003</v>
      </c>
      <c r="I276" s="37">
        <f>SUMIFS(СВЦЭМ!$H$34:$H$777,СВЦЭМ!$A$34:$A$777,$A276,СВЦЭМ!$B$34:$B$777,I$260)+'СЕТ СН'!$F$12</f>
        <v>420.99538116999997</v>
      </c>
      <c r="J276" s="37">
        <f>SUMIFS(СВЦЭМ!$H$34:$H$777,СВЦЭМ!$A$34:$A$777,$A276,СВЦЭМ!$B$34:$B$777,J$260)+'СЕТ СН'!$F$12</f>
        <v>366.20167433</v>
      </c>
      <c r="K276" s="37">
        <f>SUMIFS(СВЦЭМ!$H$34:$H$777,СВЦЭМ!$A$34:$A$777,$A276,СВЦЭМ!$B$34:$B$777,K$260)+'СЕТ СН'!$F$12</f>
        <v>314.70406077000001</v>
      </c>
      <c r="L276" s="37">
        <f>SUMIFS(СВЦЭМ!$H$34:$H$777,СВЦЭМ!$A$34:$A$777,$A276,СВЦЭМ!$B$34:$B$777,L$260)+'СЕТ СН'!$F$12</f>
        <v>273.16892038999998</v>
      </c>
      <c r="M276" s="37">
        <f>SUMIFS(СВЦЭМ!$H$34:$H$777,СВЦЭМ!$A$34:$A$777,$A276,СВЦЭМ!$B$34:$B$777,M$260)+'СЕТ СН'!$F$12</f>
        <v>247.86204928000001</v>
      </c>
      <c r="N276" s="37">
        <f>SUMIFS(СВЦЭМ!$H$34:$H$777,СВЦЭМ!$A$34:$A$777,$A276,СВЦЭМ!$B$34:$B$777,N$260)+'СЕТ СН'!$F$12</f>
        <v>246.23993224</v>
      </c>
      <c r="O276" s="37">
        <f>SUMIFS(СВЦЭМ!$H$34:$H$777,СВЦЭМ!$A$34:$A$777,$A276,СВЦЭМ!$B$34:$B$777,O$260)+'СЕТ СН'!$F$12</f>
        <v>250.14516904000001</v>
      </c>
      <c r="P276" s="37">
        <f>SUMIFS(СВЦЭМ!$H$34:$H$777,СВЦЭМ!$A$34:$A$777,$A276,СВЦЭМ!$B$34:$B$777,P$260)+'СЕТ СН'!$F$12</f>
        <v>253.40777113999999</v>
      </c>
      <c r="Q276" s="37">
        <f>SUMIFS(СВЦЭМ!$H$34:$H$777,СВЦЭМ!$A$34:$A$777,$A276,СВЦЭМ!$B$34:$B$777,Q$260)+'СЕТ СН'!$F$12</f>
        <v>254.88469046</v>
      </c>
      <c r="R276" s="37">
        <f>SUMIFS(СВЦЭМ!$H$34:$H$777,СВЦЭМ!$A$34:$A$777,$A276,СВЦЭМ!$B$34:$B$777,R$260)+'СЕТ СН'!$F$12</f>
        <v>255.20759701</v>
      </c>
      <c r="S276" s="37">
        <f>SUMIFS(СВЦЭМ!$H$34:$H$777,СВЦЭМ!$A$34:$A$777,$A276,СВЦЭМ!$B$34:$B$777,S$260)+'СЕТ СН'!$F$12</f>
        <v>249.86611554999999</v>
      </c>
      <c r="T276" s="37">
        <f>SUMIFS(СВЦЭМ!$H$34:$H$777,СВЦЭМ!$A$34:$A$777,$A276,СВЦЭМ!$B$34:$B$777,T$260)+'СЕТ СН'!$F$12</f>
        <v>239.07530537</v>
      </c>
      <c r="U276" s="37">
        <f>SUMIFS(СВЦЭМ!$H$34:$H$777,СВЦЭМ!$A$34:$A$777,$A276,СВЦЭМ!$B$34:$B$777,U$260)+'СЕТ СН'!$F$12</f>
        <v>237.99467698000001</v>
      </c>
      <c r="V276" s="37">
        <f>SUMIFS(СВЦЭМ!$H$34:$H$777,СВЦЭМ!$A$34:$A$777,$A276,СВЦЭМ!$B$34:$B$777,V$260)+'СЕТ СН'!$F$12</f>
        <v>240.45982887</v>
      </c>
      <c r="W276" s="37">
        <f>SUMIFS(СВЦЭМ!$H$34:$H$777,СВЦЭМ!$A$34:$A$777,$A276,СВЦЭМ!$B$34:$B$777,W$260)+'СЕТ СН'!$F$12</f>
        <v>247.39831964000001</v>
      </c>
      <c r="X276" s="37">
        <f>SUMIFS(СВЦЭМ!$H$34:$H$777,СВЦЭМ!$A$34:$A$777,$A276,СВЦЭМ!$B$34:$B$777,X$260)+'СЕТ СН'!$F$12</f>
        <v>250.69090806</v>
      </c>
      <c r="Y276" s="37">
        <f>SUMIFS(СВЦЭМ!$H$34:$H$777,СВЦЭМ!$A$34:$A$777,$A276,СВЦЭМ!$B$34:$B$777,Y$260)+'СЕТ СН'!$F$12</f>
        <v>286.14923386999999</v>
      </c>
    </row>
    <row r="277" spans="1:25" ht="15.75" x14ac:dyDescent="0.2">
      <c r="A277" s="36">
        <f t="shared" si="7"/>
        <v>43329</v>
      </c>
      <c r="B277" s="37">
        <f>SUMIFS(СВЦЭМ!$H$34:$H$777,СВЦЭМ!$A$34:$A$777,$A277,СВЦЭМ!$B$34:$B$777,B$260)+'СЕТ СН'!$F$12</f>
        <v>325.06028380999999</v>
      </c>
      <c r="C277" s="37">
        <f>SUMIFS(СВЦЭМ!$H$34:$H$777,СВЦЭМ!$A$34:$A$777,$A277,СВЦЭМ!$B$34:$B$777,C$260)+'СЕТ СН'!$F$12</f>
        <v>385.02278130000002</v>
      </c>
      <c r="D277" s="37">
        <f>SUMIFS(СВЦЭМ!$H$34:$H$777,СВЦЭМ!$A$34:$A$777,$A277,СВЦЭМ!$B$34:$B$777,D$260)+'СЕТ СН'!$F$12</f>
        <v>433.62220224999999</v>
      </c>
      <c r="E277" s="37">
        <f>SUMIFS(СВЦЭМ!$H$34:$H$777,СВЦЭМ!$A$34:$A$777,$A277,СВЦЭМ!$B$34:$B$777,E$260)+'СЕТ СН'!$F$12</f>
        <v>480.98106796000002</v>
      </c>
      <c r="F277" s="37">
        <f>SUMIFS(СВЦЭМ!$H$34:$H$777,СВЦЭМ!$A$34:$A$777,$A277,СВЦЭМ!$B$34:$B$777,F$260)+'СЕТ СН'!$F$12</f>
        <v>474.72516308000002</v>
      </c>
      <c r="G277" s="37">
        <f>SUMIFS(СВЦЭМ!$H$34:$H$777,СВЦЭМ!$A$34:$A$777,$A277,СВЦЭМ!$B$34:$B$777,G$260)+'СЕТ СН'!$F$12</f>
        <v>464.35756333</v>
      </c>
      <c r="H277" s="37">
        <f>SUMIFS(СВЦЭМ!$H$34:$H$777,СВЦЭМ!$A$34:$A$777,$A277,СВЦЭМ!$B$34:$B$777,H$260)+'СЕТ СН'!$F$12</f>
        <v>464.07057735000001</v>
      </c>
      <c r="I277" s="37">
        <f>SUMIFS(СВЦЭМ!$H$34:$H$777,СВЦЭМ!$A$34:$A$777,$A277,СВЦЭМ!$B$34:$B$777,I$260)+'СЕТ СН'!$F$12</f>
        <v>449.56953053000001</v>
      </c>
      <c r="J277" s="37">
        <f>SUMIFS(СВЦЭМ!$H$34:$H$777,СВЦЭМ!$A$34:$A$777,$A277,СВЦЭМ!$B$34:$B$777,J$260)+'СЕТ СН'!$F$12</f>
        <v>380.60559351000001</v>
      </c>
      <c r="K277" s="37">
        <f>SUMIFS(СВЦЭМ!$H$34:$H$777,СВЦЭМ!$A$34:$A$777,$A277,СВЦЭМ!$B$34:$B$777,K$260)+'СЕТ СН'!$F$12</f>
        <v>333.04311854999997</v>
      </c>
      <c r="L277" s="37">
        <f>SUMIFS(СВЦЭМ!$H$34:$H$777,СВЦЭМ!$A$34:$A$777,$A277,СВЦЭМ!$B$34:$B$777,L$260)+'СЕТ СН'!$F$12</f>
        <v>280.45508201000001</v>
      </c>
      <c r="M277" s="37">
        <f>SUMIFS(СВЦЭМ!$H$34:$H$777,СВЦЭМ!$A$34:$A$777,$A277,СВЦЭМ!$B$34:$B$777,M$260)+'СЕТ СН'!$F$12</f>
        <v>249.91226914000001</v>
      </c>
      <c r="N277" s="37">
        <f>SUMIFS(СВЦЭМ!$H$34:$H$777,СВЦЭМ!$A$34:$A$777,$A277,СВЦЭМ!$B$34:$B$777,N$260)+'СЕТ СН'!$F$12</f>
        <v>238.22478125000001</v>
      </c>
      <c r="O277" s="37">
        <f>SUMIFS(СВЦЭМ!$H$34:$H$777,СВЦЭМ!$A$34:$A$777,$A277,СВЦЭМ!$B$34:$B$777,O$260)+'СЕТ СН'!$F$12</f>
        <v>241.71968878999999</v>
      </c>
      <c r="P277" s="37">
        <f>SUMIFS(СВЦЭМ!$H$34:$H$777,СВЦЭМ!$A$34:$A$777,$A277,СВЦЭМ!$B$34:$B$777,P$260)+'СЕТ СН'!$F$12</f>
        <v>244.08782595</v>
      </c>
      <c r="Q277" s="37">
        <f>SUMIFS(СВЦЭМ!$H$34:$H$777,СВЦЭМ!$A$34:$A$777,$A277,СВЦЭМ!$B$34:$B$777,Q$260)+'СЕТ СН'!$F$12</f>
        <v>242.92867175999999</v>
      </c>
      <c r="R277" s="37">
        <f>SUMIFS(СВЦЭМ!$H$34:$H$777,СВЦЭМ!$A$34:$A$777,$A277,СВЦЭМ!$B$34:$B$777,R$260)+'СЕТ СН'!$F$12</f>
        <v>240.58730768999999</v>
      </c>
      <c r="S277" s="37">
        <f>SUMIFS(СВЦЭМ!$H$34:$H$777,СВЦЭМ!$A$34:$A$777,$A277,СВЦЭМ!$B$34:$B$777,S$260)+'СЕТ СН'!$F$12</f>
        <v>237.75413481999999</v>
      </c>
      <c r="T277" s="37">
        <f>SUMIFS(СВЦЭМ!$H$34:$H$777,СВЦЭМ!$A$34:$A$777,$A277,СВЦЭМ!$B$34:$B$777,T$260)+'СЕТ СН'!$F$12</f>
        <v>238.95439829</v>
      </c>
      <c r="U277" s="37">
        <f>SUMIFS(СВЦЭМ!$H$34:$H$777,СВЦЭМ!$A$34:$A$777,$A277,СВЦЭМ!$B$34:$B$777,U$260)+'СЕТ СН'!$F$12</f>
        <v>245.44944340999999</v>
      </c>
      <c r="V277" s="37">
        <f>SUMIFS(СВЦЭМ!$H$34:$H$777,СВЦЭМ!$A$34:$A$777,$A277,СВЦЭМ!$B$34:$B$777,V$260)+'СЕТ СН'!$F$12</f>
        <v>245.12967918000001</v>
      </c>
      <c r="W277" s="37">
        <f>SUMIFS(СВЦЭМ!$H$34:$H$777,СВЦЭМ!$A$34:$A$777,$A277,СВЦЭМ!$B$34:$B$777,W$260)+'СЕТ СН'!$F$12</f>
        <v>249.94874844</v>
      </c>
      <c r="X277" s="37">
        <f>SUMIFS(СВЦЭМ!$H$34:$H$777,СВЦЭМ!$A$34:$A$777,$A277,СВЦЭМ!$B$34:$B$777,X$260)+'СЕТ СН'!$F$12</f>
        <v>248.63240124999999</v>
      </c>
      <c r="Y277" s="37">
        <f>SUMIFS(СВЦЭМ!$H$34:$H$777,СВЦЭМ!$A$34:$A$777,$A277,СВЦЭМ!$B$34:$B$777,Y$260)+'СЕТ СН'!$F$12</f>
        <v>274.14070321000003</v>
      </c>
    </row>
    <row r="278" spans="1:25" ht="15.75" x14ac:dyDescent="0.2">
      <c r="A278" s="36">
        <f t="shared" si="7"/>
        <v>43330</v>
      </c>
      <c r="B278" s="37">
        <f>SUMIFS(СВЦЭМ!$H$34:$H$777,СВЦЭМ!$A$34:$A$777,$A278,СВЦЭМ!$B$34:$B$777,B$260)+'СЕТ СН'!$F$12</f>
        <v>295.34035559</v>
      </c>
      <c r="C278" s="37">
        <f>SUMIFS(СВЦЭМ!$H$34:$H$777,СВЦЭМ!$A$34:$A$777,$A278,СВЦЭМ!$B$34:$B$777,C$260)+'СЕТ СН'!$F$12</f>
        <v>323.27143813999999</v>
      </c>
      <c r="D278" s="37">
        <f>SUMIFS(СВЦЭМ!$H$34:$H$777,СВЦЭМ!$A$34:$A$777,$A278,СВЦЭМ!$B$34:$B$777,D$260)+'СЕТ СН'!$F$12</f>
        <v>371.28508082000002</v>
      </c>
      <c r="E278" s="37">
        <f>SUMIFS(СВЦЭМ!$H$34:$H$777,СВЦЭМ!$A$34:$A$777,$A278,СВЦЭМ!$B$34:$B$777,E$260)+'СЕТ СН'!$F$12</f>
        <v>419.54159852999999</v>
      </c>
      <c r="F278" s="37">
        <f>SUMIFS(СВЦЭМ!$H$34:$H$777,СВЦЭМ!$A$34:$A$777,$A278,СВЦЭМ!$B$34:$B$777,F$260)+'СЕТ СН'!$F$12</f>
        <v>424.46945798000002</v>
      </c>
      <c r="G278" s="37">
        <f>SUMIFS(СВЦЭМ!$H$34:$H$777,СВЦЭМ!$A$34:$A$777,$A278,СВЦЭМ!$B$34:$B$777,G$260)+'СЕТ СН'!$F$12</f>
        <v>418.68843885000001</v>
      </c>
      <c r="H278" s="37">
        <f>SUMIFS(СВЦЭМ!$H$34:$H$777,СВЦЭМ!$A$34:$A$777,$A278,СВЦЭМ!$B$34:$B$777,H$260)+'СЕТ СН'!$F$12</f>
        <v>406.36459988000001</v>
      </c>
      <c r="I278" s="37">
        <f>SUMIFS(СВЦЭМ!$H$34:$H$777,СВЦЭМ!$A$34:$A$777,$A278,СВЦЭМ!$B$34:$B$777,I$260)+'СЕТ СН'!$F$12</f>
        <v>372.80278641000001</v>
      </c>
      <c r="J278" s="37">
        <f>SUMIFS(СВЦЭМ!$H$34:$H$777,СВЦЭМ!$A$34:$A$777,$A278,СВЦЭМ!$B$34:$B$777,J$260)+'СЕТ СН'!$F$12</f>
        <v>304.37944150999999</v>
      </c>
      <c r="K278" s="37">
        <f>SUMIFS(СВЦЭМ!$H$34:$H$777,СВЦЭМ!$A$34:$A$777,$A278,СВЦЭМ!$B$34:$B$777,K$260)+'СЕТ СН'!$F$12</f>
        <v>255.96743262999999</v>
      </c>
      <c r="L278" s="37">
        <f>SUMIFS(СВЦЭМ!$H$34:$H$777,СВЦЭМ!$A$34:$A$777,$A278,СВЦЭМ!$B$34:$B$777,L$260)+'СЕТ СН'!$F$12</f>
        <v>216.09221962000001</v>
      </c>
      <c r="M278" s="37">
        <f>SUMIFS(СВЦЭМ!$H$34:$H$777,СВЦЭМ!$A$34:$A$777,$A278,СВЦЭМ!$B$34:$B$777,M$260)+'СЕТ СН'!$F$12</f>
        <v>196.45373373000001</v>
      </c>
      <c r="N278" s="37">
        <f>SUMIFS(СВЦЭМ!$H$34:$H$777,СВЦЭМ!$A$34:$A$777,$A278,СВЦЭМ!$B$34:$B$777,N$260)+'СЕТ СН'!$F$12</f>
        <v>189.33122427000001</v>
      </c>
      <c r="O278" s="37">
        <f>SUMIFS(СВЦЭМ!$H$34:$H$777,СВЦЭМ!$A$34:$A$777,$A278,СВЦЭМ!$B$34:$B$777,O$260)+'СЕТ СН'!$F$12</f>
        <v>189.99494942000001</v>
      </c>
      <c r="P278" s="37">
        <f>SUMIFS(СВЦЭМ!$H$34:$H$777,СВЦЭМ!$A$34:$A$777,$A278,СВЦЭМ!$B$34:$B$777,P$260)+'СЕТ СН'!$F$12</f>
        <v>191.67668750999999</v>
      </c>
      <c r="Q278" s="37">
        <f>SUMIFS(СВЦЭМ!$H$34:$H$777,СВЦЭМ!$A$34:$A$777,$A278,СВЦЭМ!$B$34:$B$777,Q$260)+'СЕТ СН'!$F$12</f>
        <v>194.01973752000001</v>
      </c>
      <c r="R278" s="37">
        <f>SUMIFS(СВЦЭМ!$H$34:$H$777,СВЦЭМ!$A$34:$A$777,$A278,СВЦЭМ!$B$34:$B$777,R$260)+'СЕТ СН'!$F$12</f>
        <v>212.7262546</v>
      </c>
      <c r="S278" s="37">
        <f>SUMIFS(СВЦЭМ!$H$34:$H$777,СВЦЭМ!$A$34:$A$777,$A278,СВЦЭМ!$B$34:$B$777,S$260)+'СЕТ СН'!$F$12</f>
        <v>236.24335758999999</v>
      </c>
      <c r="T278" s="37">
        <f>SUMIFS(СВЦЭМ!$H$34:$H$777,СВЦЭМ!$A$34:$A$777,$A278,СВЦЭМ!$B$34:$B$777,T$260)+'СЕТ СН'!$F$12</f>
        <v>259.05045310000003</v>
      </c>
      <c r="U278" s="37">
        <f>SUMIFS(СВЦЭМ!$H$34:$H$777,СВЦЭМ!$A$34:$A$777,$A278,СВЦЭМ!$B$34:$B$777,U$260)+'СЕТ СН'!$F$12</f>
        <v>284.50190305000001</v>
      </c>
      <c r="V278" s="37">
        <f>SUMIFS(СВЦЭМ!$H$34:$H$777,СВЦЭМ!$A$34:$A$777,$A278,СВЦЭМ!$B$34:$B$777,V$260)+'СЕТ СН'!$F$12</f>
        <v>284.28430773999997</v>
      </c>
      <c r="W278" s="37">
        <f>SUMIFS(СВЦЭМ!$H$34:$H$777,СВЦЭМ!$A$34:$A$777,$A278,СВЦЭМ!$B$34:$B$777,W$260)+'СЕТ СН'!$F$12</f>
        <v>277.84989071000001</v>
      </c>
      <c r="X278" s="37">
        <f>SUMIFS(СВЦЭМ!$H$34:$H$777,СВЦЭМ!$A$34:$A$777,$A278,СВЦЭМ!$B$34:$B$777,X$260)+'СЕТ СН'!$F$12</f>
        <v>297.14908364000001</v>
      </c>
      <c r="Y278" s="37">
        <f>SUMIFS(СВЦЭМ!$H$34:$H$777,СВЦЭМ!$A$34:$A$777,$A278,СВЦЭМ!$B$34:$B$777,Y$260)+'СЕТ СН'!$F$12</f>
        <v>325.84880457999998</v>
      </c>
    </row>
    <row r="279" spans="1:25" ht="15.75" x14ac:dyDescent="0.2">
      <c r="A279" s="36">
        <f t="shared" si="7"/>
        <v>43331</v>
      </c>
      <c r="B279" s="37">
        <f>SUMIFS(СВЦЭМ!$H$34:$H$777,СВЦЭМ!$A$34:$A$777,$A279,СВЦЭМ!$B$34:$B$777,B$260)+'СЕТ СН'!$F$12</f>
        <v>374.7395611</v>
      </c>
      <c r="C279" s="37">
        <f>SUMIFS(СВЦЭМ!$H$34:$H$777,СВЦЭМ!$A$34:$A$777,$A279,СВЦЭМ!$B$34:$B$777,C$260)+'СЕТ СН'!$F$12</f>
        <v>390.03925823999998</v>
      </c>
      <c r="D279" s="37">
        <f>SUMIFS(СВЦЭМ!$H$34:$H$777,СВЦЭМ!$A$34:$A$777,$A279,СВЦЭМ!$B$34:$B$777,D$260)+'СЕТ СН'!$F$12</f>
        <v>413.10138462999998</v>
      </c>
      <c r="E279" s="37">
        <f>SUMIFS(СВЦЭМ!$H$34:$H$777,СВЦЭМ!$A$34:$A$777,$A279,СВЦЭМ!$B$34:$B$777,E$260)+'СЕТ СН'!$F$12</f>
        <v>425.62376111999998</v>
      </c>
      <c r="F279" s="37">
        <f>SUMIFS(СВЦЭМ!$H$34:$H$777,СВЦЭМ!$A$34:$A$777,$A279,СВЦЭМ!$B$34:$B$777,F$260)+'СЕТ СН'!$F$12</f>
        <v>406.22701585999999</v>
      </c>
      <c r="G279" s="37">
        <f>SUMIFS(СВЦЭМ!$H$34:$H$777,СВЦЭМ!$A$34:$A$777,$A279,СВЦЭМ!$B$34:$B$777,G$260)+'СЕТ СН'!$F$12</f>
        <v>404.20923504000001</v>
      </c>
      <c r="H279" s="37">
        <f>SUMIFS(СВЦЭМ!$H$34:$H$777,СВЦЭМ!$A$34:$A$777,$A279,СВЦЭМ!$B$34:$B$777,H$260)+'СЕТ СН'!$F$12</f>
        <v>405.35998984999998</v>
      </c>
      <c r="I279" s="37">
        <f>SUMIFS(СВЦЭМ!$H$34:$H$777,СВЦЭМ!$A$34:$A$777,$A279,СВЦЭМ!$B$34:$B$777,I$260)+'СЕТ СН'!$F$12</f>
        <v>379.43918437999997</v>
      </c>
      <c r="J279" s="37">
        <f>SUMIFS(СВЦЭМ!$H$34:$H$777,СВЦЭМ!$A$34:$A$777,$A279,СВЦЭМ!$B$34:$B$777,J$260)+'СЕТ СН'!$F$12</f>
        <v>320.59216289</v>
      </c>
      <c r="K279" s="37">
        <f>SUMIFS(СВЦЭМ!$H$34:$H$777,СВЦЭМ!$A$34:$A$777,$A279,СВЦЭМ!$B$34:$B$777,K$260)+'СЕТ СН'!$F$12</f>
        <v>292.84756153000001</v>
      </c>
      <c r="L279" s="37">
        <f>SUMIFS(СВЦЭМ!$H$34:$H$777,СВЦЭМ!$A$34:$A$777,$A279,СВЦЭМ!$B$34:$B$777,L$260)+'СЕТ СН'!$F$12</f>
        <v>277.82374984</v>
      </c>
      <c r="M279" s="37">
        <f>SUMIFS(СВЦЭМ!$H$34:$H$777,СВЦЭМ!$A$34:$A$777,$A279,СВЦЭМ!$B$34:$B$777,M$260)+'СЕТ СН'!$F$12</f>
        <v>280.79274583</v>
      </c>
      <c r="N279" s="37">
        <f>SUMIFS(СВЦЭМ!$H$34:$H$777,СВЦЭМ!$A$34:$A$777,$A279,СВЦЭМ!$B$34:$B$777,N$260)+'СЕТ СН'!$F$12</f>
        <v>259.53500855999999</v>
      </c>
      <c r="O279" s="37">
        <f>SUMIFS(СВЦЭМ!$H$34:$H$777,СВЦЭМ!$A$34:$A$777,$A279,СВЦЭМ!$B$34:$B$777,O$260)+'СЕТ СН'!$F$12</f>
        <v>236.90211450999999</v>
      </c>
      <c r="P279" s="37">
        <f>SUMIFS(СВЦЭМ!$H$34:$H$777,СВЦЭМ!$A$34:$A$777,$A279,СВЦЭМ!$B$34:$B$777,P$260)+'СЕТ СН'!$F$12</f>
        <v>219.04954946999999</v>
      </c>
      <c r="Q279" s="37">
        <f>SUMIFS(СВЦЭМ!$H$34:$H$777,СВЦЭМ!$A$34:$A$777,$A279,СВЦЭМ!$B$34:$B$777,Q$260)+'СЕТ СН'!$F$12</f>
        <v>217.77372926999999</v>
      </c>
      <c r="R279" s="37">
        <f>SUMIFS(СВЦЭМ!$H$34:$H$777,СВЦЭМ!$A$34:$A$777,$A279,СВЦЭМ!$B$34:$B$777,R$260)+'СЕТ СН'!$F$12</f>
        <v>231.22809411</v>
      </c>
      <c r="S279" s="37">
        <f>SUMIFS(СВЦЭМ!$H$34:$H$777,СВЦЭМ!$A$34:$A$777,$A279,СВЦЭМ!$B$34:$B$777,S$260)+'СЕТ СН'!$F$12</f>
        <v>224.69337238</v>
      </c>
      <c r="T279" s="37">
        <f>SUMIFS(СВЦЭМ!$H$34:$H$777,СВЦЭМ!$A$34:$A$777,$A279,СВЦЭМ!$B$34:$B$777,T$260)+'СЕТ СН'!$F$12</f>
        <v>227.57829636</v>
      </c>
      <c r="U279" s="37">
        <f>SUMIFS(СВЦЭМ!$H$34:$H$777,СВЦЭМ!$A$34:$A$777,$A279,СВЦЭМ!$B$34:$B$777,U$260)+'СЕТ СН'!$F$12</f>
        <v>232.43371675</v>
      </c>
      <c r="V279" s="37">
        <f>SUMIFS(СВЦЭМ!$H$34:$H$777,СВЦЭМ!$A$34:$A$777,$A279,СВЦЭМ!$B$34:$B$777,V$260)+'СЕТ СН'!$F$12</f>
        <v>228.50867015</v>
      </c>
      <c r="W279" s="37">
        <f>SUMIFS(СВЦЭМ!$H$34:$H$777,СВЦЭМ!$A$34:$A$777,$A279,СВЦЭМ!$B$34:$B$777,W$260)+'СЕТ СН'!$F$12</f>
        <v>232.08572484000001</v>
      </c>
      <c r="X279" s="37">
        <f>SUMIFS(СВЦЭМ!$H$34:$H$777,СВЦЭМ!$A$34:$A$777,$A279,СВЦЭМ!$B$34:$B$777,X$260)+'СЕТ СН'!$F$12</f>
        <v>240.49832599000001</v>
      </c>
      <c r="Y279" s="37">
        <f>SUMIFS(СВЦЭМ!$H$34:$H$777,СВЦЭМ!$A$34:$A$777,$A279,СВЦЭМ!$B$34:$B$777,Y$260)+'СЕТ СН'!$F$12</f>
        <v>275.26413070000001</v>
      </c>
    </row>
    <row r="280" spans="1:25" ht="15.75" x14ac:dyDescent="0.2">
      <c r="A280" s="36">
        <f t="shared" si="7"/>
        <v>43332</v>
      </c>
      <c r="B280" s="37">
        <f>SUMIFS(СВЦЭМ!$H$34:$H$777,СВЦЭМ!$A$34:$A$777,$A280,СВЦЭМ!$B$34:$B$777,B$260)+'СЕТ СН'!$F$12</f>
        <v>308.01579644999998</v>
      </c>
      <c r="C280" s="37">
        <f>SUMIFS(СВЦЭМ!$H$34:$H$777,СВЦЭМ!$A$34:$A$777,$A280,СВЦЭМ!$B$34:$B$777,C$260)+'СЕТ СН'!$F$12</f>
        <v>371.87477689000002</v>
      </c>
      <c r="D280" s="37">
        <f>SUMIFS(СВЦЭМ!$H$34:$H$777,СВЦЭМ!$A$34:$A$777,$A280,СВЦЭМ!$B$34:$B$777,D$260)+'СЕТ СН'!$F$12</f>
        <v>424.59837518000001</v>
      </c>
      <c r="E280" s="37">
        <f>SUMIFS(СВЦЭМ!$H$34:$H$777,СВЦЭМ!$A$34:$A$777,$A280,СВЦЭМ!$B$34:$B$777,E$260)+'СЕТ СН'!$F$12</f>
        <v>475.27855373</v>
      </c>
      <c r="F280" s="37">
        <f>SUMIFS(СВЦЭМ!$H$34:$H$777,СВЦЭМ!$A$34:$A$777,$A280,СВЦЭМ!$B$34:$B$777,F$260)+'СЕТ СН'!$F$12</f>
        <v>473.70189828000002</v>
      </c>
      <c r="G280" s="37">
        <f>SUMIFS(СВЦЭМ!$H$34:$H$777,СВЦЭМ!$A$34:$A$777,$A280,СВЦЭМ!$B$34:$B$777,G$260)+'СЕТ СН'!$F$12</f>
        <v>458.96407987999999</v>
      </c>
      <c r="H280" s="37">
        <f>SUMIFS(СВЦЭМ!$H$34:$H$777,СВЦЭМ!$A$34:$A$777,$A280,СВЦЭМ!$B$34:$B$777,H$260)+'СЕТ СН'!$F$12</f>
        <v>440.83274391999998</v>
      </c>
      <c r="I280" s="37">
        <f>SUMIFS(СВЦЭМ!$H$34:$H$777,СВЦЭМ!$A$34:$A$777,$A280,СВЦЭМ!$B$34:$B$777,I$260)+'СЕТ СН'!$F$12</f>
        <v>396.34826017</v>
      </c>
      <c r="J280" s="37">
        <f>SUMIFS(СВЦЭМ!$H$34:$H$777,СВЦЭМ!$A$34:$A$777,$A280,СВЦЭМ!$B$34:$B$777,J$260)+'СЕТ СН'!$F$12</f>
        <v>331.33872194000003</v>
      </c>
      <c r="K280" s="37">
        <f>SUMIFS(СВЦЭМ!$H$34:$H$777,СВЦЭМ!$A$34:$A$777,$A280,СВЦЭМ!$B$34:$B$777,K$260)+'СЕТ СН'!$F$12</f>
        <v>290.5817993</v>
      </c>
      <c r="L280" s="37">
        <f>SUMIFS(СВЦЭМ!$H$34:$H$777,СВЦЭМ!$A$34:$A$777,$A280,СВЦЭМ!$B$34:$B$777,L$260)+'СЕТ СН'!$F$12</f>
        <v>248.73927072000001</v>
      </c>
      <c r="M280" s="37">
        <f>SUMIFS(СВЦЭМ!$H$34:$H$777,СВЦЭМ!$A$34:$A$777,$A280,СВЦЭМ!$B$34:$B$777,M$260)+'СЕТ СН'!$F$12</f>
        <v>235.9884926</v>
      </c>
      <c r="N280" s="37">
        <f>SUMIFS(СВЦЭМ!$H$34:$H$777,СВЦЭМ!$A$34:$A$777,$A280,СВЦЭМ!$B$34:$B$777,N$260)+'СЕТ СН'!$F$12</f>
        <v>235.22057212999999</v>
      </c>
      <c r="O280" s="37">
        <f>SUMIFS(СВЦЭМ!$H$34:$H$777,СВЦЭМ!$A$34:$A$777,$A280,СВЦЭМ!$B$34:$B$777,O$260)+'СЕТ СН'!$F$12</f>
        <v>234.76098775</v>
      </c>
      <c r="P280" s="37">
        <f>SUMIFS(СВЦЭМ!$H$34:$H$777,СВЦЭМ!$A$34:$A$777,$A280,СВЦЭМ!$B$34:$B$777,P$260)+'СЕТ СН'!$F$12</f>
        <v>244.14355513000001</v>
      </c>
      <c r="Q280" s="37">
        <f>SUMIFS(СВЦЭМ!$H$34:$H$777,СВЦЭМ!$A$34:$A$777,$A280,СВЦЭМ!$B$34:$B$777,Q$260)+'СЕТ СН'!$F$12</f>
        <v>242.76689148</v>
      </c>
      <c r="R280" s="37">
        <f>SUMIFS(СВЦЭМ!$H$34:$H$777,СВЦЭМ!$A$34:$A$777,$A280,СВЦЭМ!$B$34:$B$777,R$260)+'СЕТ СН'!$F$12</f>
        <v>236.80793968</v>
      </c>
      <c r="S280" s="37">
        <f>SUMIFS(СВЦЭМ!$H$34:$H$777,СВЦЭМ!$A$34:$A$777,$A280,СВЦЭМ!$B$34:$B$777,S$260)+'СЕТ СН'!$F$12</f>
        <v>244.37392897999999</v>
      </c>
      <c r="T280" s="37">
        <f>SUMIFS(СВЦЭМ!$H$34:$H$777,СВЦЭМ!$A$34:$A$777,$A280,СВЦЭМ!$B$34:$B$777,T$260)+'СЕТ СН'!$F$12</f>
        <v>243.48985558999999</v>
      </c>
      <c r="U280" s="37">
        <f>SUMIFS(СВЦЭМ!$H$34:$H$777,СВЦЭМ!$A$34:$A$777,$A280,СВЦЭМ!$B$34:$B$777,U$260)+'СЕТ СН'!$F$12</f>
        <v>246.36359533999999</v>
      </c>
      <c r="V280" s="37">
        <f>SUMIFS(СВЦЭМ!$H$34:$H$777,СВЦЭМ!$A$34:$A$777,$A280,СВЦЭМ!$B$34:$B$777,V$260)+'СЕТ СН'!$F$12</f>
        <v>249.87003007000001</v>
      </c>
      <c r="W280" s="37">
        <f>SUMIFS(СВЦЭМ!$H$34:$H$777,СВЦЭМ!$A$34:$A$777,$A280,СВЦЭМ!$B$34:$B$777,W$260)+'СЕТ СН'!$F$12</f>
        <v>256.55328871</v>
      </c>
      <c r="X280" s="37">
        <f>SUMIFS(СВЦЭМ!$H$34:$H$777,СВЦЭМ!$A$34:$A$777,$A280,СВЦЭМ!$B$34:$B$777,X$260)+'СЕТ СН'!$F$12</f>
        <v>237.39140746999999</v>
      </c>
      <c r="Y280" s="37">
        <f>SUMIFS(СВЦЭМ!$H$34:$H$777,СВЦЭМ!$A$34:$A$777,$A280,СВЦЭМ!$B$34:$B$777,Y$260)+'СЕТ СН'!$F$12</f>
        <v>260.16710210999997</v>
      </c>
    </row>
    <row r="281" spans="1:25" ht="15.75" x14ac:dyDescent="0.2">
      <c r="A281" s="36">
        <f t="shared" si="7"/>
        <v>43333</v>
      </c>
      <c r="B281" s="37">
        <f>SUMIFS(СВЦЭМ!$H$34:$H$777,СВЦЭМ!$A$34:$A$777,$A281,СВЦЭМ!$B$34:$B$777,B$260)+'СЕТ СН'!$F$12</f>
        <v>308.10964054999999</v>
      </c>
      <c r="C281" s="37">
        <f>SUMIFS(СВЦЭМ!$H$34:$H$777,СВЦЭМ!$A$34:$A$777,$A281,СВЦЭМ!$B$34:$B$777,C$260)+'СЕТ СН'!$F$12</f>
        <v>363.94911654999999</v>
      </c>
      <c r="D281" s="37">
        <f>SUMIFS(СВЦЭМ!$H$34:$H$777,СВЦЭМ!$A$34:$A$777,$A281,СВЦЭМ!$B$34:$B$777,D$260)+'СЕТ СН'!$F$12</f>
        <v>416.93855443000001</v>
      </c>
      <c r="E281" s="37">
        <f>SUMIFS(СВЦЭМ!$H$34:$H$777,СВЦЭМ!$A$34:$A$777,$A281,СВЦЭМ!$B$34:$B$777,E$260)+'СЕТ СН'!$F$12</f>
        <v>470.64952929999998</v>
      </c>
      <c r="F281" s="37">
        <f>SUMIFS(СВЦЭМ!$H$34:$H$777,СВЦЭМ!$A$34:$A$777,$A281,СВЦЭМ!$B$34:$B$777,F$260)+'СЕТ СН'!$F$12</f>
        <v>475.62139486000001</v>
      </c>
      <c r="G281" s="37">
        <f>SUMIFS(СВЦЭМ!$H$34:$H$777,СВЦЭМ!$A$34:$A$777,$A281,СВЦЭМ!$B$34:$B$777,G$260)+'СЕТ СН'!$F$12</f>
        <v>468.86467750999998</v>
      </c>
      <c r="H281" s="37">
        <f>SUMIFS(СВЦЭМ!$H$34:$H$777,СВЦЭМ!$A$34:$A$777,$A281,СВЦЭМ!$B$34:$B$777,H$260)+'СЕТ СН'!$F$12</f>
        <v>472.67550686999999</v>
      </c>
      <c r="I281" s="37">
        <f>SUMIFS(СВЦЭМ!$H$34:$H$777,СВЦЭМ!$A$34:$A$777,$A281,СВЦЭМ!$B$34:$B$777,I$260)+'СЕТ СН'!$F$12</f>
        <v>431.92917591999998</v>
      </c>
      <c r="J281" s="37">
        <f>SUMIFS(СВЦЭМ!$H$34:$H$777,СВЦЭМ!$A$34:$A$777,$A281,СВЦЭМ!$B$34:$B$777,J$260)+'СЕТ СН'!$F$12</f>
        <v>375.21677667</v>
      </c>
      <c r="K281" s="37">
        <f>SUMIFS(СВЦЭМ!$H$34:$H$777,СВЦЭМ!$A$34:$A$777,$A281,СВЦЭМ!$B$34:$B$777,K$260)+'СЕТ СН'!$F$12</f>
        <v>323.66797607000001</v>
      </c>
      <c r="L281" s="37">
        <f>SUMIFS(СВЦЭМ!$H$34:$H$777,СВЦЭМ!$A$34:$A$777,$A281,СВЦЭМ!$B$34:$B$777,L$260)+'СЕТ СН'!$F$12</f>
        <v>278.64487740999999</v>
      </c>
      <c r="M281" s="37">
        <f>SUMIFS(СВЦЭМ!$H$34:$H$777,СВЦЭМ!$A$34:$A$777,$A281,СВЦЭМ!$B$34:$B$777,M$260)+'СЕТ СН'!$F$12</f>
        <v>258.35215468000001</v>
      </c>
      <c r="N281" s="37">
        <f>SUMIFS(СВЦЭМ!$H$34:$H$777,СВЦЭМ!$A$34:$A$777,$A281,СВЦЭМ!$B$34:$B$777,N$260)+'СЕТ СН'!$F$12</f>
        <v>258.30278350999998</v>
      </c>
      <c r="O281" s="37">
        <f>SUMIFS(СВЦЭМ!$H$34:$H$777,СВЦЭМ!$A$34:$A$777,$A281,СВЦЭМ!$B$34:$B$777,O$260)+'СЕТ СН'!$F$12</f>
        <v>257.09153444999998</v>
      </c>
      <c r="P281" s="37">
        <f>SUMIFS(СВЦЭМ!$H$34:$H$777,СВЦЭМ!$A$34:$A$777,$A281,СВЦЭМ!$B$34:$B$777,P$260)+'СЕТ СН'!$F$12</f>
        <v>261.01394370999998</v>
      </c>
      <c r="Q281" s="37">
        <f>SUMIFS(СВЦЭМ!$H$34:$H$777,СВЦЭМ!$A$34:$A$777,$A281,СВЦЭМ!$B$34:$B$777,Q$260)+'СЕТ СН'!$F$12</f>
        <v>259.20460572000002</v>
      </c>
      <c r="R281" s="37">
        <f>SUMIFS(СВЦЭМ!$H$34:$H$777,СВЦЭМ!$A$34:$A$777,$A281,СВЦЭМ!$B$34:$B$777,R$260)+'СЕТ СН'!$F$12</f>
        <v>255.44110280000001</v>
      </c>
      <c r="S281" s="37">
        <f>SUMIFS(СВЦЭМ!$H$34:$H$777,СВЦЭМ!$A$34:$A$777,$A281,СВЦЭМ!$B$34:$B$777,S$260)+'СЕТ СН'!$F$12</f>
        <v>257.05426490000002</v>
      </c>
      <c r="T281" s="37">
        <f>SUMIFS(СВЦЭМ!$H$34:$H$777,СВЦЭМ!$A$34:$A$777,$A281,СВЦЭМ!$B$34:$B$777,T$260)+'СЕТ СН'!$F$12</f>
        <v>256.02760122000001</v>
      </c>
      <c r="U281" s="37">
        <f>SUMIFS(СВЦЭМ!$H$34:$H$777,СВЦЭМ!$A$34:$A$777,$A281,СВЦЭМ!$B$34:$B$777,U$260)+'СЕТ СН'!$F$12</f>
        <v>258.97133709000002</v>
      </c>
      <c r="V281" s="37">
        <f>SUMIFS(СВЦЭМ!$H$34:$H$777,СВЦЭМ!$A$34:$A$777,$A281,СВЦЭМ!$B$34:$B$777,V$260)+'СЕТ СН'!$F$12</f>
        <v>259.01323266999998</v>
      </c>
      <c r="W281" s="37">
        <f>SUMIFS(СВЦЭМ!$H$34:$H$777,СВЦЭМ!$A$34:$A$777,$A281,СВЦЭМ!$B$34:$B$777,W$260)+'СЕТ СН'!$F$12</f>
        <v>259.06580658000001</v>
      </c>
      <c r="X281" s="37">
        <f>SUMIFS(СВЦЭМ!$H$34:$H$777,СВЦЭМ!$A$34:$A$777,$A281,СВЦЭМ!$B$34:$B$777,X$260)+'СЕТ СН'!$F$12</f>
        <v>254.71966221</v>
      </c>
      <c r="Y281" s="37">
        <f>SUMIFS(СВЦЭМ!$H$34:$H$777,СВЦЭМ!$A$34:$A$777,$A281,СВЦЭМ!$B$34:$B$777,Y$260)+'СЕТ СН'!$F$12</f>
        <v>270.52679110999998</v>
      </c>
    </row>
    <row r="282" spans="1:25" ht="15.75" x14ac:dyDescent="0.2">
      <c r="A282" s="36">
        <f t="shared" si="7"/>
        <v>43334</v>
      </c>
      <c r="B282" s="37">
        <f>SUMIFS(СВЦЭМ!$H$34:$H$777,СВЦЭМ!$A$34:$A$777,$A282,СВЦЭМ!$B$34:$B$777,B$260)+'СЕТ СН'!$F$12</f>
        <v>340.27203876999999</v>
      </c>
      <c r="C282" s="37">
        <f>SUMIFS(СВЦЭМ!$H$34:$H$777,СВЦЭМ!$A$34:$A$777,$A282,СВЦЭМ!$B$34:$B$777,C$260)+'СЕТ СН'!$F$12</f>
        <v>406.81528441</v>
      </c>
      <c r="D282" s="37">
        <f>SUMIFS(СВЦЭМ!$H$34:$H$777,СВЦЭМ!$A$34:$A$777,$A282,СВЦЭМ!$B$34:$B$777,D$260)+'СЕТ СН'!$F$12</f>
        <v>451.33169800000002</v>
      </c>
      <c r="E282" s="37">
        <f>SUMIFS(СВЦЭМ!$H$34:$H$777,СВЦЭМ!$A$34:$A$777,$A282,СВЦЭМ!$B$34:$B$777,E$260)+'СЕТ СН'!$F$12</f>
        <v>498.13751237000002</v>
      </c>
      <c r="F282" s="37">
        <f>SUMIFS(СВЦЭМ!$H$34:$H$777,СВЦЭМ!$A$34:$A$777,$A282,СВЦЭМ!$B$34:$B$777,F$260)+'СЕТ СН'!$F$12</f>
        <v>499.89501731000001</v>
      </c>
      <c r="G282" s="37">
        <f>SUMIFS(СВЦЭМ!$H$34:$H$777,СВЦЭМ!$A$34:$A$777,$A282,СВЦЭМ!$B$34:$B$777,G$260)+'СЕТ СН'!$F$12</f>
        <v>494.83804766999998</v>
      </c>
      <c r="H282" s="37">
        <f>SUMIFS(СВЦЭМ!$H$34:$H$777,СВЦЭМ!$A$34:$A$777,$A282,СВЦЭМ!$B$34:$B$777,H$260)+'СЕТ СН'!$F$12</f>
        <v>462.19806210000002</v>
      </c>
      <c r="I282" s="37">
        <f>SUMIFS(СВЦЭМ!$H$34:$H$777,СВЦЭМ!$A$34:$A$777,$A282,СВЦЭМ!$B$34:$B$777,I$260)+'СЕТ СН'!$F$12</f>
        <v>428.84771474000001</v>
      </c>
      <c r="J282" s="37">
        <f>SUMIFS(СВЦЭМ!$H$34:$H$777,СВЦЭМ!$A$34:$A$777,$A282,СВЦЭМ!$B$34:$B$777,J$260)+'СЕТ СН'!$F$12</f>
        <v>379.88409059000003</v>
      </c>
      <c r="K282" s="37">
        <f>SUMIFS(СВЦЭМ!$H$34:$H$777,СВЦЭМ!$A$34:$A$777,$A282,СВЦЭМ!$B$34:$B$777,K$260)+'СЕТ СН'!$F$12</f>
        <v>345.69496423999999</v>
      </c>
      <c r="L282" s="37">
        <f>SUMIFS(СВЦЭМ!$H$34:$H$777,СВЦЭМ!$A$34:$A$777,$A282,СВЦЭМ!$B$34:$B$777,L$260)+'СЕТ СН'!$F$12</f>
        <v>310.84540490000001</v>
      </c>
      <c r="M282" s="37">
        <f>SUMIFS(СВЦЭМ!$H$34:$H$777,СВЦЭМ!$A$34:$A$777,$A282,СВЦЭМ!$B$34:$B$777,M$260)+'СЕТ СН'!$F$12</f>
        <v>280.60967813000002</v>
      </c>
      <c r="N282" s="37">
        <f>SUMIFS(СВЦЭМ!$H$34:$H$777,СВЦЭМ!$A$34:$A$777,$A282,СВЦЭМ!$B$34:$B$777,N$260)+'СЕТ СН'!$F$12</f>
        <v>269.53370143000001</v>
      </c>
      <c r="O282" s="37">
        <f>SUMIFS(СВЦЭМ!$H$34:$H$777,СВЦЭМ!$A$34:$A$777,$A282,СВЦЭМ!$B$34:$B$777,O$260)+'СЕТ СН'!$F$12</f>
        <v>269.65322669</v>
      </c>
      <c r="P282" s="37">
        <f>SUMIFS(СВЦЭМ!$H$34:$H$777,СВЦЭМ!$A$34:$A$777,$A282,СВЦЭМ!$B$34:$B$777,P$260)+'СЕТ СН'!$F$12</f>
        <v>271.19109730000002</v>
      </c>
      <c r="Q282" s="37">
        <f>SUMIFS(СВЦЭМ!$H$34:$H$777,СВЦЭМ!$A$34:$A$777,$A282,СВЦЭМ!$B$34:$B$777,Q$260)+'СЕТ СН'!$F$12</f>
        <v>271.59422748999998</v>
      </c>
      <c r="R282" s="37">
        <f>SUMIFS(СВЦЭМ!$H$34:$H$777,СВЦЭМ!$A$34:$A$777,$A282,СВЦЭМ!$B$34:$B$777,R$260)+'СЕТ СН'!$F$12</f>
        <v>269.59343536</v>
      </c>
      <c r="S282" s="37">
        <f>SUMIFS(СВЦЭМ!$H$34:$H$777,СВЦЭМ!$A$34:$A$777,$A282,СВЦЭМ!$B$34:$B$777,S$260)+'СЕТ СН'!$F$12</f>
        <v>270.18597054000003</v>
      </c>
      <c r="T282" s="37">
        <f>SUMIFS(СВЦЭМ!$H$34:$H$777,СВЦЭМ!$A$34:$A$777,$A282,СВЦЭМ!$B$34:$B$777,T$260)+'СЕТ СН'!$F$12</f>
        <v>271.25788470999998</v>
      </c>
      <c r="U282" s="37">
        <f>SUMIFS(СВЦЭМ!$H$34:$H$777,СВЦЭМ!$A$34:$A$777,$A282,СВЦЭМ!$B$34:$B$777,U$260)+'СЕТ СН'!$F$12</f>
        <v>271.82443641999998</v>
      </c>
      <c r="V282" s="37">
        <f>SUMIFS(СВЦЭМ!$H$34:$H$777,СВЦЭМ!$A$34:$A$777,$A282,СВЦЭМ!$B$34:$B$777,V$260)+'СЕТ СН'!$F$12</f>
        <v>271.51352342000001</v>
      </c>
      <c r="W282" s="37">
        <f>SUMIFS(СВЦЭМ!$H$34:$H$777,СВЦЭМ!$A$34:$A$777,$A282,СВЦЭМ!$B$34:$B$777,W$260)+'СЕТ СН'!$F$12</f>
        <v>273.64778293000001</v>
      </c>
      <c r="X282" s="37">
        <f>SUMIFS(СВЦЭМ!$H$34:$H$777,СВЦЭМ!$A$34:$A$777,$A282,СВЦЭМ!$B$34:$B$777,X$260)+'СЕТ СН'!$F$12</f>
        <v>266.17135798999999</v>
      </c>
      <c r="Y282" s="37">
        <f>SUMIFS(СВЦЭМ!$H$34:$H$777,СВЦЭМ!$A$34:$A$777,$A282,СВЦЭМ!$B$34:$B$777,Y$260)+'СЕТ СН'!$F$12</f>
        <v>286.75428282000001</v>
      </c>
    </row>
    <row r="283" spans="1:25" ht="15.75" x14ac:dyDescent="0.2">
      <c r="A283" s="36">
        <f t="shared" si="7"/>
        <v>43335</v>
      </c>
      <c r="B283" s="37">
        <f>SUMIFS(СВЦЭМ!$H$34:$H$777,СВЦЭМ!$A$34:$A$777,$A283,СВЦЭМ!$B$34:$B$777,B$260)+'СЕТ СН'!$F$12</f>
        <v>340.28729422999999</v>
      </c>
      <c r="C283" s="37">
        <f>SUMIFS(СВЦЭМ!$H$34:$H$777,СВЦЭМ!$A$34:$A$777,$A283,СВЦЭМ!$B$34:$B$777,C$260)+'СЕТ СН'!$F$12</f>
        <v>404.53226214</v>
      </c>
      <c r="D283" s="37">
        <f>SUMIFS(СВЦЭМ!$H$34:$H$777,СВЦЭМ!$A$34:$A$777,$A283,СВЦЭМ!$B$34:$B$777,D$260)+'СЕТ СН'!$F$12</f>
        <v>460.78038272999999</v>
      </c>
      <c r="E283" s="37">
        <f>SUMIFS(СВЦЭМ!$H$34:$H$777,СВЦЭМ!$A$34:$A$777,$A283,СВЦЭМ!$B$34:$B$777,E$260)+'СЕТ СН'!$F$12</f>
        <v>494.14403655000001</v>
      </c>
      <c r="F283" s="37">
        <f>SUMIFS(СВЦЭМ!$H$34:$H$777,СВЦЭМ!$A$34:$A$777,$A283,СВЦЭМ!$B$34:$B$777,F$260)+'СЕТ СН'!$F$12</f>
        <v>500.99190041000003</v>
      </c>
      <c r="G283" s="37">
        <f>SUMIFS(СВЦЭМ!$H$34:$H$777,СВЦЭМ!$A$34:$A$777,$A283,СВЦЭМ!$B$34:$B$777,G$260)+'СЕТ СН'!$F$12</f>
        <v>500.75275205999998</v>
      </c>
      <c r="H283" s="37">
        <f>SUMIFS(СВЦЭМ!$H$34:$H$777,СВЦЭМ!$A$34:$A$777,$A283,СВЦЭМ!$B$34:$B$777,H$260)+'СЕТ СН'!$F$12</f>
        <v>486.04416078000003</v>
      </c>
      <c r="I283" s="37">
        <f>SUMIFS(СВЦЭМ!$H$34:$H$777,СВЦЭМ!$A$34:$A$777,$A283,СВЦЭМ!$B$34:$B$777,I$260)+'СЕТ СН'!$F$12</f>
        <v>440.52181039999999</v>
      </c>
      <c r="J283" s="37">
        <f>SUMIFS(СВЦЭМ!$H$34:$H$777,СВЦЭМ!$A$34:$A$777,$A283,СВЦЭМ!$B$34:$B$777,J$260)+'СЕТ СН'!$F$12</f>
        <v>374.12652363000001</v>
      </c>
      <c r="K283" s="37">
        <f>SUMIFS(СВЦЭМ!$H$34:$H$777,СВЦЭМ!$A$34:$A$777,$A283,СВЦЭМ!$B$34:$B$777,K$260)+'СЕТ СН'!$F$12</f>
        <v>344.92770952000001</v>
      </c>
      <c r="L283" s="37">
        <f>SUMIFS(СВЦЭМ!$H$34:$H$777,СВЦЭМ!$A$34:$A$777,$A283,СВЦЭМ!$B$34:$B$777,L$260)+'СЕТ СН'!$F$12</f>
        <v>309.88809641</v>
      </c>
      <c r="M283" s="37">
        <f>SUMIFS(СВЦЭМ!$H$34:$H$777,СВЦЭМ!$A$34:$A$777,$A283,СВЦЭМ!$B$34:$B$777,M$260)+'СЕТ СН'!$F$12</f>
        <v>276.69701013000002</v>
      </c>
      <c r="N283" s="37">
        <f>SUMIFS(СВЦЭМ!$H$34:$H$777,СВЦЭМ!$A$34:$A$777,$A283,СВЦЭМ!$B$34:$B$777,N$260)+'СЕТ СН'!$F$12</f>
        <v>269.50101462999999</v>
      </c>
      <c r="O283" s="37">
        <f>SUMIFS(СВЦЭМ!$H$34:$H$777,СВЦЭМ!$A$34:$A$777,$A283,СВЦЭМ!$B$34:$B$777,O$260)+'СЕТ СН'!$F$12</f>
        <v>271.25364667000002</v>
      </c>
      <c r="P283" s="37">
        <f>SUMIFS(СВЦЭМ!$H$34:$H$777,СВЦЭМ!$A$34:$A$777,$A283,СВЦЭМ!$B$34:$B$777,P$260)+'СЕТ СН'!$F$12</f>
        <v>273.09038562000001</v>
      </c>
      <c r="Q283" s="37">
        <f>SUMIFS(СВЦЭМ!$H$34:$H$777,СВЦЭМ!$A$34:$A$777,$A283,СВЦЭМ!$B$34:$B$777,Q$260)+'СЕТ СН'!$F$12</f>
        <v>272.05356389000002</v>
      </c>
      <c r="R283" s="37">
        <f>SUMIFS(СВЦЭМ!$H$34:$H$777,СВЦЭМ!$A$34:$A$777,$A283,СВЦЭМ!$B$34:$B$777,R$260)+'СЕТ СН'!$F$12</f>
        <v>268.52511367</v>
      </c>
      <c r="S283" s="37">
        <f>SUMIFS(СВЦЭМ!$H$34:$H$777,СВЦЭМ!$A$34:$A$777,$A283,СВЦЭМ!$B$34:$B$777,S$260)+'СЕТ СН'!$F$12</f>
        <v>270.04469963999998</v>
      </c>
      <c r="T283" s="37">
        <f>SUMIFS(СВЦЭМ!$H$34:$H$777,СВЦЭМ!$A$34:$A$777,$A283,СВЦЭМ!$B$34:$B$777,T$260)+'СЕТ СН'!$F$12</f>
        <v>271.44316204</v>
      </c>
      <c r="U283" s="37">
        <f>SUMIFS(СВЦЭМ!$H$34:$H$777,СВЦЭМ!$A$34:$A$777,$A283,СВЦЭМ!$B$34:$B$777,U$260)+'СЕТ СН'!$F$12</f>
        <v>272.84514495000002</v>
      </c>
      <c r="V283" s="37">
        <f>SUMIFS(СВЦЭМ!$H$34:$H$777,СВЦЭМ!$A$34:$A$777,$A283,СВЦЭМ!$B$34:$B$777,V$260)+'СЕТ СН'!$F$12</f>
        <v>273.78393082999997</v>
      </c>
      <c r="W283" s="37">
        <f>SUMIFS(СВЦЭМ!$H$34:$H$777,СВЦЭМ!$A$34:$A$777,$A283,СВЦЭМ!$B$34:$B$777,W$260)+'СЕТ СН'!$F$12</f>
        <v>274.58484945999999</v>
      </c>
      <c r="X283" s="37">
        <f>SUMIFS(СВЦЭМ!$H$34:$H$777,СВЦЭМ!$A$34:$A$777,$A283,СВЦЭМ!$B$34:$B$777,X$260)+'СЕТ СН'!$F$12</f>
        <v>269.12553093999998</v>
      </c>
      <c r="Y283" s="37">
        <f>SUMIFS(СВЦЭМ!$H$34:$H$777,СВЦЭМ!$A$34:$A$777,$A283,СВЦЭМ!$B$34:$B$777,Y$260)+'СЕТ СН'!$F$12</f>
        <v>294.84423142000003</v>
      </c>
    </row>
    <row r="284" spans="1:25" ht="15.75" x14ac:dyDescent="0.2">
      <c r="A284" s="36">
        <f t="shared" si="7"/>
        <v>43336</v>
      </c>
      <c r="B284" s="37">
        <f>SUMIFS(СВЦЭМ!$H$34:$H$777,СВЦЭМ!$A$34:$A$777,$A284,СВЦЭМ!$B$34:$B$777,B$260)+'СЕТ СН'!$F$12</f>
        <v>322.89307289999999</v>
      </c>
      <c r="C284" s="37">
        <f>SUMIFS(СВЦЭМ!$H$34:$H$777,СВЦЭМ!$A$34:$A$777,$A284,СВЦЭМ!$B$34:$B$777,C$260)+'СЕТ СН'!$F$12</f>
        <v>379.47707671000001</v>
      </c>
      <c r="D284" s="37">
        <f>SUMIFS(СВЦЭМ!$H$34:$H$777,СВЦЭМ!$A$34:$A$777,$A284,СВЦЭМ!$B$34:$B$777,D$260)+'СЕТ СН'!$F$12</f>
        <v>431.53072135000002</v>
      </c>
      <c r="E284" s="37">
        <f>SUMIFS(СВЦЭМ!$H$34:$H$777,СВЦЭМ!$A$34:$A$777,$A284,СВЦЭМ!$B$34:$B$777,E$260)+'СЕТ СН'!$F$12</f>
        <v>474.15199351000001</v>
      </c>
      <c r="F284" s="37">
        <f>SUMIFS(СВЦЭМ!$H$34:$H$777,СВЦЭМ!$A$34:$A$777,$A284,СВЦЭМ!$B$34:$B$777,F$260)+'СЕТ СН'!$F$12</f>
        <v>474.77064955999998</v>
      </c>
      <c r="G284" s="37">
        <f>SUMIFS(СВЦЭМ!$H$34:$H$777,СВЦЭМ!$A$34:$A$777,$A284,СВЦЭМ!$B$34:$B$777,G$260)+'СЕТ СН'!$F$12</f>
        <v>474.84550845000001</v>
      </c>
      <c r="H284" s="37">
        <f>SUMIFS(СВЦЭМ!$H$34:$H$777,СВЦЭМ!$A$34:$A$777,$A284,СВЦЭМ!$B$34:$B$777,H$260)+'СЕТ СН'!$F$12</f>
        <v>448.58481721999999</v>
      </c>
      <c r="I284" s="37">
        <f>SUMIFS(СВЦЭМ!$H$34:$H$777,СВЦЭМ!$A$34:$A$777,$A284,СВЦЭМ!$B$34:$B$777,I$260)+'СЕТ СН'!$F$12</f>
        <v>432.33373891000002</v>
      </c>
      <c r="J284" s="37">
        <f>SUMIFS(СВЦЭМ!$H$34:$H$777,СВЦЭМ!$A$34:$A$777,$A284,СВЦЭМ!$B$34:$B$777,J$260)+'СЕТ СН'!$F$12</f>
        <v>378.1758375</v>
      </c>
      <c r="K284" s="37">
        <f>SUMIFS(СВЦЭМ!$H$34:$H$777,СВЦЭМ!$A$34:$A$777,$A284,СВЦЭМ!$B$34:$B$777,K$260)+'СЕТ СН'!$F$12</f>
        <v>344.81619382000002</v>
      </c>
      <c r="L284" s="37">
        <f>SUMIFS(СВЦЭМ!$H$34:$H$777,СВЦЭМ!$A$34:$A$777,$A284,СВЦЭМ!$B$34:$B$777,L$260)+'СЕТ СН'!$F$12</f>
        <v>304.25543513999997</v>
      </c>
      <c r="M284" s="37">
        <f>SUMIFS(СВЦЭМ!$H$34:$H$777,СВЦЭМ!$A$34:$A$777,$A284,СВЦЭМ!$B$34:$B$777,M$260)+'СЕТ СН'!$F$12</f>
        <v>269.67676700999999</v>
      </c>
      <c r="N284" s="37">
        <f>SUMIFS(СВЦЭМ!$H$34:$H$777,СВЦЭМ!$A$34:$A$777,$A284,СВЦЭМ!$B$34:$B$777,N$260)+'СЕТ СН'!$F$12</f>
        <v>256.76833055999998</v>
      </c>
      <c r="O284" s="37">
        <f>SUMIFS(СВЦЭМ!$H$34:$H$777,СВЦЭМ!$A$34:$A$777,$A284,СВЦЭМ!$B$34:$B$777,O$260)+'СЕТ СН'!$F$12</f>
        <v>256.44493956000002</v>
      </c>
      <c r="P284" s="37">
        <f>SUMIFS(СВЦЭМ!$H$34:$H$777,СВЦЭМ!$A$34:$A$777,$A284,СВЦЭМ!$B$34:$B$777,P$260)+'СЕТ СН'!$F$12</f>
        <v>256.14223433000001</v>
      </c>
      <c r="Q284" s="37">
        <f>SUMIFS(СВЦЭМ!$H$34:$H$777,СВЦЭМ!$A$34:$A$777,$A284,СВЦЭМ!$B$34:$B$777,Q$260)+'СЕТ СН'!$F$12</f>
        <v>256.00707578999999</v>
      </c>
      <c r="R284" s="37">
        <f>SUMIFS(СВЦЭМ!$H$34:$H$777,СВЦЭМ!$A$34:$A$777,$A284,СВЦЭМ!$B$34:$B$777,R$260)+'СЕТ СН'!$F$12</f>
        <v>253.01379976999999</v>
      </c>
      <c r="S284" s="37">
        <f>SUMIFS(СВЦЭМ!$H$34:$H$777,СВЦЭМ!$A$34:$A$777,$A284,СВЦЭМ!$B$34:$B$777,S$260)+'СЕТ СН'!$F$12</f>
        <v>256.95696719</v>
      </c>
      <c r="T284" s="37">
        <f>SUMIFS(СВЦЭМ!$H$34:$H$777,СВЦЭМ!$A$34:$A$777,$A284,СВЦЭМ!$B$34:$B$777,T$260)+'СЕТ СН'!$F$12</f>
        <v>257.94014916999998</v>
      </c>
      <c r="U284" s="37">
        <f>SUMIFS(СВЦЭМ!$H$34:$H$777,СВЦЭМ!$A$34:$A$777,$A284,СВЦЭМ!$B$34:$B$777,U$260)+'СЕТ СН'!$F$12</f>
        <v>258.95608147000002</v>
      </c>
      <c r="V284" s="37">
        <f>SUMIFS(СВЦЭМ!$H$34:$H$777,СВЦЭМ!$A$34:$A$777,$A284,СВЦЭМ!$B$34:$B$777,V$260)+'СЕТ СН'!$F$12</f>
        <v>263.31609749</v>
      </c>
      <c r="W284" s="37">
        <f>SUMIFS(СВЦЭМ!$H$34:$H$777,СВЦЭМ!$A$34:$A$777,$A284,СВЦЭМ!$B$34:$B$777,W$260)+'СЕТ СН'!$F$12</f>
        <v>265.95086106000002</v>
      </c>
      <c r="X284" s="37">
        <f>SUMIFS(СВЦЭМ!$H$34:$H$777,СВЦЭМ!$A$34:$A$777,$A284,СВЦЭМ!$B$34:$B$777,X$260)+'СЕТ СН'!$F$12</f>
        <v>257.80267414000002</v>
      </c>
      <c r="Y284" s="37">
        <f>SUMIFS(СВЦЭМ!$H$34:$H$777,СВЦЭМ!$A$34:$A$777,$A284,СВЦЭМ!$B$34:$B$777,Y$260)+'СЕТ СН'!$F$12</f>
        <v>274.28659984000001</v>
      </c>
    </row>
    <row r="285" spans="1:25" ht="15.75" x14ac:dyDescent="0.2">
      <c r="A285" s="36">
        <f t="shared" si="7"/>
        <v>43337</v>
      </c>
      <c r="B285" s="37">
        <f>SUMIFS(СВЦЭМ!$H$34:$H$777,СВЦЭМ!$A$34:$A$777,$A285,СВЦЭМ!$B$34:$B$777,B$260)+'СЕТ СН'!$F$12</f>
        <v>309.61110356</v>
      </c>
      <c r="C285" s="37">
        <f>SUMIFS(СВЦЭМ!$H$34:$H$777,СВЦЭМ!$A$34:$A$777,$A285,СВЦЭМ!$B$34:$B$777,C$260)+'СЕТ СН'!$F$12</f>
        <v>370.54528391000002</v>
      </c>
      <c r="D285" s="37">
        <f>SUMIFS(СВЦЭМ!$H$34:$H$777,СВЦЭМ!$A$34:$A$777,$A285,СВЦЭМ!$B$34:$B$777,D$260)+'СЕТ СН'!$F$12</f>
        <v>421.56532240000001</v>
      </c>
      <c r="E285" s="37">
        <f>SUMIFS(СВЦЭМ!$H$34:$H$777,СВЦЭМ!$A$34:$A$777,$A285,СВЦЭМ!$B$34:$B$777,E$260)+'СЕТ СН'!$F$12</f>
        <v>473.44300602999999</v>
      </c>
      <c r="F285" s="37">
        <f>SUMIFS(СВЦЭМ!$H$34:$H$777,СВЦЭМ!$A$34:$A$777,$A285,СВЦЭМ!$B$34:$B$777,F$260)+'СЕТ СН'!$F$12</f>
        <v>475.39570914000001</v>
      </c>
      <c r="G285" s="37">
        <f>SUMIFS(СВЦЭМ!$H$34:$H$777,СВЦЭМ!$A$34:$A$777,$A285,СВЦЭМ!$B$34:$B$777,G$260)+'СЕТ СН'!$F$12</f>
        <v>475.24195574999999</v>
      </c>
      <c r="H285" s="37">
        <f>SUMIFS(СВЦЭМ!$H$34:$H$777,СВЦЭМ!$A$34:$A$777,$A285,СВЦЭМ!$B$34:$B$777,H$260)+'СЕТ СН'!$F$12</f>
        <v>474.34025990999999</v>
      </c>
      <c r="I285" s="37">
        <f>SUMIFS(СВЦЭМ!$H$34:$H$777,СВЦЭМ!$A$34:$A$777,$A285,СВЦЭМ!$B$34:$B$777,I$260)+'СЕТ СН'!$F$12</f>
        <v>459.09569234999998</v>
      </c>
      <c r="J285" s="37">
        <f>SUMIFS(СВЦЭМ!$H$34:$H$777,СВЦЭМ!$A$34:$A$777,$A285,СВЦЭМ!$B$34:$B$777,J$260)+'СЕТ СН'!$F$12</f>
        <v>383.78458259000001</v>
      </c>
      <c r="K285" s="37">
        <f>SUMIFS(СВЦЭМ!$H$34:$H$777,СВЦЭМ!$A$34:$A$777,$A285,СВЦЭМ!$B$34:$B$777,K$260)+'СЕТ СН'!$F$12</f>
        <v>319.04712101000001</v>
      </c>
      <c r="L285" s="37">
        <f>SUMIFS(СВЦЭМ!$H$34:$H$777,СВЦЭМ!$A$34:$A$777,$A285,СВЦЭМ!$B$34:$B$777,L$260)+'СЕТ СН'!$F$12</f>
        <v>275.01263039000003</v>
      </c>
      <c r="M285" s="37">
        <f>SUMIFS(СВЦЭМ!$H$34:$H$777,СВЦЭМ!$A$34:$A$777,$A285,СВЦЭМ!$B$34:$B$777,M$260)+'СЕТ СН'!$F$12</f>
        <v>255.71165920000001</v>
      </c>
      <c r="N285" s="37">
        <f>SUMIFS(СВЦЭМ!$H$34:$H$777,СВЦЭМ!$A$34:$A$777,$A285,СВЦЭМ!$B$34:$B$777,N$260)+'СЕТ СН'!$F$12</f>
        <v>248.02682743</v>
      </c>
      <c r="O285" s="37">
        <f>SUMIFS(СВЦЭМ!$H$34:$H$777,СВЦЭМ!$A$34:$A$777,$A285,СВЦЭМ!$B$34:$B$777,O$260)+'СЕТ СН'!$F$12</f>
        <v>248.66745778999999</v>
      </c>
      <c r="P285" s="37">
        <f>SUMIFS(СВЦЭМ!$H$34:$H$777,СВЦЭМ!$A$34:$A$777,$A285,СВЦЭМ!$B$34:$B$777,P$260)+'СЕТ СН'!$F$12</f>
        <v>248.72350664999999</v>
      </c>
      <c r="Q285" s="37">
        <f>SUMIFS(СВЦЭМ!$H$34:$H$777,СВЦЭМ!$A$34:$A$777,$A285,СВЦЭМ!$B$34:$B$777,Q$260)+'СЕТ СН'!$F$12</f>
        <v>249.96813137000001</v>
      </c>
      <c r="R285" s="37">
        <f>SUMIFS(СВЦЭМ!$H$34:$H$777,СВЦЭМ!$A$34:$A$777,$A285,СВЦЭМ!$B$34:$B$777,R$260)+'СЕТ СН'!$F$12</f>
        <v>248.34154935999999</v>
      </c>
      <c r="S285" s="37">
        <f>SUMIFS(СВЦЭМ!$H$34:$H$777,СВЦЭМ!$A$34:$A$777,$A285,СВЦЭМ!$B$34:$B$777,S$260)+'СЕТ СН'!$F$12</f>
        <v>249.90756113</v>
      </c>
      <c r="T285" s="37">
        <f>SUMIFS(СВЦЭМ!$H$34:$H$777,СВЦЭМ!$A$34:$A$777,$A285,СВЦЭМ!$B$34:$B$777,T$260)+'СЕТ СН'!$F$12</f>
        <v>249.47486207</v>
      </c>
      <c r="U285" s="37">
        <f>SUMIFS(СВЦЭМ!$H$34:$H$777,СВЦЭМ!$A$34:$A$777,$A285,СВЦЭМ!$B$34:$B$777,U$260)+'СЕТ СН'!$F$12</f>
        <v>249.19623558000001</v>
      </c>
      <c r="V285" s="37">
        <f>SUMIFS(СВЦЭМ!$H$34:$H$777,СВЦЭМ!$A$34:$A$777,$A285,СВЦЭМ!$B$34:$B$777,V$260)+'СЕТ СН'!$F$12</f>
        <v>247.80064573000001</v>
      </c>
      <c r="W285" s="37">
        <f>SUMIFS(СВЦЭМ!$H$34:$H$777,СВЦЭМ!$A$34:$A$777,$A285,СВЦЭМ!$B$34:$B$777,W$260)+'СЕТ СН'!$F$12</f>
        <v>250.01875430999999</v>
      </c>
      <c r="X285" s="37">
        <f>SUMIFS(СВЦЭМ!$H$34:$H$777,СВЦЭМ!$A$34:$A$777,$A285,СВЦЭМ!$B$34:$B$777,X$260)+'СЕТ СН'!$F$12</f>
        <v>251.0967344</v>
      </c>
      <c r="Y285" s="37">
        <f>SUMIFS(СВЦЭМ!$H$34:$H$777,СВЦЭМ!$A$34:$A$777,$A285,СВЦЭМ!$B$34:$B$777,Y$260)+'СЕТ СН'!$F$12</f>
        <v>272.90189820000001</v>
      </c>
    </row>
    <row r="286" spans="1:25" ht="15.75" x14ac:dyDescent="0.2">
      <c r="A286" s="36">
        <f t="shared" si="7"/>
        <v>43338</v>
      </c>
      <c r="B286" s="37">
        <f>SUMIFS(СВЦЭМ!$H$34:$H$777,СВЦЭМ!$A$34:$A$777,$A286,СВЦЭМ!$B$34:$B$777,B$260)+'СЕТ СН'!$F$12</f>
        <v>327.35127573</v>
      </c>
      <c r="C286" s="37">
        <f>SUMIFS(СВЦЭМ!$H$34:$H$777,СВЦЭМ!$A$34:$A$777,$A286,СВЦЭМ!$B$34:$B$777,C$260)+'СЕТ СН'!$F$12</f>
        <v>392.57350351000002</v>
      </c>
      <c r="D286" s="37">
        <f>SUMIFS(СВЦЭМ!$H$34:$H$777,СВЦЭМ!$A$34:$A$777,$A286,СВЦЭМ!$B$34:$B$777,D$260)+'СЕТ СН'!$F$12</f>
        <v>452.16459606000001</v>
      </c>
      <c r="E286" s="37">
        <f>SUMIFS(СВЦЭМ!$H$34:$H$777,СВЦЭМ!$A$34:$A$777,$A286,СВЦЭМ!$B$34:$B$777,E$260)+'СЕТ СН'!$F$12</f>
        <v>516.42505485000004</v>
      </c>
      <c r="F286" s="37">
        <f>SUMIFS(СВЦЭМ!$H$34:$H$777,СВЦЭМ!$A$34:$A$777,$A286,СВЦЭМ!$B$34:$B$777,F$260)+'СЕТ СН'!$F$12</f>
        <v>521.40638961000002</v>
      </c>
      <c r="G286" s="37">
        <f>SUMIFS(СВЦЭМ!$H$34:$H$777,СВЦЭМ!$A$34:$A$777,$A286,СВЦЭМ!$B$34:$B$777,G$260)+'СЕТ СН'!$F$12</f>
        <v>505.82775091000002</v>
      </c>
      <c r="H286" s="37">
        <f>SUMIFS(СВЦЭМ!$H$34:$H$777,СВЦЭМ!$A$34:$A$777,$A286,СВЦЭМ!$B$34:$B$777,H$260)+'СЕТ СН'!$F$12</f>
        <v>492.60116520999998</v>
      </c>
      <c r="I286" s="37">
        <f>SUMIFS(СВЦЭМ!$H$34:$H$777,СВЦЭМ!$A$34:$A$777,$A286,СВЦЭМ!$B$34:$B$777,I$260)+'СЕТ СН'!$F$12</f>
        <v>469.83116676999998</v>
      </c>
      <c r="J286" s="37">
        <f>SUMIFS(СВЦЭМ!$H$34:$H$777,СВЦЭМ!$A$34:$A$777,$A286,СВЦЭМ!$B$34:$B$777,J$260)+'СЕТ СН'!$F$12</f>
        <v>380.65566266000002</v>
      </c>
      <c r="K286" s="37">
        <f>SUMIFS(СВЦЭМ!$H$34:$H$777,СВЦЭМ!$A$34:$A$777,$A286,СВЦЭМ!$B$34:$B$777,K$260)+'СЕТ СН'!$F$12</f>
        <v>319.20358050999999</v>
      </c>
      <c r="L286" s="37">
        <f>SUMIFS(СВЦЭМ!$H$34:$H$777,СВЦЭМ!$A$34:$A$777,$A286,СВЦЭМ!$B$34:$B$777,L$260)+'СЕТ СН'!$F$12</f>
        <v>271.61665352</v>
      </c>
      <c r="M286" s="37">
        <f>SUMIFS(СВЦЭМ!$H$34:$H$777,СВЦЭМ!$A$34:$A$777,$A286,СВЦЭМ!$B$34:$B$777,M$260)+'СЕТ СН'!$F$12</f>
        <v>242.55610716999999</v>
      </c>
      <c r="N286" s="37">
        <f>SUMIFS(СВЦЭМ!$H$34:$H$777,СВЦЭМ!$A$34:$A$777,$A286,СВЦЭМ!$B$34:$B$777,N$260)+'СЕТ СН'!$F$12</f>
        <v>234.69915136</v>
      </c>
      <c r="O286" s="37">
        <f>SUMIFS(СВЦЭМ!$H$34:$H$777,СВЦЭМ!$A$34:$A$777,$A286,СВЦЭМ!$B$34:$B$777,O$260)+'СЕТ СН'!$F$12</f>
        <v>238.52186180999999</v>
      </c>
      <c r="P286" s="37">
        <f>SUMIFS(СВЦЭМ!$H$34:$H$777,СВЦЭМ!$A$34:$A$777,$A286,СВЦЭМ!$B$34:$B$777,P$260)+'СЕТ СН'!$F$12</f>
        <v>238.64022575000001</v>
      </c>
      <c r="Q286" s="37">
        <f>SUMIFS(СВЦЭМ!$H$34:$H$777,СВЦЭМ!$A$34:$A$777,$A286,СВЦЭМ!$B$34:$B$777,Q$260)+'СЕТ СН'!$F$12</f>
        <v>240.09273239999999</v>
      </c>
      <c r="R286" s="37">
        <f>SUMIFS(СВЦЭМ!$H$34:$H$777,СВЦЭМ!$A$34:$A$777,$A286,СВЦЭМ!$B$34:$B$777,R$260)+'СЕТ СН'!$F$12</f>
        <v>240.91929307000001</v>
      </c>
      <c r="S286" s="37">
        <f>SUMIFS(СВЦЭМ!$H$34:$H$777,СВЦЭМ!$A$34:$A$777,$A286,СВЦЭМ!$B$34:$B$777,S$260)+'СЕТ СН'!$F$12</f>
        <v>240.47756559999999</v>
      </c>
      <c r="T286" s="37">
        <f>SUMIFS(СВЦЭМ!$H$34:$H$777,СВЦЭМ!$A$34:$A$777,$A286,СВЦЭМ!$B$34:$B$777,T$260)+'СЕТ СН'!$F$12</f>
        <v>240.31519853</v>
      </c>
      <c r="U286" s="37">
        <f>SUMIFS(СВЦЭМ!$H$34:$H$777,СВЦЭМ!$A$34:$A$777,$A286,СВЦЭМ!$B$34:$B$777,U$260)+'СЕТ СН'!$F$12</f>
        <v>242.62999952000001</v>
      </c>
      <c r="V286" s="37">
        <f>SUMIFS(СВЦЭМ!$H$34:$H$777,СВЦЭМ!$A$34:$A$777,$A286,СВЦЭМ!$B$34:$B$777,V$260)+'СЕТ СН'!$F$12</f>
        <v>246.24786889000001</v>
      </c>
      <c r="W286" s="37">
        <f>SUMIFS(СВЦЭМ!$H$34:$H$777,СВЦЭМ!$A$34:$A$777,$A286,СВЦЭМ!$B$34:$B$777,W$260)+'СЕТ СН'!$F$12</f>
        <v>250.63559000000001</v>
      </c>
      <c r="X286" s="37">
        <f>SUMIFS(СВЦЭМ!$H$34:$H$777,СВЦЭМ!$A$34:$A$777,$A286,СВЦЭМ!$B$34:$B$777,X$260)+'СЕТ СН'!$F$12</f>
        <v>239.06133008</v>
      </c>
      <c r="Y286" s="37">
        <f>SUMIFS(СВЦЭМ!$H$34:$H$777,СВЦЭМ!$A$34:$A$777,$A286,СВЦЭМ!$B$34:$B$777,Y$260)+'СЕТ СН'!$F$12</f>
        <v>268.21177555999998</v>
      </c>
    </row>
    <row r="287" spans="1:25" ht="15.75" x14ac:dyDescent="0.2">
      <c r="A287" s="36">
        <f t="shared" si="7"/>
        <v>43339</v>
      </c>
      <c r="B287" s="37">
        <f>SUMIFS(СВЦЭМ!$H$34:$H$777,СВЦЭМ!$A$34:$A$777,$A287,СВЦЭМ!$B$34:$B$777,B$260)+'СЕТ СН'!$F$12</f>
        <v>327.58221700000001</v>
      </c>
      <c r="C287" s="37">
        <f>SUMIFS(СВЦЭМ!$H$34:$H$777,СВЦЭМ!$A$34:$A$777,$A287,СВЦЭМ!$B$34:$B$777,C$260)+'СЕТ СН'!$F$12</f>
        <v>393.83941719000001</v>
      </c>
      <c r="D287" s="37">
        <f>SUMIFS(СВЦЭМ!$H$34:$H$777,СВЦЭМ!$A$34:$A$777,$A287,СВЦЭМ!$B$34:$B$777,D$260)+'СЕТ СН'!$F$12</f>
        <v>448.67080342000003</v>
      </c>
      <c r="E287" s="37">
        <f>SUMIFS(СВЦЭМ!$H$34:$H$777,СВЦЭМ!$A$34:$A$777,$A287,СВЦЭМ!$B$34:$B$777,E$260)+'СЕТ СН'!$F$12</f>
        <v>503.17006057999998</v>
      </c>
      <c r="F287" s="37">
        <f>SUMIFS(СВЦЭМ!$H$34:$H$777,СВЦЭМ!$A$34:$A$777,$A287,СВЦЭМ!$B$34:$B$777,F$260)+'СЕТ СН'!$F$12</f>
        <v>501.94326968000001</v>
      </c>
      <c r="G287" s="37">
        <f>SUMIFS(СВЦЭМ!$H$34:$H$777,СВЦЭМ!$A$34:$A$777,$A287,СВЦЭМ!$B$34:$B$777,G$260)+'СЕТ СН'!$F$12</f>
        <v>494.73379732000001</v>
      </c>
      <c r="H287" s="37">
        <f>SUMIFS(СВЦЭМ!$H$34:$H$777,СВЦЭМ!$A$34:$A$777,$A287,СВЦЭМ!$B$34:$B$777,H$260)+'СЕТ СН'!$F$12</f>
        <v>473.05197213000002</v>
      </c>
      <c r="I287" s="37">
        <f>SUMIFS(СВЦЭМ!$H$34:$H$777,СВЦЭМ!$A$34:$A$777,$A287,СВЦЭМ!$B$34:$B$777,I$260)+'СЕТ СН'!$F$12</f>
        <v>449.62908126000002</v>
      </c>
      <c r="J287" s="37">
        <f>SUMIFS(СВЦЭМ!$H$34:$H$777,СВЦЭМ!$A$34:$A$777,$A287,СВЦЭМ!$B$34:$B$777,J$260)+'СЕТ СН'!$F$12</f>
        <v>389.15579573000002</v>
      </c>
      <c r="K287" s="37">
        <f>SUMIFS(СВЦЭМ!$H$34:$H$777,СВЦЭМ!$A$34:$A$777,$A287,СВЦЭМ!$B$34:$B$777,K$260)+'СЕТ СН'!$F$12</f>
        <v>344.68912553000001</v>
      </c>
      <c r="L287" s="37">
        <f>SUMIFS(СВЦЭМ!$H$34:$H$777,СВЦЭМ!$A$34:$A$777,$A287,СВЦЭМ!$B$34:$B$777,L$260)+'СЕТ СН'!$F$12</f>
        <v>308.39484929999998</v>
      </c>
      <c r="M287" s="37">
        <f>SUMIFS(СВЦЭМ!$H$34:$H$777,СВЦЭМ!$A$34:$A$777,$A287,СВЦЭМ!$B$34:$B$777,M$260)+'СЕТ СН'!$F$12</f>
        <v>277.29230733000003</v>
      </c>
      <c r="N287" s="37">
        <f>SUMIFS(СВЦЭМ!$H$34:$H$777,СВЦЭМ!$A$34:$A$777,$A287,СВЦЭМ!$B$34:$B$777,N$260)+'СЕТ СН'!$F$12</f>
        <v>263.75044121000002</v>
      </c>
      <c r="O287" s="37">
        <f>SUMIFS(СВЦЭМ!$H$34:$H$777,СВЦЭМ!$A$34:$A$777,$A287,СВЦЭМ!$B$34:$B$777,O$260)+'СЕТ СН'!$F$12</f>
        <v>264.91029252999999</v>
      </c>
      <c r="P287" s="37">
        <f>SUMIFS(СВЦЭМ!$H$34:$H$777,СВЦЭМ!$A$34:$A$777,$A287,СВЦЭМ!$B$34:$B$777,P$260)+'СЕТ СН'!$F$12</f>
        <v>267.83524031000002</v>
      </c>
      <c r="Q287" s="37">
        <f>SUMIFS(СВЦЭМ!$H$34:$H$777,СВЦЭМ!$A$34:$A$777,$A287,СВЦЭМ!$B$34:$B$777,Q$260)+'СЕТ СН'!$F$12</f>
        <v>264.76173904000001</v>
      </c>
      <c r="R287" s="37">
        <f>SUMIFS(СВЦЭМ!$H$34:$H$777,СВЦЭМ!$A$34:$A$777,$A287,СВЦЭМ!$B$34:$B$777,R$260)+'СЕТ СН'!$F$12</f>
        <v>264.31656174</v>
      </c>
      <c r="S287" s="37">
        <f>SUMIFS(СВЦЭМ!$H$34:$H$777,СВЦЭМ!$A$34:$A$777,$A287,СВЦЭМ!$B$34:$B$777,S$260)+'СЕТ СН'!$F$12</f>
        <v>264.61273146000002</v>
      </c>
      <c r="T287" s="37">
        <f>SUMIFS(СВЦЭМ!$H$34:$H$777,СВЦЭМ!$A$34:$A$777,$A287,СВЦЭМ!$B$34:$B$777,T$260)+'СЕТ СН'!$F$12</f>
        <v>267.49229788999997</v>
      </c>
      <c r="U287" s="37">
        <f>SUMIFS(СВЦЭМ!$H$34:$H$777,СВЦЭМ!$A$34:$A$777,$A287,СВЦЭМ!$B$34:$B$777,U$260)+'СЕТ СН'!$F$12</f>
        <v>268.37810503999998</v>
      </c>
      <c r="V287" s="37">
        <f>SUMIFS(СВЦЭМ!$H$34:$H$777,СВЦЭМ!$A$34:$A$777,$A287,СВЦЭМ!$B$34:$B$777,V$260)+'СЕТ СН'!$F$12</f>
        <v>274.00877965000001</v>
      </c>
      <c r="W287" s="37">
        <f>SUMIFS(СВЦЭМ!$H$34:$H$777,СВЦЭМ!$A$34:$A$777,$A287,СВЦЭМ!$B$34:$B$777,W$260)+'СЕТ СН'!$F$12</f>
        <v>274.04158353000003</v>
      </c>
      <c r="X287" s="37">
        <f>SUMIFS(СВЦЭМ!$H$34:$H$777,СВЦЭМ!$A$34:$A$777,$A287,СВЦЭМ!$B$34:$B$777,X$260)+'СЕТ СН'!$F$12</f>
        <v>263.50384419</v>
      </c>
      <c r="Y287" s="37">
        <f>SUMIFS(СВЦЭМ!$H$34:$H$777,СВЦЭМ!$A$34:$A$777,$A287,СВЦЭМ!$B$34:$B$777,Y$260)+'СЕТ СН'!$F$12</f>
        <v>280.89213561999998</v>
      </c>
    </row>
    <row r="288" spans="1:25" ht="15.75" x14ac:dyDescent="0.2">
      <c r="A288" s="36">
        <f t="shared" si="7"/>
        <v>43340</v>
      </c>
      <c r="B288" s="37">
        <f>SUMIFS(СВЦЭМ!$H$34:$H$777,СВЦЭМ!$A$34:$A$777,$A288,СВЦЭМ!$B$34:$B$777,B$260)+'СЕТ СН'!$F$12</f>
        <v>335.70680604</v>
      </c>
      <c r="C288" s="37">
        <f>SUMIFS(СВЦЭМ!$H$34:$H$777,СВЦЭМ!$A$34:$A$777,$A288,СВЦЭМ!$B$34:$B$777,C$260)+'СЕТ СН'!$F$12</f>
        <v>401.58314841999999</v>
      </c>
      <c r="D288" s="37">
        <f>SUMIFS(СВЦЭМ!$H$34:$H$777,СВЦЭМ!$A$34:$A$777,$A288,СВЦЭМ!$B$34:$B$777,D$260)+'СЕТ СН'!$F$12</f>
        <v>465.67748610000001</v>
      </c>
      <c r="E288" s="37">
        <f>SUMIFS(СВЦЭМ!$H$34:$H$777,СВЦЭМ!$A$34:$A$777,$A288,СВЦЭМ!$B$34:$B$777,E$260)+'СЕТ СН'!$F$12</f>
        <v>509.68760732999999</v>
      </c>
      <c r="F288" s="37">
        <f>SUMIFS(СВЦЭМ!$H$34:$H$777,СВЦЭМ!$A$34:$A$777,$A288,СВЦЭМ!$B$34:$B$777,F$260)+'СЕТ СН'!$F$12</f>
        <v>513.27499392000004</v>
      </c>
      <c r="G288" s="37">
        <f>SUMIFS(СВЦЭМ!$H$34:$H$777,СВЦЭМ!$A$34:$A$777,$A288,СВЦЭМ!$B$34:$B$777,G$260)+'СЕТ СН'!$F$12</f>
        <v>494.95962923000002</v>
      </c>
      <c r="H288" s="37">
        <f>SUMIFS(СВЦЭМ!$H$34:$H$777,СВЦЭМ!$A$34:$A$777,$A288,СВЦЭМ!$B$34:$B$777,H$260)+'СЕТ СН'!$F$12</f>
        <v>484.14223554</v>
      </c>
      <c r="I288" s="37">
        <f>SUMIFS(СВЦЭМ!$H$34:$H$777,СВЦЭМ!$A$34:$A$777,$A288,СВЦЭМ!$B$34:$B$777,I$260)+'СЕТ СН'!$F$12</f>
        <v>447.36562204000001</v>
      </c>
      <c r="J288" s="37">
        <f>SUMIFS(СВЦЭМ!$H$34:$H$777,СВЦЭМ!$A$34:$A$777,$A288,СВЦЭМ!$B$34:$B$777,J$260)+'СЕТ СН'!$F$12</f>
        <v>381.14936021</v>
      </c>
      <c r="K288" s="37">
        <f>SUMIFS(СВЦЭМ!$H$34:$H$777,СВЦЭМ!$A$34:$A$777,$A288,СВЦЭМ!$B$34:$B$777,K$260)+'СЕТ СН'!$F$12</f>
        <v>342.53785893000003</v>
      </c>
      <c r="L288" s="37">
        <f>SUMIFS(СВЦЭМ!$H$34:$H$777,СВЦЭМ!$A$34:$A$777,$A288,СВЦЭМ!$B$34:$B$777,L$260)+'СЕТ СН'!$F$12</f>
        <v>314.74809871000002</v>
      </c>
      <c r="M288" s="37">
        <f>SUMIFS(СВЦЭМ!$H$34:$H$777,СВЦЭМ!$A$34:$A$777,$A288,СВЦЭМ!$B$34:$B$777,M$260)+'СЕТ СН'!$F$12</f>
        <v>278.68806948000002</v>
      </c>
      <c r="N288" s="37">
        <f>SUMIFS(СВЦЭМ!$H$34:$H$777,СВЦЭМ!$A$34:$A$777,$A288,СВЦЭМ!$B$34:$B$777,N$260)+'СЕТ СН'!$F$12</f>
        <v>272.66666894999997</v>
      </c>
      <c r="O288" s="37">
        <f>SUMIFS(СВЦЭМ!$H$34:$H$777,СВЦЭМ!$A$34:$A$777,$A288,СВЦЭМ!$B$34:$B$777,O$260)+'СЕТ СН'!$F$12</f>
        <v>274.31567560000002</v>
      </c>
      <c r="P288" s="37">
        <f>SUMIFS(СВЦЭМ!$H$34:$H$777,СВЦЭМ!$A$34:$A$777,$A288,СВЦЭМ!$B$34:$B$777,P$260)+'СЕТ СН'!$F$12</f>
        <v>272.35226402000001</v>
      </c>
      <c r="Q288" s="37">
        <f>SUMIFS(СВЦЭМ!$H$34:$H$777,СВЦЭМ!$A$34:$A$777,$A288,СВЦЭМ!$B$34:$B$777,Q$260)+'СЕТ СН'!$F$12</f>
        <v>272.10608523000002</v>
      </c>
      <c r="R288" s="37">
        <f>SUMIFS(СВЦЭМ!$H$34:$H$777,СВЦЭМ!$A$34:$A$777,$A288,СВЦЭМ!$B$34:$B$777,R$260)+'СЕТ СН'!$F$12</f>
        <v>271.38150694000001</v>
      </c>
      <c r="S288" s="37">
        <f>SUMIFS(СВЦЭМ!$H$34:$H$777,СВЦЭМ!$A$34:$A$777,$A288,СВЦЭМ!$B$34:$B$777,S$260)+'СЕТ СН'!$F$12</f>
        <v>267.79890044000001</v>
      </c>
      <c r="T288" s="37">
        <f>SUMIFS(СВЦЭМ!$H$34:$H$777,СВЦЭМ!$A$34:$A$777,$A288,СВЦЭМ!$B$34:$B$777,T$260)+'СЕТ СН'!$F$12</f>
        <v>264.98280742999998</v>
      </c>
      <c r="U288" s="37">
        <f>SUMIFS(СВЦЭМ!$H$34:$H$777,СВЦЭМ!$A$34:$A$777,$A288,СВЦЭМ!$B$34:$B$777,U$260)+'СЕТ СН'!$F$12</f>
        <v>263.128467</v>
      </c>
      <c r="V288" s="37">
        <f>SUMIFS(СВЦЭМ!$H$34:$H$777,СВЦЭМ!$A$34:$A$777,$A288,СВЦЭМ!$B$34:$B$777,V$260)+'СЕТ СН'!$F$12</f>
        <v>273.05222051999999</v>
      </c>
      <c r="W288" s="37">
        <f>SUMIFS(СВЦЭМ!$H$34:$H$777,СВЦЭМ!$A$34:$A$777,$A288,СВЦЭМ!$B$34:$B$777,W$260)+'СЕТ СН'!$F$12</f>
        <v>272.30195917999998</v>
      </c>
      <c r="X288" s="37">
        <f>SUMIFS(СВЦЭМ!$H$34:$H$777,СВЦЭМ!$A$34:$A$777,$A288,СВЦЭМ!$B$34:$B$777,X$260)+'СЕТ СН'!$F$12</f>
        <v>265.53232050000003</v>
      </c>
      <c r="Y288" s="37">
        <f>SUMIFS(СВЦЭМ!$H$34:$H$777,СВЦЭМ!$A$34:$A$777,$A288,СВЦЭМ!$B$34:$B$777,Y$260)+'СЕТ СН'!$F$12</f>
        <v>291.26922855999999</v>
      </c>
    </row>
    <row r="289" spans="1:27" ht="15.75" x14ac:dyDescent="0.2">
      <c r="A289" s="36">
        <f t="shared" si="7"/>
        <v>43341</v>
      </c>
      <c r="B289" s="37">
        <f>SUMIFS(СВЦЭМ!$H$34:$H$777,СВЦЭМ!$A$34:$A$777,$A289,СВЦЭМ!$B$34:$B$777,B$260)+'СЕТ СН'!$F$12</f>
        <v>374.14078797000002</v>
      </c>
      <c r="C289" s="37">
        <f>SUMIFS(СВЦЭМ!$H$34:$H$777,СВЦЭМ!$A$34:$A$777,$A289,СВЦЭМ!$B$34:$B$777,C$260)+'СЕТ СН'!$F$12</f>
        <v>446.22672154000003</v>
      </c>
      <c r="D289" s="37">
        <f>SUMIFS(СВЦЭМ!$H$34:$H$777,СВЦЭМ!$A$34:$A$777,$A289,СВЦЭМ!$B$34:$B$777,D$260)+'СЕТ СН'!$F$12</f>
        <v>493.76484799000002</v>
      </c>
      <c r="E289" s="37">
        <f>SUMIFS(СВЦЭМ!$H$34:$H$777,СВЦЭМ!$A$34:$A$777,$A289,СВЦЭМ!$B$34:$B$777,E$260)+'СЕТ СН'!$F$12</f>
        <v>553.54341155999998</v>
      </c>
      <c r="F289" s="37">
        <f>SUMIFS(СВЦЭМ!$H$34:$H$777,СВЦЭМ!$A$34:$A$777,$A289,СВЦЭМ!$B$34:$B$777,F$260)+'СЕТ СН'!$F$12</f>
        <v>550.74882358000002</v>
      </c>
      <c r="G289" s="37">
        <f>SUMIFS(СВЦЭМ!$H$34:$H$777,СВЦЭМ!$A$34:$A$777,$A289,СВЦЭМ!$B$34:$B$777,G$260)+'СЕТ СН'!$F$12</f>
        <v>554.72626823999997</v>
      </c>
      <c r="H289" s="37">
        <f>SUMIFS(СВЦЭМ!$H$34:$H$777,СВЦЭМ!$A$34:$A$777,$A289,СВЦЭМ!$B$34:$B$777,H$260)+'СЕТ СН'!$F$12</f>
        <v>566.81639667000002</v>
      </c>
      <c r="I289" s="37">
        <f>SUMIFS(СВЦЭМ!$H$34:$H$777,СВЦЭМ!$A$34:$A$777,$A289,СВЦЭМ!$B$34:$B$777,I$260)+'СЕТ СН'!$F$12</f>
        <v>558.44712907999997</v>
      </c>
      <c r="J289" s="37">
        <f>SUMIFS(СВЦЭМ!$H$34:$H$777,СВЦЭМ!$A$34:$A$777,$A289,СВЦЭМ!$B$34:$B$777,J$260)+'СЕТ СН'!$F$12</f>
        <v>476.41217079</v>
      </c>
      <c r="K289" s="37">
        <f>SUMIFS(СВЦЭМ!$H$34:$H$777,СВЦЭМ!$A$34:$A$777,$A289,СВЦЭМ!$B$34:$B$777,K$260)+'СЕТ СН'!$F$12</f>
        <v>429.06854831999999</v>
      </c>
      <c r="L289" s="37">
        <f>SUMIFS(СВЦЭМ!$H$34:$H$777,СВЦЭМ!$A$34:$A$777,$A289,СВЦЭМ!$B$34:$B$777,L$260)+'СЕТ СН'!$F$12</f>
        <v>385.50981125999999</v>
      </c>
      <c r="M289" s="37">
        <f>SUMIFS(СВЦЭМ!$H$34:$H$777,СВЦЭМ!$A$34:$A$777,$A289,СВЦЭМ!$B$34:$B$777,M$260)+'СЕТ СН'!$F$12</f>
        <v>348.73094123999999</v>
      </c>
      <c r="N289" s="37">
        <f>SUMIFS(СВЦЭМ!$H$34:$H$777,СВЦЭМ!$A$34:$A$777,$A289,СВЦЭМ!$B$34:$B$777,N$260)+'СЕТ СН'!$F$12</f>
        <v>334.51783375999997</v>
      </c>
      <c r="O289" s="37">
        <f>SUMIFS(СВЦЭМ!$H$34:$H$777,СВЦЭМ!$A$34:$A$777,$A289,СВЦЭМ!$B$34:$B$777,O$260)+'СЕТ СН'!$F$12</f>
        <v>335.94135179</v>
      </c>
      <c r="P289" s="37">
        <f>SUMIFS(СВЦЭМ!$H$34:$H$777,СВЦЭМ!$A$34:$A$777,$A289,СВЦЭМ!$B$34:$B$777,P$260)+'СЕТ СН'!$F$12</f>
        <v>332.88358803</v>
      </c>
      <c r="Q289" s="37">
        <f>SUMIFS(СВЦЭМ!$H$34:$H$777,СВЦЭМ!$A$34:$A$777,$A289,СВЦЭМ!$B$34:$B$777,Q$260)+'СЕТ СН'!$F$12</f>
        <v>332.14653928000001</v>
      </c>
      <c r="R289" s="37">
        <f>SUMIFS(СВЦЭМ!$H$34:$H$777,СВЦЭМ!$A$34:$A$777,$A289,СВЦЭМ!$B$34:$B$777,R$260)+'СЕТ СН'!$F$12</f>
        <v>334.13014063000003</v>
      </c>
      <c r="S289" s="37">
        <f>SUMIFS(СВЦЭМ!$H$34:$H$777,СВЦЭМ!$A$34:$A$777,$A289,СВЦЭМ!$B$34:$B$777,S$260)+'СЕТ СН'!$F$12</f>
        <v>342.19199142999997</v>
      </c>
      <c r="T289" s="37">
        <f>SUMIFS(СВЦЭМ!$H$34:$H$777,СВЦЭМ!$A$34:$A$777,$A289,СВЦЭМ!$B$34:$B$777,T$260)+'СЕТ СН'!$F$12</f>
        <v>344.04734882000002</v>
      </c>
      <c r="U289" s="37">
        <f>SUMIFS(СВЦЭМ!$H$34:$H$777,СВЦЭМ!$A$34:$A$777,$A289,СВЦЭМ!$B$34:$B$777,U$260)+'СЕТ СН'!$F$12</f>
        <v>343.12077248999998</v>
      </c>
      <c r="V289" s="37">
        <f>SUMIFS(СВЦЭМ!$H$34:$H$777,СВЦЭМ!$A$34:$A$777,$A289,СВЦЭМ!$B$34:$B$777,V$260)+'СЕТ СН'!$F$12</f>
        <v>334.98847281000002</v>
      </c>
      <c r="W289" s="37">
        <f>SUMIFS(СВЦЭМ!$H$34:$H$777,СВЦЭМ!$A$34:$A$777,$A289,СВЦЭМ!$B$34:$B$777,W$260)+'СЕТ СН'!$F$12</f>
        <v>335.47712280000002</v>
      </c>
      <c r="X289" s="37">
        <f>SUMIFS(СВЦЭМ!$H$34:$H$777,СВЦЭМ!$A$34:$A$777,$A289,СВЦЭМ!$B$34:$B$777,X$260)+'СЕТ СН'!$F$12</f>
        <v>345.52619668</v>
      </c>
      <c r="Y289" s="37">
        <f>SUMIFS(СВЦЭМ!$H$34:$H$777,СВЦЭМ!$A$34:$A$777,$A289,СВЦЭМ!$B$34:$B$777,Y$260)+'СЕТ СН'!$F$12</f>
        <v>387.65404943999999</v>
      </c>
    </row>
    <row r="290" spans="1:27" ht="15.75" x14ac:dyDescent="0.2">
      <c r="A290" s="36">
        <f t="shared" si="7"/>
        <v>43342</v>
      </c>
      <c r="B290" s="37">
        <f>SUMIFS(СВЦЭМ!$H$34:$H$777,СВЦЭМ!$A$34:$A$777,$A290,СВЦЭМ!$B$34:$B$777,B$260)+'СЕТ СН'!$F$12</f>
        <v>426.13020111999998</v>
      </c>
      <c r="C290" s="37">
        <f>SUMIFS(СВЦЭМ!$H$34:$H$777,СВЦЭМ!$A$34:$A$777,$A290,СВЦЭМ!$B$34:$B$777,C$260)+'СЕТ СН'!$F$12</f>
        <v>490.22869901000001</v>
      </c>
      <c r="D290" s="37">
        <f>SUMIFS(СВЦЭМ!$H$34:$H$777,СВЦЭМ!$A$34:$A$777,$A290,СВЦЭМ!$B$34:$B$777,D$260)+'СЕТ СН'!$F$12</f>
        <v>544.66258615000004</v>
      </c>
      <c r="E290" s="37">
        <f>SUMIFS(СВЦЭМ!$H$34:$H$777,СВЦЭМ!$A$34:$A$777,$A290,СВЦЭМ!$B$34:$B$777,E$260)+'СЕТ СН'!$F$12</f>
        <v>557.06698319999998</v>
      </c>
      <c r="F290" s="37">
        <f>SUMIFS(СВЦЭМ!$H$34:$H$777,СВЦЭМ!$A$34:$A$777,$A290,СВЦЭМ!$B$34:$B$777,F$260)+'СЕТ СН'!$F$12</f>
        <v>554.95335872999999</v>
      </c>
      <c r="G290" s="37">
        <f>SUMIFS(СВЦЭМ!$H$34:$H$777,СВЦЭМ!$A$34:$A$777,$A290,СВЦЭМ!$B$34:$B$777,G$260)+'СЕТ СН'!$F$12</f>
        <v>559.76344368000002</v>
      </c>
      <c r="H290" s="37">
        <f>SUMIFS(СВЦЭМ!$H$34:$H$777,СВЦЭМ!$A$34:$A$777,$A290,СВЦЭМ!$B$34:$B$777,H$260)+'СЕТ СН'!$F$12</f>
        <v>572.11823873000003</v>
      </c>
      <c r="I290" s="37">
        <f>SUMIFS(СВЦЭМ!$H$34:$H$777,СВЦЭМ!$A$34:$A$777,$A290,СВЦЭМ!$B$34:$B$777,I$260)+'СЕТ СН'!$F$12</f>
        <v>560.40553323999995</v>
      </c>
      <c r="J290" s="37">
        <f>SUMIFS(СВЦЭМ!$H$34:$H$777,СВЦЭМ!$A$34:$A$777,$A290,СВЦЭМ!$B$34:$B$777,J$260)+'СЕТ СН'!$F$12</f>
        <v>477.45362491999998</v>
      </c>
      <c r="K290" s="37">
        <f>SUMIFS(СВЦЭМ!$H$34:$H$777,СВЦЭМ!$A$34:$A$777,$A290,СВЦЭМ!$B$34:$B$777,K$260)+'СЕТ СН'!$F$12</f>
        <v>416.75587819999998</v>
      </c>
      <c r="L290" s="37">
        <f>SUMIFS(СВЦЭМ!$H$34:$H$777,СВЦЭМ!$A$34:$A$777,$A290,СВЦЭМ!$B$34:$B$777,L$260)+'СЕТ СН'!$F$12</f>
        <v>369.75956558000001</v>
      </c>
      <c r="M290" s="37">
        <f>SUMIFS(СВЦЭМ!$H$34:$H$777,СВЦЭМ!$A$34:$A$777,$A290,СВЦЭМ!$B$34:$B$777,M$260)+'СЕТ СН'!$F$12</f>
        <v>334.80574146999999</v>
      </c>
      <c r="N290" s="37">
        <f>SUMIFS(СВЦЭМ!$H$34:$H$777,СВЦЭМ!$A$34:$A$777,$A290,СВЦЭМ!$B$34:$B$777,N$260)+'СЕТ СН'!$F$12</f>
        <v>325.26543512000001</v>
      </c>
      <c r="O290" s="37">
        <f>SUMIFS(СВЦЭМ!$H$34:$H$777,СВЦЭМ!$A$34:$A$777,$A290,СВЦЭМ!$B$34:$B$777,O$260)+'СЕТ СН'!$F$12</f>
        <v>326.23743439999998</v>
      </c>
      <c r="P290" s="37">
        <f>SUMIFS(СВЦЭМ!$H$34:$H$777,СВЦЭМ!$A$34:$A$777,$A290,СВЦЭМ!$B$34:$B$777,P$260)+'СЕТ СН'!$F$12</f>
        <v>326.28005972</v>
      </c>
      <c r="Q290" s="37">
        <f>SUMIFS(СВЦЭМ!$H$34:$H$777,СВЦЭМ!$A$34:$A$777,$A290,СВЦЭМ!$B$34:$B$777,Q$260)+'СЕТ СН'!$F$12</f>
        <v>325.59737863999999</v>
      </c>
      <c r="R290" s="37">
        <f>SUMIFS(СВЦЭМ!$H$34:$H$777,СВЦЭМ!$A$34:$A$777,$A290,СВЦЭМ!$B$34:$B$777,R$260)+'СЕТ СН'!$F$12</f>
        <v>330.23357411000001</v>
      </c>
      <c r="S290" s="37">
        <f>SUMIFS(СВЦЭМ!$H$34:$H$777,СВЦЭМ!$A$34:$A$777,$A290,СВЦЭМ!$B$34:$B$777,S$260)+'СЕТ СН'!$F$12</f>
        <v>322.28829574000002</v>
      </c>
      <c r="T290" s="37">
        <f>SUMIFS(СВЦЭМ!$H$34:$H$777,СВЦЭМ!$A$34:$A$777,$A290,СВЦЭМ!$B$34:$B$777,T$260)+'СЕТ СН'!$F$12</f>
        <v>322.38019971</v>
      </c>
      <c r="U290" s="37">
        <f>SUMIFS(СВЦЭМ!$H$34:$H$777,СВЦЭМ!$A$34:$A$777,$A290,СВЦЭМ!$B$34:$B$777,U$260)+'СЕТ СН'!$F$12</f>
        <v>325.83050580000003</v>
      </c>
      <c r="V290" s="37">
        <f>SUMIFS(СВЦЭМ!$H$34:$H$777,СВЦЭМ!$A$34:$A$777,$A290,СВЦЭМ!$B$34:$B$777,V$260)+'СЕТ СН'!$F$12</f>
        <v>321.46748156000001</v>
      </c>
      <c r="W290" s="37">
        <f>SUMIFS(СВЦЭМ!$H$34:$H$777,СВЦЭМ!$A$34:$A$777,$A290,СВЦЭМ!$B$34:$B$777,W$260)+'СЕТ СН'!$F$12</f>
        <v>322.32816177000001</v>
      </c>
      <c r="X290" s="37">
        <f>SUMIFS(СВЦЭМ!$H$34:$H$777,СВЦЭМ!$A$34:$A$777,$A290,СВЦЭМ!$B$34:$B$777,X$260)+'СЕТ СН'!$F$12</f>
        <v>336.04855557000002</v>
      </c>
      <c r="Y290" s="37">
        <f>SUMIFS(СВЦЭМ!$H$34:$H$777,СВЦЭМ!$A$34:$A$777,$A290,СВЦЭМ!$B$34:$B$777,Y$260)+'СЕТ СН'!$F$12</f>
        <v>372.92583547999999</v>
      </c>
    </row>
    <row r="291" spans="1:27" ht="15.75" x14ac:dyDescent="0.2">
      <c r="A291" s="36">
        <f t="shared" si="7"/>
        <v>43343</v>
      </c>
      <c r="B291" s="37">
        <f>SUMIFS(СВЦЭМ!$H$34:$H$777,СВЦЭМ!$A$34:$A$777,$A291,СВЦЭМ!$B$34:$B$777,B$260)+'СЕТ СН'!$F$12</f>
        <v>418.11452552999998</v>
      </c>
      <c r="C291" s="37">
        <f>SUMIFS(СВЦЭМ!$H$34:$H$777,СВЦЭМ!$A$34:$A$777,$A291,СВЦЭМ!$B$34:$B$777,C$260)+'СЕТ СН'!$F$12</f>
        <v>492.54708558999999</v>
      </c>
      <c r="D291" s="37">
        <f>SUMIFS(СВЦЭМ!$H$34:$H$777,СВЦЭМ!$A$34:$A$777,$A291,СВЦЭМ!$B$34:$B$777,D$260)+'СЕТ СН'!$F$12</f>
        <v>540.64835574999995</v>
      </c>
      <c r="E291" s="37">
        <f>SUMIFS(СВЦЭМ!$H$34:$H$777,СВЦЭМ!$A$34:$A$777,$A291,СВЦЭМ!$B$34:$B$777,E$260)+'СЕТ СН'!$F$12</f>
        <v>559.91565452999998</v>
      </c>
      <c r="F291" s="37">
        <f>SUMIFS(СВЦЭМ!$H$34:$H$777,СВЦЭМ!$A$34:$A$777,$A291,СВЦЭМ!$B$34:$B$777,F$260)+'СЕТ СН'!$F$12</f>
        <v>558.36366337000004</v>
      </c>
      <c r="G291" s="37">
        <f>SUMIFS(СВЦЭМ!$H$34:$H$777,СВЦЭМ!$A$34:$A$777,$A291,СВЦЭМ!$B$34:$B$777,G$260)+'СЕТ СН'!$F$12</f>
        <v>561.92169449999994</v>
      </c>
      <c r="H291" s="37">
        <f>SUMIFS(СВЦЭМ!$H$34:$H$777,СВЦЭМ!$A$34:$A$777,$A291,СВЦЭМ!$B$34:$B$777,H$260)+'СЕТ СН'!$F$12</f>
        <v>571.58622745000002</v>
      </c>
      <c r="I291" s="37">
        <f>SUMIFS(СВЦЭМ!$H$34:$H$777,СВЦЭМ!$A$34:$A$777,$A291,СВЦЭМ!$B$34:$B$777,I$260)+'СЕТ СН'!$F$12</f>
        <v>541.75568654999995</v>
      </c>
      <c r="J291" s="37">
        <f>SUMIFS(СВЦЭМ!$H$34:$H$777,СВЦЭМ!$A$34:$A$777,$A291,СВЦЭМ!$B$34:$B$777,J$260)+'СЕТ СН'!$F$12</f>
        <v>458.16978842999998</v>
      </c>
      <c r="K291" s="37">
        <f>SUMIFS(СВЦЭМ!$H$34:$H$777,СВЦЭМ!$A$34:$A$777,$A291,СВЦЭМ!$B$34:$B$777,K$260)+'СЕТ СН'!$F$12</f>
        <v>407.04711357999997</v>
      </c>
      <c r="L291" s="37">
        <f>SUMIFS(СВЦЭМ!$H$34:$H$777,СВЦЭМ!$A$34:$A$777,$A291,СВЦЭМ!$B$34:$B$777,L$260)+'СЕТ СН'!$F$12</f>
        <v>363.92419618000002</v>
      </c>
      <c r="M291" s="37">
        <f>SUMIFS(СВЦЭМ!$H$34:$H$777,СВЦЭМ!$A$34:$A$777,$A291,СВЦЭМ!$B$34:$B$777,M$260)+'СЕТ СН'!$F$12</f>
        <v>327.43152090000001</v>
      </c>
      <c r="N291" s="37">
        <f>SUMIFS(СВЦЭМ!$H$34:$H$777,СВЦЭМ!$A$34:$A$777,$A291,СВЦЭМ!$B$34:$B$777,N$260)+'СЕТ СН'!$F$12</f>
        <v>317.24698658</v>
      </c>
      <c r="O291" s="37">
        <f>SUMIFS(СВЦЭМ!$H$34:$H$777,СВЦЭМ!$A$34:$A$777,$A291,СВЦЭМ!$B$34:$B$777,O$260)+'СЕТ СН'!$F$12</f>
        <v>315.54795953000001</v>
      </c>
      <c r="P291" s="37">
        <f>SUMIFS(СВЦЭМ!$H$34:$H$777,СВЦЭМ!$A$34:$A$777,$A291,СВЦЭМ!$B$34:$B$777,P$260)+'СЕТ СН'!$F$12</f>
        <v>313.41047357999997</v>
      </c>
      <c r="Q291" s="37">
        <f>SUMIFS(СВЦЭМ!$H$34:$H$777,СВЦЭМ!$A$34:$A$777,$A291,СВЦЭМ!$B$34:$B$777,Q$260)+'СЕТ СН'!$F$12</f>
        <v>317.70049549999999</v>
      </c>
      <c r="R291" s="37">
        <f>SUMIFS(СВЦЭМ!$H$34:$H$777,СВЦЭМ!$A$34:$A$777,$A291,СВЦЭМ!$B$34:$B$777,R$260)+'СЕТ СН'!$F$12</f>
        <v>316.22643291000003</v>
      </c>
      <c r="S291" s="37">
        <f>SUMIFS(СВЦЭМ!$H$34:$H$777,СВЦЭМ!$A$34:$A$777,$A291,СВЦЭМ!$B$34:$B$777,S$260)+'СЕТ СН'!$F$12</f>
        <v>315.38346231000003</v>
      </c>
      <c r="T291" s="37">
        <f>SUMIFS(СВЦЭМ!$H$34:$H$777,СВЦЭМ!$A$34:$A$777,$A291,СВЦЭМ!$B$34:$B$777,T$260)+'СЕТ СН'!$F$12</f>
        <v>314.23550546000001</v>
      </c>
      <c r="U291" s="37">
        <f>SUMIFS(СВЦЭМ!$H$34:$H$777,СВЦЭМ!$A$34:$A$777,$A291,СВЦЭМ!$B$34:$B$777,U$260)+'СЕТ СН'!$F$12</f>
        <v>312.26245318999997</v>
      </c>
      <c r="V291" s="37">
        <f>SUMIFS(СВЦЭМ!$H$34:$H$777,СВЦЭМ!$A$34:$A$777,$A291,СВЦЭМ!$B$34:$B$777,V$260)+'СЕТ СН'!$F$12</f>
        <v>302.36154326000002</v>
      </c>
      <c r="W291" s="37">
        <f>SUMIFS(СВЦЭМ!$H$34:$H$777,СВЦЭМ!$A$34:$A$777,$A291,СВЦЭМ!$B$34:$B$777,W$260)+'СЕТ СН'!$F$12</f>
        <v>296.81515716000001</v>
      </c>
      <c r="X291" s="37">
        <f>SUMIFS(СВЦЭМ!$H$34:$H$777,СВЦЭМ!$A$34:$A$777,$A291,СВЦЭМ!$B$34:$B$777,X$260)+'СЕТ СН'!$F$12</f>
        <v>314.17880891999999</v>
      </c>
      <c r="Y291" s="37">
        <f>SUMIFS(СВЦЭМ!$H$34:$H$777,СВЦЭМ!$A$34:$A$777,$A291,СВЦЭМ!$B$34:$B$777,Y$260)+'СЕТ СН'!$F$12</f>
        <v>352.31372654</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7"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28"/>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01.08.2018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43314</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43315</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43316</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43317</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43318</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43319</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43320</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43321</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43322</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43323</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43324</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43325</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43326</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43327</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43328</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43329</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43330</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43331</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43332</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43333</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43334</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43335</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43336</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43337</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43338</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43339</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43340</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43341</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43342</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43343</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7"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28"/>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01.08.2018</v>
      </c>
      <c r="B332" s="37">
        <f>SUMIFS(СВЦЭМ!$J$34:$J$777,СВЦЭМ!$A$34:$A$777,$A332,СВЦЭМ!$B$34:$B$777,B$331)+'СЕТ СН'!$F$13</f>
        <v>356.42207280000002</v>
      </c>
      <c r="C332" s="37">
        <f>SUMIFS(СВЦЭМ!$J$34:$J$777,СВЦЭМ!$A$34:$A$777,$A332,СВЦЭМ!$B$34:$B$777,C$331)+'СЕТ СН'!$F$13</f>
        <v>383.44686249</v>
      </c>
      <c r="D332" s="37">
        <f>SUMIFS(СВЦЭМ!$J$34:$J$777,СВЦЭМ!$A$34:$A$777,$A332,СВЦЭМ!$B$34:$B$777,D$331)+'СЕТ СН'!$F$13</f>
        <v>446.32967611999999</v>
      </c>
      <c r="E332" s="37">
        <f>SUMIFS(СВЦЭМ!$J$34:$J$777,СВЦЭМ!$A$34:$A$777,$A332,СВЦЭМ!$B$34:$B$777,E$331)+'СЕТ СН'!$F$13</f>
        <v>527.77555178</v>
      </c>
      <c r="F332" s="37">
        <f>SUMIFS(СВЦЭМ!$J$34:$J$777,СВЦЭМ!$A$34:$A$777,$A332,СВЦЭМ!$B$34:$B$777,F$331)+'СЕТ СН'!$F$13</f>
        <v>572.16809001000001</v>
      </c>
      <c r="G332" s="37">
        <f>SUMIFS(СВЦЭМ!$J$34:$J$777,СВЦЭМ!$A$34:$A$777,$A332,СВЦЭМ!$B$34:$B$777,G$331)+'СЕТ СН'!$F$13</f>
        <v>569.86553371000002</v>
      </c>
      <c r="H332" s="37">
        <f>SUMIFS(СВЦЭМ!$J$34:$J$777,СВЦЭМ!$A$34:$A$777,$A332,СВЦЭМ!$B$34:$B$777,H$331)+'СЕТ СН'!$F$13</f>
        <v>514.88462548999996</v>
      </c>
      <c r="I332" s="37">
        <f>SUMIFS(СВЦЭМ!$J$34:$J$777,СВЦЭМ!$A$34:$A$777,$A332,СВЦЭМ!$B$34:$B$777,I$331)+'СЕТ СН'!$F$13</f>
        <v>488.23864121000003</v>
      </c>
      <c r="J332" s="37">
        <f>SUMIFS(СВЦЭМ!$J$34:$J$777,СВЦЭМ!$A$34:$A$777,$A332,СВЦЭМ!$B$34:$B$777,J$331)+'СЕТ СН'!$F$13</f>
        <v>399.50422437999998</v>
      </c>
      <c r="K332" s="37">
        <f>SUMIFS(СВЦЭМ!$J$34:$J$777,СВЦЭМ!$A$34:$A$777,$A332,СВЦЭМ!$B$34:$B$777,K$331)+'СЕТ СН'!$F$13</f>
        <v>347.62254982000002</v>
      </c>
      <c r="L332" s="37">
        <f>SUMIFS(СВЦЭМ!$J$34:$J$777,СВЦЭМ!$A$34:$A$777,$A332,СВЦЭМ!$B$34:$B$777,L$331)+'СЕТ СН'!$F$13</f>
        <v>302.79184122999999</v>
      </c>
      <c r="M332" s="37">
        <f>SUMIFS(СВЦЭМ!$J$34:$J$777,СВЦЭМ!$A$34:$A$777,$A332,СВЦЭМ!$B$34:$B$777,M$331)+'СЕТ СН'!$F$13</f>
        <v>272.60716236000002</v>
      </c>
      <c r="N332" s="37">
        <f>SUMIFS(СВЦЭМ!$J$34:$J$777,СВЦЭМ!$A$34:$A$777,$A332,СВЦЭМ!$B$34:$B$777,N$331)+'СЕТ СН'!$F$13</f>
        <v>268.75376733000002</v>
      </c>
      <c r="O332" s="37">
        <f>SUMIFS(СВЦЭМ!$J$34:$J$777,СВЦЭМ!$A$34:$A$777,$A332,СВЦЭМ!$B$34:$B$777,O$331)+'СЕТ СН'!$F$13</f>
        <v>268.52870902000001</v>
      </c>
      <c r="P332" s="37">
        <f>SUMIFS(СВЦЭМ!$J$34:$J$777,СВЦЭМ!$A$34:$A$777,$A332,СВЦЭМ!$B$34:$B$777,P$331)+'СЕТ СН'!$F$13</f>
        <v>269.31660879999998</v>
      </c>
      <c r="Q332" s="37">
        <f>SUMIFS(СВЦЭМ!$J$34:$J$777,СВЦЭМ!$A$34:$A$777,$A332,СВЦЭМ!$B$34:$B$777,Q$331)+'СЕТ СН'!$F$13</f>
        <v>270.76521167999999</v>
      </c>
      <c r="R332" s="37">
        <f>SUMIFS(СВЦЭМ!$J$34:$J$777,СВЦЭМ!$A$34:$A$777,$A332,СВЦЭМ!$B$34:$B$777,R$331)+'СЕТ СН'!$F$13</f>
        <v>271.43673805999998</v>
      </c>
      <c r="S332" s="37">
        <f>SUMIFS(СВЦЭМ!$J$34:$J$777,СВЦЭМ!$A$34:$A$777,$A332,СВЦЭМ!$B$34:$B$777,S$331)+'СЕТ СН'!$F$13</f>
        <v>270.11845453000001</v>
      </c>
      <c r="T332" s="37">
        <f>SUMIFS(СВЦЭМ!$J$34:$J$777,СВЦЭМ!$A$34:$A$777,$A332,СВЦЭМ!$B$34:$B$777,T$331)+'СЕТ СН'!$F$13</f>
        <v>267.66923415000002</v>
      </c>
      <c r="U332" s="37">
        <f>SUMIFS(СВЦЭМ!$J$34:$J$777,СВЦЭМ!$A$34:$A$777,$A332,СВЦЭМ!$B$34:$B$777,U$331)+'СЕТ СН'!$F$13</f>
        <v>264.10618034999999</v>
      </c>
      <c r="V332" s="37">
        <f>SUMIFS(СВЦЭМ!$J$34:$J$777,СВЦЭМ!$A$34:$A$777,$A332,СВЦЭМ!$B$34:$B$777,V$331)+'СЕТ СН'!$F$13</f>
        <v>260.24494362000002</v>
      </c>
      <c r="W332" s="37">
        <f>SUMIFS(СВЦЭМ!$J$34:$J$777,СВЦЭМ!$A$34:$A$777,$A332,СВЦЭМ!$B$34:$B$777,W$331)+'СЕТ СН'!$F$13</f>
        <v>285.82247771999999</v>
      </c>
      <c r="X332" s="37">
        <f>SUMIFS(СВЦЭМ!$J$34:$J$777,СВЦЭМ!$A$34:$A$777,$A332,СВЦЭМ!$B$34:$B$777,X$331)+'СЕТ СН'!$F$13</f>
        <v>293.30998742000003</v>
      </c>
      <c r="Y332" s="37">
        <f>SUMIFS(СВЦЭМ!$J$34:$J$777,СВЦЭМ!$A$34:$A$777,$A332,СВЦЭМ!$B$34:$B$777,Y$331)+'СЕТ СН'!$F$13</f>
        <v>316.99018613999999</v>
      </c>
      <c r="AA332" s="46"/>
    </row>
    <row r="333" spans="1:27" ht="15.75" x14ac:dyDescent="0.2">
      <c r="A333" s="36">
        <f>A332+1</f>
        <v>43314</v>
      </c>
      <c r="B333" s="37">
        <f>SUMIFS(СВЦЭМ!$J$34:$J$777,СВЦЭМ!$A$34:$A$777,$A333,СВЦЭМ!$B$34:$B$777,B$331)+'СЕТ СН'!$F$13</f>
        <v>391.28986983999999</v>
      </c>
      <c r="C333" s="37">
        <f>SUMIFS(СВЦЭМ!$J$34:$J$777,СВЦЭМ!$A$34:$A$777,$A333,СВЦЭМ!$B$34:$B$777,C$331)+'СЕТ СН'!$F$13</f>
        <v>475.05668809000002</v>
      </c>
      <c r="D333" s="37">
        <f>SUMIFS(СВЦЭМ!$J$34:$J$777,СВЦЭМ!$A$34:$A$777,$A333,СВЦЭМ!$B$34:$B$777,D$331)+'СЕТ СН'!$F$13</f>
        <v>539.76224179999997</v>
      </c>
      <c r="E333" s="37">
        <f>SUMIFS(СВЦЭМ!$J$34:$J$777,СВЦЭМ!$A$34:$A$777,$A333,СВЦЭМ!$B$34:$B$777,E$331)+'СЕТ СН'!$F$13</f>
        <v>600.07651568000006</v>
      </c>
      <c r="F333" s="37">
        <f>SUMIFS(СВЦЭМ!$J$34:$J$777,СВЦЭМ!$A$34:$A$777,$A333,СВЦЭМ!$B$34:$B$777,F$331)+'СЕТ СН'!$F$13</f>
        <v>599.04318547000003</v>
      </c>
      <c r="G333" s="37">
        <f>SUMIFS(СВЦЭМ!$J$34:$J$777,СВЦЭМ!$A$34:$A$777,$A333,СВЦЭМ!$B$34:$B$777,G$331)+'СЕТ СН'!$F$13</f>
        <v>591.96418329999995</v>
      </c>
      <c r="H333" s="37">
        <f>SUMIFS(СВЦЭМ!$J$34:$J$777,СВЦЭМ!$A$34:$A$777,$A333,СВЦЭМ!$B$34:$B$777,H$331)+'СЕТ СН'!$F$13</f>
        <v>567.63668085999996</v>
      </c>
      <c r="I333" s="37">
        <f>SUMIFS(СВЦЭМ!$J$34:$J$777,СВЦЭМ!$A$34:$A$777,$A333,СВЦЭМ!$B$34:$B$777,I$331)+'СЕТ СН'!$F$13</f>
        <v>506.19033933999998</v>
      </c>
      <c r="J333" s="37">
        <f>SUMIFS(СВЦЭМ!$J$34:$J$777,СВЦЭМ!$A$34:$A$777,$A333,СВЦЭМ!$B$34:$B$777,J$331)+'СЕТ СН'!$F$13</f>
        <v>415.88458628000001</v>
      </c>
      <c r="K333" s="37">
        <f>SUMIFS(СВЦЭМ!$J$34:$J$777,СВЦЭМ!$A$34:$A$777,$A333,СВЦЭМ!$B$34:$B$777,K$331)+'СЕТ СН'!$F$13</f>
        <v>343.72748272000001</v>
      </c>
      <c r="L333" s="37">
        <f>SUMIFS(СВЦЭМ!$J$34:$J$777,СВЦЭМ!$A$34:$A$777,$A333,СВЦЭМ!$B$34:$B$777,L$331)+'СЕТ СН'!$F$13</f>
        <v>301.04949829999998</v>
      </c>
      <c r="M333" s="37">
        <f>SUMIFS(СВЦЭМ!$J$34:$J$777,СВЦЭМ!$A$34:$A$777,$A333,СВЦЭМ!$B$34:$B$777,M$331)+'СЕТ СН'!$F$13</f>
        <v>275.72278831</v>
      </c>
      <c r="N333" s="37">
        <f>SUMIFS(СВЦЭМ!$J$34:$J$777,СВЦЭМ!$A$34:$A$777,$A333,СВЦЭМ!$B$34:$B$777,N$331)+'СЕТ СН'!$F$13</f>
        <v>269.57215497999999</v>
      </c>
      <c r="O333" s="37">
        <f>SUMIFS(СВЦЭМ!$J$34:$J$777,СВЦЭМ!$A$34:$A$777,$A333,СВЦЭМ!$B$34:$B$777,O$331)+'СЕТ СН'!$F$13</f>
        <v>278.11826958</v>
      </c>
      <c r="P333" s="37">
        <f>SUMIFS(СВЦЭМ!$J$34:$J$777,СВЦЭМ!$A$34:$A$777,$A333,СВЦЭМ!$B$34:$B$777,P$331)+'СЕТ СН'!$F$13</f>
        <v>271.01882272</v>
      </c>
      <c r="Q333" s="37">
        <f>SUMIFS(СВЦЭМ!$J$34:$J$777,СВЦЭМ!$A$34:$A$777,$A333,СВЦЭМ!$B$34:$B$777,Q$331)+'СЕТ СН'!$F$13</f>
        <v>270.55798816999999</v>
      </c>
      <c r="R333" s="37">
        <f>SUMIFS(СВЦЭМ!$J$34:$J$777,СВЦЭМ!$A$34:$A$777,$A333,СВЦЭМ!$B$34:$B$777,R$331)+'СЕТ СН'!$F$13</f>
        <v>272.32895300000001</v>
      </c>
      <c r="S333" s="37">
        <f>SUMIFS(СВЦЭМ!$J$34:$J$777,СВЦЭМ!$A$34:$A$777,$A333,СВЦЭМ!$B$34:$B$777,S$331)+'СЕТ СН'!$F$13</f>
        <v>269.46263979000003</v>
      </c>
      <c r="T333" s="37">
        <f>SUMIFS(СВЦЭМ!$J$34:$J$777,СВЦЭМ!$A$34:$A$777,$A333,СВЦЭМ!$B$34:$B$777,T$331)+'СЕТ СН'!$F$13</f>
        <v>262.55767716999998</v>
      </c>
      <c r="U333" s="37">
        <f>SUMIFS(СВЦЭМ!$J$34:$J$777,СВЦЭМ!$A$34:$A$777,$A333,СВЦЭМ!$B$34:$B$777,U$331)+'СЕТ СН'!$F$13</f>
        <v>266.01406823000002</v>
      </c>
      <c r="V333" s="37">
        <f>SUMIFS(СВЦЭМ!$J$34:$J$777,СВЦЭМ!$A$34:$A$777,$A333,СВЦЭМ!$B$34:$B$777,V$331)+'СЕТ СН'!$F$13</f>
        <v>261.99019466999999</v>
      </c>
      <c r="W333" s="37">
        <f>SUMIFS(СВЦЭМ!$J$34:$J$777,СВЦЭМ!$A$34:$A$777,$A333,СВЦЭМ!$B$34:$B$777,W$331)+'СЕТ СН'!$F$13</f>
        <v>263.89124894000003</v>
      </c>
      <c r="X333" s="37">
        <f>SUMIFS(СВЦЭМ!$J$34:$J$777,СВЦЭМ!$A$34:$A$777,$A333,СВЦЭМ!$B$34:$B$777,X$331)+'СЕТ СН'!$F$13</f>
        <v>274.09317861</v>
      </c>
      <c r="Y333" s="37">
        <f>SUMIFS(СВЦЭМ!$J$34:$J$777,СВЦЭМ!$A$34:$A$777,$A333,СВЦЭМ!$B$34:$B$777,Y$331)+'СЕТ СН'!$F$13</f>
        <v>315.49197563000001</v>
      </c>
    </row>
    <row r="334" spans="1:27" ht="15.75" x14ac:dyDescent="0.2">
      <c r="A334" s="36">
        <f t="shared" ref="A334:A362" si="9">A333+1</f>
        <v>43315</v>
      </c>
      <c r="B334" s="37">
        <f>SUMIFS(СВЦЭМ!$J$34:$J$777,СВЦЭМ!$A$34:$A$777,$A334,СВЦЭМ!$B$34:$B$777,B$331)+'СЕТ СН'!$F$13</f>
        <v>367.18574472</v>
      </c>
      <c r="C334" s="37">
        <f>SUMIFS(СВЦЭМ!$J$34:$J$777,СВЦЭМ!$A$34:$A$777,$A334,СВЦЭМ!$B$34:$B$777,C$331)+'СЕТ СН'!$F$13</f>
        <v>443.57906639999999</v>
      </c>
      <c r="D334" s="37">
        <f>SUMIFS(СВЦЭМ!$J$34:$J$777,СВЦЭМ!$A$34:$A$777,$A334,СВЦЭМ!$B$34:$B$777,D$331)+'СЕТ СН'!$F$13</f>
        <v>506.36443045999999</v>
      </c>
      <c r="E334" s="37">
        <f>SUMIFS(СВЦЭМ!$J$34:$J$777,СВЦЭМ!$A$34:$A$777,$A334,СВЦЭМ!$B$34:$B$777,E$331)+'СЕТ СН'!$F$13</f>
        <v>564.77885114000003</v>
      </c>
      <c r="F334" s="37">
        <f>SUMIFS(СВЦЭМ!$J$34:$J$777,СВЦЭМ!$A$34:$A$777,$A334,СВЦЭМ!$B$34:$B$777,F$331)+'СЕТ СН'!$F$13</f>
        <v>565.13407355000004</v>
      </c>
      <c r="G334" s="37">
        <f>SUMIFS(СВЦЭМ!$J$34:$J$777,СВЦЭМ!$A$34:$A$777,$A334,СВЦЭМ!$B$34:$B$777,G$331)+'СЕТ СН'!$F$13</f>
        <v>546.61010297999997</v>
      </c>
      <c r="H334" s="37">
        <f>SUMIFS(СВЦЭМ!$J$34:$J$777,СВЦЭМ!$A$34:$A$777,$A334,СВЦЭМ!$B$34:$B$777,H$331)+'СЕТ СН'!$F$13</f>
        <v>525.57982929000002</v>
      </c>
      <c r="I334" s="37">
        <f>SUMIFS(СВЦЭМ!$J$34:$J$777,СВЦЭМ!$A$34:$A$777,$A334,СВЦЭМ!$B$34:$B$777,I$331)+'СЕТ СН'!$F$13</f>
        <v>461.49704943</v>
      </c>
      <c r="J334" s="37">
        <f>SUMIFS(СВЦЭМ!$J$34:$J$777,СВЦЭМ!$A$34:$A$777,$A334,СВЦЭМ!$B$34:$B$777,J$331)+'СЕТ СН'!$F$13</f>
        <v>415.06403338000001</v>
      </c>
      <c r="K334" s="37">
        <f>SUMIFS(СВЦЭМ!$J$34:$J$777,СВЦЭМ!$A$34:$A$777,$A334,СВЦЭМ!$B$34:$B$777,K$331)+'СЕТ СН'!$F$13</f>
        <v>368.63993499999998</v>
      </c>
      <c r="L334" s="37">
        <f>SUMIFS(СВЦЭМ!$J$34:$J$777,СВЦЭМ!$A$34:$A$777,$A334,СВЦЭМ!$B$34:$B$777,L$331)+'СЕТ СН'!$F$13</f>
        <v>319.79299397</v>
      </c>
      <c r="M334" s="37">
        <f>SUMIFS(СВЦЭМ!$J$34:$J$777,СВЦЭМ!$A$34:$A$777,$A334,СВЦЭМ!$B$34:$B$777,M$331)+'СЕТ СН'!$F$13</f>
        <v>291.44501401000002</v>
      </c>
      <c r="N334" s="37">
        <f>SUMIFS(СВЦЭМ!$J$34:$J$777,СВЦЭМ!$A$34:$A$777,$A334,СВЦЭМ!$B$34:$B$777,N$331)+'СЕТ СН'!$F$13</f>
        <v>284.72344697</v>
      </c>
      <c r="O334" s="37">
        <f>SUMIFS(СВЦЭМ!$J$34:$J$777,СВЦЭМ!$A$34:$A$777,$A334,СВЦЭМ!$B$34:$B$777,O$331)+'СЕТ СН'!$F$13</f>
        <v>289.57767534999999</v>
      </c>
      <c r="P334" s="37">
        <f>SUMIFS(СВЦЭМ!$J$34:$J$777,СВЦЭМ!$A$34:$A$777,$A334,СВЦЭМ!$B$34:$B$777,P$331)+'СЕТ СН'!$F$13</f>
        <v>287.61132812</v>
      </c>
      <c r="Q334" s="37">
        <f>SUMIFS(СВЦЭМ!$J$34:$J$777,СВЦЭМ!$A$34:$A$777,$A334,СВЦЭМ!$B$34:$B$777,Q$331)+'СЕТ СН'!$F$13</f>
        <v>284.27877104999999</v>
      </c>
      <c r="R334" s="37">
        <f>SUMIFS(СВЦЭМ!$J$34:$J$777,СВЦЭМ!$A$34:$A$777,$A334,СВЦЭМ!$B$34:$B$777,R$331)+'СЕТ СН'!$F$13</f>
        <v>279.62692224</v>
      </c>
      <c r="S334" s="37">
        <f>SUMIFS(СВЦЭМ!$J$34:$J$777,СВЦЭМ!$A$34:$A$777,$A334,СВЦЭМ!$B$34:$B$777,S$331)+'СЕТ СН'!$F$13</f>
        <v>282.98498209000002</v>
      </c>
      <c r="T334" s="37">
        <f>SUMIFS(СВЦЭМ!$J$34:$J$777,СВЦЭМ!$A$34:$A$777,$A334,СВЦЭМ!$B$34:$B$777,T$331)+'СЕТ СН'!$F$13</f>
        <v>282.83453803999998</v>
      </c>
      <c r="U334" s="37">
        <f>SUMIFS(СВЦЭМ!$J$34:$J$777,СВЦЭМ!$A$34:$A$777,$A334,СВЦЭМ!$B$34:$B$777,U$331)+'СЕТ СН'!$F$13</f>
        <v>280.70763711000001</v>
      </c>
      <c r="V334" s="37">
        <f>SUMIFS(СВЦЭМ!$J$34:$J$777,СВЦЭМ!$A$34:$A$777,$A334,СВЦЭМ!$B$34:$B$777,V$331)+'СЕТ СН'!$F$13</f>
        <v>274.67661637999998</v>
      </c>
      <c r="W334" s="37">
        <f>SUMIFS(СВЦЭМ!$J$34:$J$777,СВЦЭМ!$A$34:$A$777,$A334,СВЦЭМ!$B$34:$B$777,W$331)+'СЕТ СН'!$F$13</f>
        <v>269.42288707</v>
      </c>
      <c r="X334" s="37">
        <f>SUMIFS(СВЦЭМ!$J$34:$J$777,СВЦЭМ!$A$34:$A$777,$A334,СВЦЭМ!$B$34:$B$777,X$331)+'СЕТ СН'!$F$13</f>
        <v>279.47650077999998</v>
      </c>
      <c r="Y334" s="37">
        <f>SUMIFS(СВЦЭМ!$J$34:$J$777,СВЦЭМ!$A$34:$A$777,$A334,СВЦЭМ!$B$34:$B$777,Y$331)+'СЕТ СН'!$F$13</f>
        <v>314.36952896000003</v>
      </c>
    </row>
    <row r="335" spans="1:27" ht="15.75" x14ac:dyDescent="0.2">
      <c r="A335" s="36">
        <f t="shared" si="9"/>
        <v>43316</v>
      </c>
      <c r="B335" s="37">
        <f>SUMIFS(СВЦЭМ!$J$34:$J$777,СВЦЭМ!$A$34:$A$777,$A335,СВЦЭМ!$B$34:$B$777,B$331)+'СЕТ СН'!$F$13</f>
        <v>386.58314482999998</v>
      </c>
      <c r="C335" s="37">
        <f>SUMIFS(СВЦЭМ!$J$34:$J$777,СВЦЭМ!$A$34:$A$777,$A335,СВЦЭМ!$B$34:$B$777,C$331)+'СЕТ СН'!$F$13</f>
        <v>439.62848059999999</v>
      </c>
      <c r="D335" s="37">
        <f>SUMIFS(СВЦЭМ!$J$34:$J$777,СВЦЭМ!$A$34:$A$777,$A335,СВЦЭМ!$B$34:$B$777,D$331)+'СЕТ СН'!$F$13</f>
        <v>486.50167395</v>
      </c>
      <c r="E335" s="37">
        <f>SUMIFS(СВЦЭМ!$J$34:$J$777,СВЦЭМ!$A$34:$A$777,$A335,СВЦЭМ!$B$34:$B$777,E$331)+'СЕТ СН'!$F$13</f>
        <v>549.44121154000004</v>
      </c>
      <c r="F335" s="37">
        <f>SUMIFS(СВЦЭМ!$J$34:$J$777,СВЦЭМ!$A$34:$A$777,$A335,СВЦЭМ!$B$34:$B$777,F$331)+'СЕТ СН'!$F$13</f>
        <v>550.51511217999996</v>
      </c>
      <c r="G335" s="37">
        <f>SUMIFS(СВЦЭМ!$J$34:$J$777,СВЦЭМ!$A$34:$A$777,$A335,СВЦЭМ!$B$34:$B$777,G$331)+'СЕТ СН'!$F$13</f>
        <v>539.37045765000005</v>
      </c>
      <c r="H335" s="37">
        <f>SUMIFS(СВЦЭМ!$J$34:$J$777,СВЦЭМ!$A$34:$A$777,$A335,СВЦЭМ!$B$34:$B$777,H$331)+'СЕТ СН'!$F$13</f>
        <v>516.48621247999995</v>
      </c>
      <c r="I335" s="37">
        <f>SUMIFS(СВЦЭМ!$J$34:$J$777,СВЦЭМ!$A$34:$A$777,$A335,СВЦЭМ!$B$34:$B$777,I$331)+'СЕТ СН'!$F$13</f>
        <v>501.05377908000003</v>
      </c>
      <c r="J335" s="37">
        <f>SUMIFS(СВЦЭМ!$J$34:$J$777,СВЦЭМ!$A$34:$A$777,$A335,СВЦЭМ!$B$34:$B$777,J$331)+'СЕТ СН'!$F$13</f>
        <v>414.58289048</v>
      </c>
      <c r="K335" s="37">
        <f>SUMIFS(СВЦЭМ!$J$34:$J$777,СВЦЭМ!$A$34:$A$777,$A335,СВЦЭМ!$B$34:$B$777,K$331)+'СЕТ СН'!$F$13</f>
        <v>353.08344288000001</v>
      </c>
      <c r="L335" s="37">
        <f>SUMIFS(СВЦЭМ!$J$34:$J$777,СВЦЭМ!$A$34:$A$777,$A335,СВЦЭМ!$B$34:$B$777,L$331)+'СЕТ СН'!$F$13</f>
        <v>288.26324514999999</v>
      </c>
      <c r="M335" s="37">
        <f>SUMIFS(СВЦЭМ!$J$34:$J$777,СВЦЭМ!$A$34:$A$777,$A335,СВЦЭМ!$B$34:$B$777,M$331)+'СЕТ СН'!$F$13</f>
        <v>260.82075636000002</v>
      </c>
      <c r="N335" s="37">
        <f>SUMIFS(СВЦЭМ!$J$34:$J$777,СВЦЭМ!$A$34:$A$777,$A335,СВЦЭМ!$B$34:$B$777,N$331)+'СЕТ СН'!$F$13</f>
        <v>261.49757665999999</v>
      </c>
      <c r="O335" s="37">
        <f>SUMIFS(СВЦЭМ!$J$34:$J$777,СВЦЭМ!$A$34:$A$777,$A335,СВЦЭМ!$B$34:$B$777,O$331)+'СЕТ СН'!$F$13</f>
        <v>263.26827951000001</v>
      </c>
      <c r="P335" s="37">
        <f>SUMIFS(СВЦЭМ!$J$34:$J$777,СВЦЭМ!$A$34:$A$777,$A335,СВЦЭМ!$B$34:$B$777,P$331)+'СЕТ СН'!$F$13</f>
        <v>267.33527191000002</v>
      </c>
      <c r="Q335" s="37">
        <f>SUMIFS(СВЦЭМ!$J$34:$J$777,СВЦЭМ!$A$34:$A$777,$A335,СВЦЭМ!$B$34:$B$777,Q$331)+'СЕТ СН'!$F$13</f>
        <v>266.41678354999999</v>
      </c>
      <c r="R335" s="37">
        <f>SUMIFS(СВЦЭМ!$J$34:$J$777,СВЦЭМ!$A$34:$A$777,$A335,СВЦЭМ!$B$34:$B$777,R$331)+'СЕТ СН'!$F$13</f>
        <v>263.44780370000001</v>
      </c>
      <c r="S335" s="37">
        <f>SUMIFS(СВЦЭМ!$J$34:$J$777,СВЦЭМ!$A$34:$A$777,$A335,СВЦЭМ!$B$34:$B$777,S$331)+'СЕТ СН'!$F$13</f>
        <v>261.66831238999998</v>
      </c>
      <c r="T335" s="37">
        <f>SUMIFS(СВЦЭМ!$J$34:$J$777,СВЦЭМ!$A$34:$A$777,$A335,СВЦЭМ!$B$34:$B$777,T$331)+'СЕТ СН'!$F$13</f>
        <v>259.72495831999998</v>
      </c>
      <c r="U335" s="37">
        <f>SUMIFS(СВЦЭМ!$J$34:$J$777,СВЦЭМ!$A$34:$A$777,$A335,СВЦЭМ!$B$34:$B$777,U$331)+'СЕТ СН'!$F$13</f>
        <v>264.88310296999998</v>
      </c>
      <c r="V335" s="37">
        <f>SUMIFS(СВЦЭМ!$J$34:$J$777,СВЦЭМ!$A$34:$A$777,$A335,СВЦЭМ!$B$34:$B$777,V$331)+'СЕТ СН'!$F$13</f>
        <v>260.43830187999998</v>
      </c>
      <c r="W335" s="37">
        <f>SUMIFS(СВЦЭМ!$J$34:$J$777,СВЦЭМ!$A$34:$A$777,$A335,СВЦЭМ!$B$34:$B$777,W$331)+'СЕТ СН'!$F$13</f>
        <v>258.96029644999999</v>
      </c>
      <c r="X335" s="37">
        <f>SUMIFS(СВЦЭМ!$J$34:$J$777,СВЦЭМ!$A$34:$A$777,$A335,СВЦЭМ!$B$34:$B$777,X$331)+'СЕТ СН'!$F$13</f>
        <v>264.21916958999998</v>
      </c>
      <c r="Y335" s="37">
        <f>SUMIFS(СВЦЭМ!$J$34:$J$777,СВЦЭМ!$A$34:$A$777,$A335,СВЦЭМ!$B$34:$B$777,Y$331)+'СЕТ СН'!$F$13</f>
        <v>288.33404409000002</v>
      </c>
    </row>
    <row r="336" spans="1:27" ht="15.75" x14ac:dyDescent="0.2">
      <c r="A336" s="36">
        <f t="shared" si="9"/>
        <v>43317</v>
      </c>
      <c r="B336" s="37">
        <f>SUMIFS(СВЦЭМ!$J$34:$J$777,СВЦЭМ!$A$34:$A$777,$A336,СВЦЭМ!$B$34:$B$777,B$331)+'СЕТ СН'!$F$13</f>
        <v>328.29978947000001</v>
      </c>
      <c r="C336" s="37">
        <f>SUMIFS(СВЦЭМ!$J$34:$J$777,СВЦЭМ!$A$34:$A$777,$A336,СВЦЭМ!$B$34:$B$777,C$331)+'СЕТ СН'!$F$13</f>
        <v>393.99020340999999</v>
      </c>
      <c r="D336" s="37">
        <f>SUMIFS(СВЦЭМ!$J$34:$J$777,СВЦЭМ!$A$34:$A$777,$A336,СВЦЭМ!$B$34:$B$777,D$331)+'СЕТ СН'!$F$13</f>
        <v>452.01905174000001</v>
      </c>
      <c r="E336" s="37">
        <f>SUMIFS(СВЦЭМ!$J$34:$J$777,СВЦЭМ!$A$34:$A$777,$A336,СВЦЭМ!$B$34:$B$777,E$331)+'СЕТ СН'!$F$13</f>
        <v>498.22750989000002</v>
      </c>
      <c r="F336" s="37">
        <f>SUMIFS(СВЦЭМ!$J$34:$J$777,СВЦЭМ!$A$34:$A$777,$A336,СВЦЭМ!$B$34:$B$777,F$331)+'СЕТ СН'!$F$13</f>
        <v>497.37334797</v>
      </c>
      <c r="G336" s="37">
        <f>SUMIFS(СВЦЭМ!$J$34:$J$777,СВЦЭМ!$A$34:$A$777,$A336,СВЦЭМ!$B$34:$B$777,G$331)+'СЕТ СН'!$F$13</f>
        <v>510.81522611999998</v>
      </c>
      <c r="H336" s="37">
        <f>SUMIFS(СВЦЭМ!$J$34:$J$777,СВЦЭМ!$A$34:$A$777,$A336,СВЦЭМ!$B$34:$B$777,H$331)+'СЕТ СН'!$F$13</f>
        <v>516.34982876000004</v>
      </c>
      <c r="I336" s="37">
        <f>SUMIFS(СВЦЭМ!$J$34:$J$777,СВЦЭМ!$A$34:$A$777,$A336,СВЦЭМ!$B$34:$B$777,I$331)+'СЕТ СН'!$F$13</f>
        <v>496.43342385</v>
      </c>
      <c r="J336" s="37">
        <f>SUMIFS(СВЦЭМ!$J$34:$J$777,СВЦЭМ!$A$34:$A$777,$A336,СВЦЭМ!$B$34:$B$777,J$331)+'СЕТ СН'!$F$13</f>
        <v>417.49315141</v>
      </c>
      <c r="K336" s="37">
        <f>SUMIFS(СВЦЭМ!$J$34:$J$777,СВЦЭМ!$A$34:$A$777,$A336,СВЦЭМ!$B$34:$B$777,K$331)+'СЕТ СН'!$F$13</f>
        <v>351.65602312999999</v>
      </c>
      <c r="L336" s="37">
        <f>SUMIFS(СВЦЭМ!$J$34:$J$777,СВЦЭМ!$A$34:$A$777,$A336,СВЦЭМ!$B$34:$B$777,L$331)+'СЕТ СН'!$F$13</f>
        <v>322.02875633000002</v>
      </c>
      <c r="M336" s="37">
        <f>SUMIFS(СВЦЭМ!$J$34:$J$777,СВЦЭМ!$A$34:$A$777,$A336,СВЦЭМ!$B$34:$B$777,M$331)+'СЕТ СН'!$F$13</f>
        <v>304.44850731000002</v>
      </c>
      <c r="N336" s="37">
        <f>SUMIFS(СВЦЭМ!$J$34:$J$777,СВЦЭМ!$A$34:$A$777,$A336,СВЦЭМ!$B$34:$B$777,N$331)+'СЕТ СН'!$F$13</f>
        <v>301.38896906999997</v>
      </c>
      <c r="O336" s="37">
        <f>SUMIFS(СВЦЭМ!$J$34:$J$777,СВЦЭМ!$A$34:$A$777,$A336,СВЦЭМ!$B$34:$B$777,O$331)+'СЕТ СН'!$F$13</f>
        <v>288.27021988000001</v>
      </c>
      <c r="P336" s="37">
        <f>SUMIFS(СВЦЭМ!$J$34:$J$777,СВЦЭМ!$A$34:$A$777,$A336,СВЦЭМ!$B$34:$B$777,P$331)+'СЕТ СН'!$F$13</f>
        <v>266.25836089000001</v>
      </c>
      <c r="Q336" s="37">
        <f>SUMIFS(СВЦЭМ!$J$34:$J$777,СВЦЭМ!$A$34:$A$777,$A336,СВЦЭМ!$B$34:$B$777,Q$331)+'СЕТ СН'!$F$13</f>
        <v>273.54479549000001</v>
      </c>
      <c r="R336" s="37">
        <f>SUMIFS(СВЦЭМ!$J$34:$J$777,СВЦЭМ!$A$34:$A$777,$A336,СВЦЭМ!$B$34:$B$777,R$331)+'СЕТ СН'!$F$13</f>
        <v>271.52691700000003</v>
      </c>
      <c r="S336" s="37">
        <f>SUMIFS(СВЦЭМ!$J$34:$J$777,СВЦЭМ!$A$34:$A$777,$A336,СВЦЭМ!$B$34:$B$777,S$331)+'СЕТ СН'!$F$13</f>
        <v>269.30785162000001</v>
      </c>
      <c r="T336" s="37">
        <f>SUMIFS(СВЦЭМ!$J$34:$J$777,СВЦЭМ!$A$34:$A$777,$A336,СВЦЭМ!$B$34:$B$777,T$331)+'СЕТ СН'!$F$13</f>
        <v>263.51906086000002</v>
      </c>
      <c r="U336" s="37">
        <f>SUMIFS(СВЦЭМ!$J$34:$J$777,СВЦЭМ!$A$34:$A$777,$A336,СВЦЭМ!$B$34:$B$777,U$331)+'СЕТ СН'!$F$13</f>
        <v>264.83671571999997</v>
      </c>
      <c r="V336" s="37">
        <f>SUMIFS(СВЦЭМ!$J$34:$J$777,СВЦЭМ!$A$34:$A$777,$A336,СВЦЭМ!$B$34:$B$777,V$331)+'СЕТ СН'!$F$13</f>
        <v>257.46409131000001</v>
      </c>
      <c r="W336" s="37">
        <f>SUMIFS(СВЦЭМ!$J$34:$J$777,СВЦЭМ!$A$34:$A$777,$A336,СВЦЭМ!$B$34:$B$777,W$331)+'СЕТ СН'!$F$13</f>
        <v>253.50181473000001</v>
      </c>
      <c r="X336" s="37">
        <f>SUMIFS(СВЦЭМ!$J$34:$J$777,СВЦЭМ!$A$34:$A$777,$A336,СВЦЭМ!$B$34:$B$777,X$331)+'СЕТ СН'!$F$13</f>
        <v>261.43495266999997</v>
      </c>
      <c r="Y336" s="37">
        <f>SUMIFS(СВЦЭМ!$J$34:$J$777,СВЦЭМ!$A$34:$A$777,$A336,СВЦЭМ!$B$34:$B$777,Y$331)+'СЕТ СН'!$F$13</f>
        <v>281.15171884</v>
      </c>
    </row>
    <row r="337" spans="1:25" ht="15.75" x14ac:dyDescent="0.2">
      <c r="A337" s="36">
        <f t="shared" si="9"/>
        <v>43318</v>
      </c>
      <c r="B337" s="37">
        <f>SUMIFS(СВЦЭМ!$J$34:$J$777,СВЦЭМ!$A$34:$A$777,$A337,СВЦЭМ!$B$34:$B$777,B$331)+'СЕТ СН'!$F$13</f>
        <v>329.92146544000002</v>
      </c>
      <c r="C337" s="37">
        <f>SUMIFS(СВЦЭМ!$J$34:$J$777,СВЦЭМ!$A$34:$A$777,$A337,СВЦЭМ!$B$34:$B$777,C$331)+'СЕТ СН'!$F$13</f>
        <v>384.31354169000002</v>
      </c>
      <c r="D337" s="37">
        <f>SUMIFS(СВЦЭМ!$J$34:$J$777,СВЦЭМ!$A$34:$A$777,$A337,СВЦЭМ!$B$34:$B$777,D$331)+'СЕТ СН'!$F$13</f>
        <v>443.78816601</v>
      </c>
      <c r="E337" s="37">
        <f>SUMIFS(СВЦЭМ!$J$34:$J$777,СВЦЭМ!$A$34:$A$777,$A337,СВЦЭМ!$B$34:$B$777,E$331)+'СЕТ СН'!$F$13</f>
        <v>503.55862693</v>
      </c>
      <c r="F337" s="37">
        <f>SUMIFS(СВЦЭМ!$J$34:$J$777,СВЦЭМ!$A$34:$A$777,$A337,СВЦЭМ!$B$34:$B$777,F$331)+'СЕТ СН'!$F$13</f>
        <v>498.90930844000002</v>
      </c>
      <c r="G337" s="37">
        <f>SUMIFS(СВЦЭМ!$J$34:$J$777,СВЦЭМ!$A$34:$A$777,$A337,СВЦЭМ!$B$34:$B$777,G$331)+'СЕТ СН'!$F$13</f>
        <v>505.51052598000001</v>
      </c>
      <c r="H337" s="37">
        <f>SUMIFS(СВЦЭМ!$J$34:$J$777,СВЦЭМ!$A$34:$A$777,$A337,СВЦЭМ!$B$34:$B$777,H$331)+'СЕТ СН'!$F$13</f>
        <v>512.37336372000004</v>
      </c>
      <c r="I337" s="37">
        <f>SUMIFS(СВЦЭМ!$J$34:$J$777,СВЦЭМ!$A$34:$A$777,$A337,СВЦЭМ!$B$34:$B$777,I$331)+'СЕТ СН'!$F$13</f>
        <v>501.85451238000002</v>
      </c>
      <c r="J337" s="37">
        <f>SUMIFS(СВЦЭМ!$J$34:$J$777,СВЦЭМ!$A$34:$A$777,$A337,СВЦЭМ!$B$34:$B$777,J$331)+'СЕТ СН'!$F$13</f>
        <v>425.24778597</v>
      </c>
      <c r="K337" s="37">
        <f>SUMIFS(СВЦЭМ!$J$34:$J$777,СВЦЭМ!$A$34:$A$777,$A337,СВЦЭМ!$B$34:$B$777,K$331)+'СЕТ СН'!$F$13</f>
        <v>362.03466999</v>
      </c>
      <c r="L337" s="37">
        <f>SUMIFS(СВЦЭМ!$J$34:$J$777,СВЦЭМ!$A$34:$A$777,$A337,СВЦЭМ!$B$34:$B$777,L$331)+'СЕТ СН'!$F$13</f>
        <v>319.83948677000001</v>
      </c>
      <c r="M337" s="37">
        <f>SUMIFS(СВЦЭМ!$J$34:$J$777,СВЦЭМ!$A$34:$A$777,$A337,СВЦЭМ!$B$34:$B$777,M$331)+'СЕТ СН'!$F$13</f>
        <v>293.31493574000001</v>
      </c>
      <c r="N337" s="37">
        <f>SUMIFS(СВЦЭМ!$J$34:$J$777,СВЦЭМ!$A$34:$A$777,$A337,СВЦЭМ!$B$34:$B$777,N$331)+'СЕТ СН'!$F$13</f>
        <v>296.89876792000001</v>
      </c>
      <c r="O337" s="37">
        <f>SUMIFS(СВЦЭМ!$J$34:$J$777,СВЦЭМ!$A$34:$A$777,$A337,СВЦЭМ!$B$34:$B$777,O$331)+'СЕТ СН'!$F$13</f>
        <v>297.74068686999999</v>
      </c>
      <c r="P337" s="37">
        <f>SUMIFS(СВЦЭМ!$J$34:$J$777,СВЦЭМ!$A$34:$A$777,$A337,СВЦЭМ!$B$34:$B$777,P$331)+'СЕТ СН'!$F$13</f>
        <v>297.25711527999999</v>
      </c>
      <c r="Q337" s="37">
        <f>SUMIFS(СВЦЭМ!$J$34:$J$777,СВЦЭМ!$A$34:$A$777,$A337,СВЦЭМ!$B$34:$B$777,Q$331)+'СЕТ СН'!$F$13</f>
        <v>298.04610735</v>
      </c>
      <c r="R337" s="37">
        <f>SUMIFS(СВЦЭМ!$J$34:$J$777,СВЦЭМ!$A$34:$A$777,$A337,СВЦЭМ!$B$34:$B$777,R$331)+'СЕТ СН'!$F$13</f>
        <v>297.32189288000001</v>
      </c>
      <c r="S337" s="37">
        <f>SUMIFS(СВЦЭМ!$J$34:$J$777,СВЦЭМ!$A$34:$A$777,$A337,СВЦЭМ!$B$34:$B$777,S$331)+'СЕТ СН'!$F$13</f>
        <v>297.89132862999998</v>
      </c>
      <c r="T337" s="37">
        <f>SUMIFS(СВЦЭМ!$J$34:$J$777,СВЦЭМ!$A$34:$A$777,$A337,СВЦЭМ!$B$34:$B$777,T$331)+'СЕТ СН'!$F$13</f>
        <v>293.26700570000003</v>
      </c>
      <c r="U337" s="37">
        <f>SUMIFS(СВЦЭМ!$J$34:$J$777,СВЦЭМ!$A$34:$A$777,$A337,СВЦЭМ!$B$34:$B$777,U$331)+'СЕТ СН'!$F$13</f>
        <v>292.32183822000002</v>
      </c>
      <c r="V337" s="37">
        <f>SUMIFS(СВЦЭМ!$J$34:$J$777,СВЦЭМ!$A$34:$A$777,$A337,СВЦЭМ!$B$34:$B$777,V$331)+'СЕТ СН'!$F$13</f>
        <v>289.01746277000001</v>
      </c>
      <c r="W337" s="37">
        <f>SUMIFS(СВЦЭМ!$J$34:$J$777,СВЦЭМ!$A$34:$A$777,$A337,СВЦЭМ!$B$34:$B$777,W$331)+'СЕТ СН'!$F$13</f>
        <v>288.29850134999998</v>
      </c>
      <c r="X337" s="37">
        <f>SUMIFS(СВЦЭМ!$J$34:$J$777,СВЦЭМ!$A$34:$A$777,$A337,СВЦЭМ!$B$34:$B$777,X$331)+'СЕТ СН'!$F$13</f>
        <v>283.72037619999998</v>
      </c>
      <c r="Y337" s="37">
        <f>SUMIFS(СВЦЭМ!$J$34:$J$777,СВЦЭМ!$A$34:$A$777,$A337,СВЦЭМ!$B$34:$B$777,Y$331)+'СЕТ СН'!$F$13</f>
        <v>309.54718751000001</v>
      </c>
    </row>
    <row r="338" spans="1:25" ht="15.75" x14ac:dyDescent="0.2">
      <c r="A338" s="36">
        <f t="shared" si="9"/>
        <v>43319</v>
      </c>
      <c r="B338" s="37">
        <f>SUMIFS(СВЦЭМ!$J$34:$J$777,СВЦЭМ!$A$34:$A$777,$A338,СВЦЭМ!$B$34:$B$777,B$331)+'СЕТ СН'!$F$13</f>
        <v>356.49432378</v>
      </c>
      <c r="C338" s="37">
        <f>SUMIFS(СВЦЭМ!$J$34:$J$777,СВЦЭМ!$A$34:$A$777,$A338,СВЦЭМ!$B$34:$B$777,C$331)+'СЕТ СН'!$F$13</f>
        <v>429.78460996000001</v>
      </c>
      <c r="D338" s="37">
        <f>SUMIFS(СВЦЭМ!$J$34:$J$777,СВЦЭМ!$A$34:$A$777,$A338,СВЦЭМ!$B$34:$B$777,D$331)+'СЕТ СН'!$F$13</f>
        <v>475.30530888999999</v>
      </c>
      <c r="E338" s="37">
        <f>SUMIFS(СВЦЭМ!$J$34:$J$777,СВЦЭМ!$A$34:$A$777,$A338,СВЦЭМ!$B$34:$B$777,E$331)+'СЕТ СН'!$F$13</f>
        <v>535.76575840999999</v>
      </c>
      <c r="F338" s="37">
        <f>SUMIFS(СВЦЭМ!$J$34:$J$777,СВЦЭМ!$A$34:$A$777,$A338,СВЦЭМ!$B$34:$B$777,F$331)+'СЕТ СН'!$F$13</f>
        <v>532.34241035000002</v>
      </c>
      <c r="G338" s="37">
        <f>SUMIFS(СВЦЭМ!$J$34:$J$777,СВЦЭМ!$A$34:$A$777,$A338,СВЦЭМ!$B$34:$B$777,G$331)+'СЕТ СН'!$F$13</f>
        <v>536.48193029000004</v>
      </c>
      <c r="H338" s="37">
        <f>SUMIFS(СВЦЭМ!$J$34:$J$777,СВЦЭМ!$A$34:$A$777,$A338,СВЦЭМ!$B$34:$B$777,H$331)+'СЕТ СН'!$F$13</f>
        <v>534.82920130000002</v>
      </c>
      <c r="I338" s="37">
        <f>SUMIFS(СВЦЭМ!$J$34:$J$777,СВЦЭМ!$A$34:$A$777,$A338,СВЦЭМ!$B$34:$B$777,I$331)+'СЕТ СН'!$F$13</f>
        <v>478.27128390000001</v>
      </c>
      <c r="J338" s="37">
        <f>SUMIFS(СВЦЭМ!$J$34:$J$777,СВЦЭМ!$A$34:$A$777,$A338,СВЦЭМ!$B$34:$B$777,J$331)+'СЕТ СН'!$F$13</f>
        <v>396.36167463999999</v>
      </c>
      <c r="K338" s="37">
        <f>SUMIFS(СВЦЭМ!$J$34:$J$777,СВЦЭМ!$A$34:$A$777,$A338,СВЦЭМ!$B$34:$B$777,K$331)+'СЕТ СН'!$F$13</f>
        <v>351.50857618999999</v>
      </c>
      <c r="L338" s="37">
        <f>SUMIFS(СВЦЭМ!$J$34:$J$777,СВЦЭМ!$A$34:$A$777,$A338,СВЦЭМ!$B$34:$B$777,L$331)+'СЕТ СН'!$F$13</f>
        <v>308.28617122999998</v>
      </c>
      <c r="M338" s="37">
        <f>SUMIFS(СВЦЭМ!$J$34:$J$777,СВЦЭМ!$A$34:$A$777,$A338,СВЦЭМ!$B$34:$B$777,M$331)+'СЕТ СН'!$F$13</f>
        <v>283.16064532000001</v>
      </c>
      <c r="N338" s="37">
        <f>SUMIFS(СВЦЭМ!$J$34:$J$777,СВЦЭМ!$A$34:$A$777,$A338,СВЦЭМ!$B$34:$B$777,N$331)+'СЕТ СН'!$F$13</f>
        <v>275.38003873999997</v>
      </c>
      <c r="O338" s="37">
        <f>SUMIFS(СВЦЭМ!$J$34:$J$777,СВЦЭМ!$A$34:$A$777,$A338,СВЦЭМ!$B$34:$B$777,O$331)+'СЕТ СН'!$F$13</f>
        <v>281.4668135</v>
      </c>
      <c r="P338" s="37">
        <f>SUMIFS(СВЦЭМ!$J$34:$J$777,СВЦЭМ!$A$34:$A$777,$A338,СВЦЭМ!$B$34:$B$777,P$331)+'СЕТ СН'!$F$13</f>
        <v>280.94116192000001</v>
      </c>
      <c r="Q338" s="37">
        <f>SUMIFS(СВЦЭМ!$J$34:$J$777,СВЦЭМ!$A$34:$A$777,$A338,СВЦЭМ!$B$34:$B$777,Q$331)+'СЕТ СН'!$F$13</f>
        <v>281.75013415000001</v>
      </c>
      <c r="R338" s="37">
        <f>SUMIFS(СВЦЭМ!$J$34:$J$777,СВЦЭМ!$A$34:$A$777,$A338,СВЦЭМ!$B$34:$B$777,R$331)+'СЕТ СН'!$F$13</f>
        <v>282.66242704000001</v>
      </c>
      <c r="S338" s="37">
        <f>SUMIFS(СВЦЭМ!$J$34:$J$777,СВЦЭМ!$A$34:$A$777,$A338,СВЦЭМ!$B$34:$B$777,S$331)+'СЕТ СН'!$F$13</f>
        <v>282.50438615000002</v>
      </c>
      <c r="T338" s="37">
        <f>SUMIFS(СВЦЭМ!$J$34:$J$777,СВЦЭМ!$A$34:$A$777,$A338,СВЦЭМ!$B$34:$B$777,T$331)+'СЕТ СН'!$F$13</f>
        <v>275.43936815000001</v>
      </c>
      <c r="U338" s="37">
        <f>SUMIFS(СВЦЭМ!$J$34:$J$777,СВЦЭМ!$A$34:$A$777,$A338,СВЦЭМ!$B$34:$B$777,U$331)+'СЕТ СН'!$F$13</f>
        <v>277.83852542</v>
      </c>
      <c r="V338" s="37">
        <f>SUMIFS(СВЦЭМ!$J$34:$J$777,СВЦЭМ!$A$34:$A$777,$A338,СВЦЭМ!$B$34:$B$777,V$331)+'СЕТ СН'!$F$13</f>
        <v>272.68647170999998</v>
      </c>
      <c r="W338" s="37">
        <f>SUMIFS(СВЦЭМ!$J$34:$J$777,СВЦЭМ!$A$34:$A$777,$A338,СВЦЭМ!$B$34:$B$777,W$331)+'СЕТ СН'!$F$13</f>
        <v>273.66184915999997</v>
      </c>
      <c r="X338" s="37">
        <f>SUMIFS(СВЦЭМ!$J$34:$J$777,СВЦЭМ!$A$34:$A$777,$A338,СВЦЭМ!$B$34:$B$777,X$331)+'СЕТ СН'!$F$13</f>
        <v>269.13443782000002</v>
      </c>
      <c r="Y338" s="37">
        <f>SUMIFS(СВЦЭМ!$J$34:$J$777,СВЦЭМ!$A$34:$A$777,$A338,СВЦЭМ!$B$34:$B$777,Y$331)+'СЕТ СН'!$F$13</f>
        <v>289.99280228999999</v>
      </c>
    </row>
    <row r="339" spans="1:25" ht="15.75" x14ac:dyDescent="0.2">
      <c r="A339" s="36">
        <f t="shared" si="9"/>
        <v>43320</v>
      </c>
      <c r="B339" s="37">
        <f>SUMIFS(СВЦЭМ!$J$34:$J$777,СВЦЭМ!$A$34:$A$777,$A339,СВЦЭМ!$B$34:$B$777,B$331)+'СЕТ СН'!$F$13</f>
        <v>355.37507146000002</v>
      </c>
      <c r="C339" s="37">
        <f>SUMIFS(СВЦЭМ!$J$34:$J$777,СВЦЭМ!$A$34:$A$777,$A339,СВЦЭМ!$B$34:$B$777,C$331)+'СЕТ СН'!$F$13</f>
        <v>427.17193889999999</v>
      </c>
      <c r="D339" s="37">
        <f>SUMIFS(СВЦЭМ!$J$34:$J$777,СВЦЭМ!$A$34:$A$777,$A339,СВЦЭМ!$B$34:$B$777,D$331)+'СЕТ СН'!$F$13</f>
        <v>484.96904147999999</v>
      </c>
      <c r="E339" s="37">
        <f>SUMIFS(СВЦЭМ!$J$34:$J$777,СВЦЭМ!$A$34:$A$777,$A339,СВЦЭМ!$B$34:$B$777,E$331)+'СЕТ СН'!$F$13</f>
        <v>531.39510198000005</v>
      </c>
      <c r="F339" s="37">
        <f>SUMIFS(СВЦЭМ!$J$34:$J$777,СВЦЭМ!$A$34:$A$777,$A339,СВЦЭМ!$B$34:$B$777,F$331)+'СЕТ СН'!$F$13</f>
        <v>529.54994502</v>
      </c>
      <c r="G339" s="37">
        <f>SUMIFS(СВЦЭМ!$J$34:$J$777,СВЦЭМ!$A$34:$A$777,$A339,СВЦЭМ!$B$34:$B$777,G$331)+'СЕТ СН'!$F$13</f>
        <v>530.04873055999997</v>
      </c>
      <c r="H339" s="37">
        <f>SUMIFS(СВЦЭМ!$J$34:$J$777,СВЦЭМ!$A$34:$A$777,$A339,СВЦЭМ!$B$34:$B$777,H$331)+'СЕТ СН'!$F$13</f>
        <v>529.63771535000001</v>
      </c>
      <c r="I339" s="37">
        <f>SUMIFS(СВЦЭМ!$J$34:$J$777,СВЦЭМ!$A$34:$A$777,$A339,СВЦЭМ!$B$34:$B$777,I$331)+'СЕТ СН'!$F$13</f>
        <v>486.12994852999998</v>
      </c>
      <c r="J339" s="37">
        <f>SUMIFS(СВЦЭМ!$J$34:$J$777,СВЦЭМ!$A$34:$A$777,$A339,СВЦЭМ!$B$34:$B$777,J$331)+'СЕТ СН'!$F$13</f>
        <v>405.83503309000002</v>
      </c>
      <c r="K339" s="37">
        <f>SUMIFS(СВЦЭМ!$J$34:$J$777,СВЦЭМ!$A$34:$A$777,$A339,СВЦЭМ!$B$34:$B$777,K$331)+'СЕТ СН'!$F$13</f>
        <v>347.83671720000001</v>
      </c>
      <c r="L339" s="37">
        <f>SUMIFS(СВЦЭМ!$J$34:$J$777,СВЦЭМ!$A$34:$A$777,$A339,СВЦЭМ!$B$34:$B$777,L$331)+'СЕТ СН'!$F$13</f>
        <v>300.77213481000001</v>
      </c>
      <c r="M339" s="37">
        <f>SUMIFS(СВЦЭМ!$J$34:$J$777,СВЦЭМ!$A$34:$A$777,$A339,СВЦЭМ!$B$34:$B$777,M$331)+'СЕТ СН'!$F$13</f>
        <v>270.34937367999999</v>
      </c>
      <c r="N339" s="37">
        <f>SUMIFS(СВЦЭМ!$J$34:$J$777,СВЦЭМ!$A$34:$A$777,$A339,СВЦЭМ!$B$34:$B$777,N$331)+'СЕТ СН'!$F$13</f>
        <v>273.62870652999999</v>
      </c>
      <c r="O339" s="37">
        <f>SUMIFS(СВЦЭМ!$J$34:$J$777,СВЦЭМ!$A$34:$A$777,$A339,СВЦЭМ!$B$34:$B$777,O$331)+'СЕТ СН'!$F$13</f>
        <v>275.68585712999999</v>
      </c>
      <c r="P339" s="37">
        <f>SUMIFS(СВЦЭМ!$J$34:$J$777,СВЦЭМ!$A$34:$A$777,$A339,СВЦЭМ!$B$34:$B$777,P$331)+'СЕТ СН'!$F$13</f>
        <v>273.97552782999998</v>
      </c>
      <c r="Q339" s="37">
        <f>SUMIFS(СВЦЭМ!$J$34:$J$777,СВЦЭМ!$A$34:$A$777,$A339,СВЦЭМ!$B$34:$B$777,Q$331)+'СЕТ СН'!$F$13</f>
        <v>276.25169898000001</v>
      </c>
      <c r="R339" s="37">
        <f>SUMIFS(СВЦЭМ!$J$34:$J$777,СВЦЭМ!$A$34:$A$777,$A339,СВЦЭМ!$B$34:$B$777,R$331)+'СЕТ СН'!$F$13</f>
        <v>278.91210309000002</v>
      </c>
      <c r="S339" s="37">
        <f>SUMIFS(СВЦЭМ!$J$34:$J$777,СВЦЭМ!$A$34:$A$777,$A339,СВЦЭМ!$B$34:$B$777,S$331)+'СЕТ СН'!$F$13</f>
        <v>276.88968927000002</v>
      </c>
      <c r="T339" s="37">
        <f>SUMIFS(СВЦЭМ!$J$34:$J$777,СВЦЭМ!$A$34:$A$777,$A339,СВЦЭМ!$B$34:$B$777,T$331)+'СЕТ СН'!$F$13</f>
        <v>276.57691712000002</v>
      </c>
      <c r="U339" s="37">
        <f>SUMIFS(СВЦЭМ!$J$34:$J$777,СВЦЭМ!$A$34:$A$777,$A339,СВЦЭМ!$B$34:$B$777,U$331)+'СЕТ СН'!$F$13</f>
        <v>278.89907217000001</v>
      </c>
      <c r="V339" s="37">
        <f>SUMIFS(СВЦЭМ!$J$34:$J$777,СВЦЭМ!$A$34:$A$777,$A339,СВЦЭМ!$B$34:$B$777,V$331)+'СЕТ СН'!$F$13</f>
        <v>267.27814138000002</v>
      </c>
      <c r="W339" s="37">
        <f>SUMIFS(СВЦЭМ!$J$34:$J$777,СВЦЭМ!$A$34:$A$777,$A339,СВЦЭМ!$B$34:$B$777,W$331)+'СЕТ СН'!$F$13</f>
        <v>272.67247703999999</v>
      </c>
      <c r="X339" s="37">
        <f>SUMIFS(СВЦЭМ!$J$34:$J$777,СВЦЭМ!$A$34:$A$777,$A339,СВЦЭМ!$B$34:$B$777,X$331)+'СЕТ СН'!$F$13</f>
        <v>286.29730351000001</v>
      </c>
      <c r="Y339" s="37">
        <f>SUMIFS(СВЦЭМ!$J$34:$J$777,СВЦЭМ!$A$34:$A$777,$A339,СВЦЭМ!$B$34:$B$777,Y$331)+'СЕТ СН'!$F$13</f>
        <v>319.89495297000002</v>
      </c>
    </row>
    <row r="340" spans="1:25" ht="15.75" x14ac:dyDescent="0.2">
      <c r="A340" s="36">
        <f t="shared" si="9"/>
        <v>43321</v>
      </c>
      <c r="B340" s="37">
        <f>SUMIFS(СВЦЭМ!$J$34:$J$777,СВЦЭМ!$A$34:$A$777,$A340,СВЦЭМ!$B$34:$B$777,B$331)+'СЕТ СН'!$F$13</f>
        <v>330.61321742000001</v>
      </c>
      <c r="C340" s="37">
        <f>SUMIFS(СВЦЭМ!$J$34:$J$777,СВЦЭМ!$A$34:$A$777,$A340,СВЦЭМ!$B$34:$B$777,C$331)+'СЕТ СН'!$F$13</f>
        <v>391.54126916000001</v>
      </c>
      <c r="D340" s="37">
        <f>SUMIFS(СВЦЭМ!$J$34:$J$777,СВЦЭМ!$A$34:$A$777,$A340,СВЦЭМ!$B$34:$B$777,D$331)+'СЕТ СН'!$F$13</f>
        <v>462.97265455000002</v>
      </c>
      <c r="E340" s="37">
        <f>SUMIFS(СВЦЭМ!$J$34:$J$777,СВЦЭМ!$A$34:$A$777,$A340,СВЦЭМ!$B$34:$B$777,E$331)+'СЕТ СН'!$F$13</f>
        <v>529.96123707000004</v>
      </c>
      <c r="F340" s="37">
        <f>SUMIFS(СВЦЭМ!$J$34:$J$777,СВЦЭМ!$A$34:$A$777,$A340,СВЦЭМ!$B$34:$B$777,F$331)+'СЕТ СН'!$F$13</f>
        <v>528.48735052999996</v>
      </c>
      <c r="G340" s="37">
        <f>SUMIFS(СВЦЭМ!$J$34:$J$777,СВЦЭМ!$A$34:$A$777,$A340,СВЦЭМ!$B$34:$B$777,G$331)+'СЕТ СН'!$F$13</f>
        <v>532.92731355000001</v>
      </c>
      <c r="H340" s="37">
        <f>SUMIFS(СВЦЭМ!$J$34:$J$777,СВЦЭМ!$A$34:$A$777,$A340,СВЦЭМ!$B$34:$B$777,H$331)+'СЕТ СН'!$F$13</f>
        <v>520.95634622</v>
      </c>
      <c r="I340" s="37">
        <f>SUMIFS(СВЦЭМ!$J$34:$J$777,СВЦЭМ!$A$34:$A$777,$A340,СВЦЭМ!$B$34:$B$777,I$331)+'СЕТ СН'!$F$13</f>
        <v>481.50778513</v>
      </c>
      <c r="J340" s="37">
        <f>SUMIFS(СВЦЭМ!$J$34:$J$777,СВЦЭМ!$A$34:$A$777,$A340,СВЦЭМ!$B$34:$B$777,J$331)+'СЕТ СН'!$F$13</f>
        <v>415.55344528000001</v>
      </c>
      <c r="K340" s="37">
        <f>SUMIFS(СВЦЭМ!$J$34:$J$777,СВЦЭМ!$A$34:$A$777,$A340,СВЦЭМ!$B$34:$B$777,K$331)+'СЕТ СН'!$F$13</f>
        <v>356.27001977999998</v>
      </c>
      <c r="L340" s="37">
        <f>SUMIFS(СВЦЭМ!$J$34:$J$777,СВЦЭМ!$A$34:$A$777,$A340,СВЦЭМ!$B$34:$B$777,L$331)+'СЕТ СН'!$F$13</f>
        <v>315.44742801000001</v>
      </c>
      <c r="M340" s="37">
        <f>SUMIFS(СВЦЭМ!$J$34:$J$777,СВЦЭМ!$A$34:$A$777,$A340,СВЦЭМ!$B$34:$B$777,M$331)+'СЕТ СН'!$F$13</f>
        <v>279.90260131999997</v>
      </c>
      <c r="N340" s="37">
        <f>SUMIFS(СВЦЭМ!$J$34:$J$777,СВЦЭМ!$A$34:$A$777,$A340,СВЦЭМ!$B$34:$B$777,N$331)+'СЕТ СН'!$F$13</f>
        <v>270.47594443999998</v>
      </c>
      <c r="O340" s="37">
        <f>SUMIFS(СВЦЭМ!$J$34:$J$777,СВЦЭМ!$A$34:$A$777,$A340,СВЦЭМ!$B$34:$B$777,O$331)+'СЕТ СН'!$F$13</f>
        <v>271.95654128000001</v>
      </c>
      <c r="P340" s="37">
        <f>SUMIFS(СВЦЭМ!$J$34:$J$777,СВЦЭМ!$A$34:$A$777,$A340,СВЦЭМ!$B$34:$B$777,P$331)+'СЕТ СН'!$F$13</f>
        <v>273.46579395999998</v>
      </c>
      <c r="Q340" s="37">
        <f>SUMIFS(СВЦЭМ!$J$34:$J$777,СВЦЭМ!$A$34:$A$777,$A340,СВЦЭМ!$B$34:$B$777,Q$331)+'СЕТ СН'!$F$13</f>
        <v>272.42927313000001</v>
      </c>
      <c r="R340" s="37">
        <f>SUMIFS(СВЦЭМ!$J$34:$J$777,СВЦЭМ!$A$34:$A$777,$A340,СВЦЭМ!$B$34:$B$777,R$331)+'СЕТ СН'!$F$13</f>
        <v>270.47171936000001</v>
      </c>
      <c r="S340" s="37">
        <f>SUMIFS(СВЦЭМ!$J$34:$J$777,СВЦЭМ!$A$34:$A$777,$A340,СВЦЭМ!$B$34:$B$777,S$331)+'СЕТ СН'!$F$13</f>
        <v>269.78435430000002</v>
      </c>
      <c r="T340" s="37">
        <f>SUMIFS(СВЦЭМ!$J$34:$J$777,СВЦЭМ!$A$34:$A$777,$A340,СВЦЭМ!$B$34:$B$777,T$331)+'СЕТ СН'!$F$13</f>
        <v>267.05846817999998</v>
      </c>
      <c r="U340" s="37">
        <f>SUMIFS(СВЦЭМ!$J$34:$J$777,СВЦЭМ!$A$34:$A$777,$A340,СВЦЭМ!$B$34:$B$777,U$331)+'СЕТ СН'!$F$13</f>
        <v>272.33015183999998</v>
      </c>
      <c r="V340" s="37">
        <f>SUMIFS(СВЦЭМ!$J$34:$J$777,СВЦЭМ!$A$34:$A$777,$A340,СВЦЭМ!$B$34:$B$777,V$331)+'СЕТ СН'!$F$13</f>
        <v>266.83060260000002</v>
      </c>
      <c r="W340" s="37">
        <f>SUMIFS(СВЦЭМ!$J$34:$J$777,СВЦЭМ!$A$34:$A$777,$A340,СВЦЭМ!$B$34:$B$777,W$331)+'СЕТ СН'!$F$13</f>
        <v>269.26881305000001</v>
      </c>
      <c r="X340" s="37">
        <f>SUMIFS(СВЦЭМ!$J$34:$J$777,СВЦЭМ!$A$34:$A$777,$A340,СВЦЭМ!$B$34:$B$777,X$331)+'СЕТ СН'!$F$13</f>
        <v>264.38265792999999</v>
      </c>
      <c r="Y340" s="37">
        <f>SUMIFS(СВЦЭМ!$J$34:$J$777,СВЦЭМ!$A$34:$A$777,$A340,СВЦЭМ!$B$34:$B$777,Y$331)+'СЕТ СН'!$F$13</f>
        <v>284.94921181000001</v>
      </c>
    </row>
    <row r="341" spans="1:25" ht="15.75" x14ac:dyDescent="0.2">
      <c r="A341" s="36">
        <f t="shared" si="9"/>
        <v>43322</v>
      </c>
      <c r="B341" s="37">
        <f>SUMIFS(СВЦЭМ!$J$34:$J$777,СВЦЭМ!$A$34:$A$777,$A341,СВЦЭМ!$B$34:$B$777,B$331)+'СЕТ СН'!$F$13</f>
        <v>339.83357963999998</v>
      </c>
      <c r="C341" s="37">
        <f>SUMIFS(СВЦЭМ!$J$34:$J$777,СВЦЭМ!$A$34:$A$777,$A341,СВЦЭМ!$B$34:$B$777,C$331)+'СЕТ СН'!$F$13</f>
        <v>404.29735861</v>
      </c>
      <c r="D341" s="37">
        <f>SUMIFS(СВЦЭМ!$J$34:$J$777,СВЦЭМ!$A$34:$A$777,$A341,СВЦЭМ!$B$34:$B$777,D$331)+'СЕТ СН'!$F$13</f>
        <v>467.08173316</v>
      </c>
      <c r="E341" s="37">
        <f>SUMIFS(СВЦЭМ!$J$34:$J$777,СВЦЭМ!$A$34:$A$777,$A341,СВЦЭМ!$B$34:$B$777,E$331)+'СЕТ СН'!$F$13</f>
        <v>520.89265602</v>
      </c>
      <c r="F341" s="37">
        <f>SUMIFS(СВЦЭМ!$J$34:$J$777,СВЦЭМ!$A$34:$A$777,$A341,СВЦЭМ!$B$34:$B$777,F$331)+'СЕТ СН'!$F$13</f>
        <v>517.82398112999999</v>
      </c>
      <c r="G341" s="37">
        <f>SUMIFS(СВЦЭМ!$J$34:$J$777,СВЦЭМ!$A$34:$A$777,$A341,СВЦЭМ!$B$34:$B$777,G$331)+'СЕТ СН'!$F$13</f>
        <v>513.89467529000001</v>
      </c>
      <c r="H341" s="37">
        <f>SUMIFS(СВЦЭМ!$J$34:$J$777,СВЦЭМ!$A$34:$A$777,$A341,СВЦЭМ!$B$34:$B$777,H$331)+'СЕТ СН'!$F$13</f>
        <v>508.04553025000001</v>
      </c>
      <c r="I341" s="37">
        <f>SUMIFS(СВЦЭМ!$J$34:$J$777,СВЦЭМ!$A$34:$A$777,$A341,СВЦЭМ!$B$34:$B$777,I$331)+'СЕТ СН'!$F$13</f>
        <v>469.70925864999998</v>
      </c>
      <c r="J341" s="37">
        <f>SUMIFS(СВЦЭМ!$J$34:$J$777,СВЦЭМ!$A$34:$A$777,$A341,СВЦЭМ!$B$34:$B$777,J$331)+'СЕТ СН'!$F$13</f>
        <v>399.24465213000002</v>
      </c>
      <c r="K341" s="37">
        <f>SUMIFS(СВЦЭМ!$J$34:$J$777,СВЦЭМ!$A$34:$A$777,$A341,СВЦЭМ!$B$34:$B$777,K$331)+'СЕТ СН'!$F$13</f>
        <v>331.43258128000002</v>
      </c>
      <c r="L341" s="37">
        <f>SUMIFS(СВЦЭМ!$J$34:$J$777,СВЦЭМ!$A$34:$A$777,$A341,СВЦЭМ!$B$34:$B$777,L$331)+'СЕТ СН'!$F$13</f>
        <v>292.54681428999999</v>
      </c>
      <c r="M341" s="37">
        <f>SUMIFS(СВЦЭМ!$J$34:$J$777,СВЦЭМ!$A$34:$A$777,$A341,СВЦЭМ!$B$34:$B$777,M$331)+'СЕТ СН'!$F$13</f>
        <v>260.41614220000002</v>
      </c>
      <c r="N341" s="37">
        <f>SUMIFS(СВЦЭМ!$J$34:$J$777,СВЦЭМ!$A$34:$A$777,$A341,СВЦЭМ!$B$34:$B$777,N$331)+'СЕТ СН'!$F$13</f>
        <v>253.41665456000001</v>
      </c>
      <c r="O341" s="37">
        <f>SUMIFS(СВЦЭМ!$J$34:$J$777,СВЦЭМ!$A$34:$A$777,$A341,СВЦЭМ!$B$34:$B$777,O$331)+'СЕТ СН'!$F$13</f>
        <v>256.03005635</v>
      </c>
      <c r="P341" s="37">
        <f>SUMIFS(СВЦЭМ!$J$34:$J$777,СВЦЭМ!$A$34:$A$777,$A341,СВЦЭМ!$B$34:$B$777,P$331)+'СЕТ СН'!$F$13</f>
        <v>264.20476823000001</v>
      </c>
      <c r="Q341" s="37">
        <f>SUMIFS(СВЦЭМ!$J$34:$J$777,СВЦЭМ!$A$34:$A$777,$A341,СВЦЭМ!$B$34:$B$777,Q$331)+'СЕТ СН'!$F$13</f>
        <v>262.22281849000001</v>
      </c>
      <c r="R341" s="37">
        <f>SUMIFS(СВЦЭМ!$J$34:$J$777,СВЦЭМ!$A$34:$A$777,$A341,СВЦЭМ!$B$34:$B$777,R$331)+'СЕТ СН'!$F$13</f>
        <v>261.88402573000002</v>
      </c>
      <c r="S341" s="37">
        <f>SUMIFS(СВЦЭМ!$J$34:$J$777,СВЦЭМ!$A$34:$A$777,$A341,СВЦЭМ!$B$34:$B$777,S$331)+'СЕТ СН'!$F$13</f>
        <v>255.78404076999999</v>
      </c>
      <c r="T341" s="37">
        <f>SUMIFS(СВЦЭМ!$J$34:$J$777,СВЦЭМ!$A$34:$A$777,$A341,СВЦЭМ!$B$34:$B$777,T$331)+'СЕТ СН'!$F$13</f>
        <v>250.99199915</v>
      </c>
      <c r="U341" s="37">
        <f>SUMIFS(СВЦЭМ!$J$34:$J$777,СВЦЭМ!$A$34:$A$777,$A341,СВЦЭМ!$B$34:$B$777,U$331)+'СЕТ СН'!$F$13</f>
        <v>254.52279733</v>
      </c>
      <c r="V341" s="37">
        <f>SUMIFS(СВЦЭМ!$J$34:$J$777,СВЦЭМ!$A$34:$A$777,$A341,СВЦЭМ!$B$34:$B$777,V$331)+'СЕТ СН'!$F$13</f>
        <v>251.52202199000001</v>
      </c>
      <c r="W341" s="37">
        <f>SUMIFS(СВЦЭМ!$J$34:$J$777,СВЦЭМ!$A$34:$A$777,$A341,СВЦЭМ!$B$34:$B$777,W$331)+'СЕТ СН'!$F$13</f>
        <v>250.68711095</v>
      </c>
      <c r="X341" s="37">
        <f>SUMIFS(СВЦЭМ!$J$34:$J$777,СВЦЭМ!$A$34:$A$777,$A341,СВЦЭМ!$B$34:$B$777,X$331)+'СЕТ СН'!$F$13</f>
        <v>256.02019752000001</v>
      </c>
      <c r="Y341" s="37">
        <f>SUMIFS(СВЦЭМ!$J$34:$J$777,СВЦЭМ!$A$34:$A$777,$A341,СВЦЭМ!$B$34:$B$777,Y$331)+'СЕТ СН'!$F$13</f>
        <v>294.80900181999999</v>
      </c>
    </row>
    <row r="342" spans="1:25" ht="15.75" x14ac:dyDescent="0.2">
      <c r="A342" s="36">
        <f t="shared" si="9"/>
        <v>43323</v>
      </c>
      <c r="B342" s="37">
        <f>SUMIFS(СВЦЭМ!$J$34:$J$777,СВЦЭМ!$A$34:$A$777,$A342,СВЦЭМ!$B$34:$B$777,B$331)+'СЕТ СН'!$F$13</f>
        <v>320.09560496</v>
      </c>
      <c r="C342" s="37">
        <f>SUMIFS(СВЦЭМ!$J$34:$J$777,СВЦЭМ!$A$34:$A$777,$A342,СВЦЭМ!$B$34:$B$777,C$331)+'СЕТ СН'!$F$13</f>
        <v>399.17017720000001</v>
      </c>
      <c r="D342" s="37">
        <f>SUMIFS(СВЦЭМ!$J$34:$J$777,СВЦЭМ!$A$34:$A$777,$A342,СВЦЭМ!$B$34:$B$777,D$331)+'СЕТ СН'!$F$13</f>
        <v>461.50129809999999</v>
      </c>
      <c r="E342" s="37">
        <f>SUMIFS(СВЦЭМ!$J$34:$J$777,СВЦЭМ!$A$34:$A$777,$A342,СВЦЭМ!$B$34:$B$777,E$331)+'СЕТ СН'!$F$13</f>
        <v>513.39499606000004</v>
      </c>
      <c r="F342" s="37">
        <f>SUMIFS(СВЦЭМ!$J$34:$J$777,СВЦЭМ!$A$34:$A$777,$A342,СВЦЭМ!$B$34:$B$777,F$331)+'СЕТ СН'!$F$13</f>
        <v>512.45892948000005</v>
      </c>
      <c r="G342" s="37">
        <f>SUMIFS(СВЦЭМ!$J$34:$J$777,СВЦЭМ!$A$34:$A$777,$A342,СВЦЭМ!$B$34:$B$777,G$331)+'СЕТ СН'!$F$13</f>
        <v>513.44879406999996</v>
      </c>
      <c r="H342" s="37">
        <f>SUMIFS(СВЦЭМ!$J$34:$J$777,СВЦЭМ!$A$34:$A$777,$A342,СВЦЭМ!$B$34:$B$777,H$331)+'СЕТ СН'!$F$13</f>
        <v>491.27243085999999</v>
      </c>
      <c r="I342" s="37">
        <f>SUMIFS(СВЦЭМ!$J$34:$J$777,СВЦЭМ!$A$34:$A$777,$A342,СВЦЭМ!$B$34:$B$777,I$331)+'СЕТ СН'!$F$13</f>
        <v>451.04662347999999</v>
      </c>
      <c r="J342" s="37">
        <f>SUMIFS(СВЦЭМ!$J$34:$J$777,СВЦЭМ!$A$34:$A$777,$A342,СВЦЭМ!$B$34:$B$777,J$331)+'СЕТ СН'!$F$13</f>
        <v>381.77436051000001</v>
      </c>
      <c r="K342" s="37">
        <f>SUMIFS(СВЦЭМ!$J$34:$J$777,СВЦЭМ!$A$34:$A$777,$A342,СВЦЭМ!$B$34:$B$777,K$331)+'СЕТ СН'!$F$13</f>
        <v>319.82259593999999</v>
      </c>
      <c r="L342" s="37">
        <f>SUMIFS(СВЦЭМ!$J$34:$J$777,СВЦЭМ!$A$34:$A$777,$A342,СВЦЭМ!$B$34:$B$777,L$331)+'СЕТ СН'!$F$13</f>
        <v>286.82270797000001</v>
      </c>
      <c r="M342" s="37">
        <f>SUMIFS(СВЦЭМ!$J$34:$J$777,СВЦЭМ!$A$34:$A$777,$A342,СВЦЭМ!$B$34:$B$777,M$331)+'СЕТ СН'!$F$13</f>
        <v>258.01455281</v>
      </c>
      <c r="N342" s="37">
        <f>SUMIFS(СВЦЭМ!$J$34:$J$777,СВЦЭМ!$A$34:$A$777,$A342,СВЦЭМ!$B$34:$B$777,N$331)+'СЕТ СН'!$F$13</f>
        <v>256.04744561000001</v>
      </c>
      <c r="O342" s="37">
        <f>SUMIFS(СВЦЭМ!$J$34:$J$777,СВЦЭМ!$A$34:$A$777,$A342,СВЦЭМ!$B$34:$B$777,O$331)+'СЕТ СН'!$F$13</f>
        <v>253.28139877000001</v>
      </c>
      <c r="P342" s="37">
        <f>SUMIFS(СВЦЭМ!$J$34:$J$777,СВЦЭМ!$A$34:$A$777,$A342,СВЦЭМ!$B$34:$B$777,P$331)+'СЕТ СН'!$F$13</f>
        <v>252.35599572999999</v>
      </c>
      <c r="Q342" s="37">
        <f>SUMIFS(СВЦЭМ!$J$34:$J$777,СВЦЭМ!$A$34:$A$777,$A342,СВЦЭМ!$B$34:$B$777,Q$331)+'СЕТ СН'!$F$13</f>
        <v>254.32325069000001</v>
      </c>
      <c r="R342" s="37">
        <f>SUMIFS(СВЦЭМ!$J$34:$J$777,СВЦЭМ!$A$34:$A$777,$A342,СВЦЭМ!$B$34:$B$777,R$331)+'СЕТ СН'!$F$13</f>
        <v>255.29701337</v>
      </c>
      <c r="S342" s="37">
        <f>SUMIFS(СВЦЭМ!$J$34:$J$777,СВЦЭМ!$A$34:$A$777,$A342,СВЦЭМ!$B$34:$B$777,S$331)+'СЕТ СН'!$F$13</f>
        <v>253.39183975</v>
      </c>
      <c r="T342" s="37">
        <f>SUMIFS(СВЦЭМ!$J$34:$J$777,СВЦЭМ!$A$34:$A$777,$A342,СВЦЭМ!$B$34:$B$777,T$331)+'СЕТ СН'!$F$13</f>
        <v>252.06248181999999</v>
      </c>
      <c r="U342" s="37">
        <f>SUMIFS(СВЦЭМ!$J$34:$J$777,СВЦЭМ!$A$34:$A$777,$A342,СВЦЭМ!$B$34:$B$777,U$331)+'СЕТ СН'!$F$13</f>
        <v>252.97756569000001</v>
      </c>
      <c r="V342" s="37">
        <f>SUMIFS(СВЦЭМ!$J$34:$J$777,СВЦЭМ!$A$34:$A$777,$A342,СВЦЭМ!$B$34:$B$777,V$331)+'СЕТ СН'!$F$13</f>
        <v>248.12095337</v>
      </c>
      <c r="W342" s="37">
        <f>SUMIFS(СВЦЭМ!$J$34:$J$777,СВЦЭМ!$A$34:$A$777,$A342,СВЦЭМ!$B$34:$B$777,W$331)+'СЕТ СН'!$F$13</f>
        <v>258.55809443999999</v>
      </c>
      <c r="X342" s="37">
        <f>SUMIFS(СВЦЭМ!$J$34:$J$777,СВЦЭМ!$A$34:$A$777,$A342,СВЦЭМ!$B$34:$B$777,X$331)+'СЕТ СН'!$F$13</f>
        <v>252.51610685</v>
      </c>
      <c r="Y342" s="37">
        <f>SUMIFS(СВЦЭМ!$J$34:$J$777,СВЦЭМ!$A$34:$A$777,$A342,СВЦЭМ!$B$34:$B$777,Y$331)+'СЕТ СН'!$F$13</f>
        <v>276.88529796</v>
      </c>
    </row>
    <row r="343" spans="1:25" ht="15.75" x14ac:dyDescent="0.2">
      <c r="A343" s="36">
        <f t="shared" si="9"/>
        <v>43324</v>
      </c>
      <c r="B343" s="37">
        <f>SUMIFS(СВЦЭМ!$J$34:$J$777,СВЦЭМ!$A$34:$A$777,$A343,СВЦЭМ!$B$34:$B$777,B$331)+'СЕТ СН'!$F$13</f>
        <v>330.90365632999999</v>
      </c>
      <c r="C343" s="37">
        <f>SUMIFS(СВЦЭМ!$J$34:$J$777,СВЦЭМ!$A$34:$A$777,$A343,СВЦЭМ!$B$34:$B$777,C$331)+'СЕТ СН'!$F$13</f>
        <v>401.00413287999999</v>
      </c>
      <c r="D343" s="37">
        <f>SUMIFS(СВЦЭМ!$J$34:$J$777,СВЦЭМ!$A$34:$A$777,$A343,СВЦЭМ!$B$34:$B$777,D$331)+'СЕТ СН'!$F$13</f>
        <v>463.52569423</v>
      </c>
      <c r="E343" s="37">
        <f>SUMIFS(СВЦЭМ!$J$34:$J$777,СВЦЭМ!$A$34:$A$777,$A343,СВЦЭМ!$B$34:$B$777,E$331)+'СЕТ СН'!$F$13</f>
        <v>504.10595575000002</v>
      </c>
      <c r="F343" s="37">
        <f>SUMIFS(СВЦЭМ!$J$34:$J$777,СВЦЭМ!$A$34:$A$777,$A343,СВЦЭМ!$B$34:$B$777,F$331)+'СЕТ СН'!$F$13</f>
        <v>504.37625833999999</v>
      </c>
      <c r="G343" s="37">
        <f>SUMIFS(СВЦЭМ!$J$34:$J$777,СВЦЭМ!$A$34:$A$777,$A343,СВЦЭМ!$B$34:$B$777,G$331)+'СЕТ СН'!$F$13</f>
        <v>490.20809274999999</v>
      </c>
      <c r="H343" s="37">
        <f>SUMIFS(СВЦЭМ!$J$34:$J$777,СВЦЭМ!$A$34:$A$777,$A343,СВЦЭМ!$B$34:$B$777,H$331)+'СЕТ СН'!$F$13</f>
        <v>484.55490488999999</v>
      </c>
      <c r="I343" s="37">
        <f>SUMIFS(СВЦЭМ!$J$34:$J$777,СВЦЭМ!$A$34:$A$777,$A343,СВЦЭМ!$B$34:$B$777,I$331)+'СЕТ СН'!$F$13</f>
        <v>469.39153154000002</v>
      </c>
      <c r="J343" s="37">
        <f>SUMIFS(СВЦЭМ!$J$34:$J$777,СВЦЭМ!$A$34:$A$777,$A343,СВЦЭМ!$B$34:$B$777,J$331)+'СЕТ СН'!$F$13</f>
        <v>384.11783668999999</v>
      </c>
      <c r="K343" s="37">
        <f>SUMIFS(СВЦЭМ!$J$34:$J$777,СВЦЭМ!$A$34:$A$777,$A343,СВЦЭМ!$B$34:$B$777,K$331)+'СЕТ СН'!$F$13</f>
        <v>321.59660037999998</v>
      </c>
      <c r="L343" s="37">
        <f>SUMIFS(СВЦЭМ!$J$34:$J$777,СВЦЭМ!$A$34:$A$777,$A343,СВЦЭМ!$B$34:$B$777,L$331)+'СЕТ СН'!$F$13</f>
        <v>290.83948836000002</v>
      </c>
      <c r="M343" s="37">
        <f>SUMIFS(СВЦЭМ!$J$34:$J$777,СВЦЭМ!$A$34:$A$777,$A343,СВЦЭМ!$B$34:$B$777,M$331)+'СЕТ СН'!$F$13</f>
        <v>276.99520570999999</v>
      </c>
      <c r="N343" s="37">
        <f>SUMIFS(СВЦЭМ!$J$34:$J$777,СВЦЭМ!$A$34:$A$777,$A343,СВЦЭМ!$B$34:$B$777,N$331)+'СЕТ СН'!$F$13</f>
        <v>259.05701357999999</v>
      </c>
      <c r="O343" s="37">
        <f>SUMIFS(СВЦЭМ!$J$34:$J$777,СВЦЭМ!$A$34:$A$777,$A343,СВЦЭМ!$B$34:$B$777,O$331)+'СЕТ СН'!$F$13</f>
        <v>253.92331453</v>
      </c>
      <c r="P343" s="37">
        <f>SUMIFS(СВЦЭМ!$J$34:$J$777,СВЦЭМ!$A$34:$A$777,$A343,СВЦЭМ!$B$34:$B$777,P$331)+'СЕТ СН'!$F$13</f>
        <v>256.81924155000002</v>
      </c>
      <c r="Q343" s="37">
        <f>SUMIFS(СВЦЭМ!$J$34:$J$777,СВЦЭМ!$A$34:$A$777,$A343,СВЦЭМ!$B$34:$B$777,Q$331)+'СЕТ СН'!$F$13</f>
        <v>260.68560222000002</v>
      </c>
      <c r="R343" s="37">
        <f>SUMIFS(СВЦЭМ!$J$34:$J$777,СВЦЭМ!$A$34:$A$777,$A343,СВЦЭМ!$B$34:$B$777,R$331)+'СЕТ СН'!$F$13</f>
        <v>262.25127906</v>
      </c>
      <c r="S343" s="37">
        <f>SUMIFS(СВЦЭМ!$J$34:$J$777,СВЦЭМ!$A$34:$A$777,$A343,СВЦЭМ!$B$34:$B$777,S$331)+'СЕТ СН'!$F$13</f>
        <v>256.61001383000001</v>
      </c>
      <c r="T343" s="37">
        <f>SUMIFS(СВЦЭМ!$J$34:$J$777,СВЦЭМ!$A$34:$A$777,$A343,СВЦЭМ!$B$34:$B$777,T$331)+'СЕТ СН'!$F$13</f>
        <v>256.26253552999998</v>
      </c>
      <c r="U343" s="37">
        <f>SUMIFS(СВЦЭМ!$J$34:$J$777,СВЦЭМ!$A$34:$A$777,$A343,СВЦЭМ!$B$34:$B$777,U$331)+'СЕТ СН'!$F$13</f>
        <v>256.32540947000001</v>
      </c>
      <c r="V343" s="37">
        <f>SUMIFS(СВЦЭМ!$J$34:$J$777,СВЦЭМ!$A$34:$A$777,$A343,СВЦЭМ!$B$34:$B$777,V$331)+'СЕТ СН'!$F$13</f>
        <v>264.53674583999998</v>
      </c>
      <c r="W343" s="37">
        <f>SUMIFS(СВЦЭМ!$J$34:$J$777,СВЦЭМ!$A$34:$A$777,$A343,СВЦЭМ!$B$34:$B$777,W$331)+'СЕТ СН'!$F$13</f>
        <v>274.00945488999997</v>
      </c>
      <c r="X343" s="37">
        <f>SUMIFS(СВЦЭМ!$J$34:$J$777,СВЦЭМ!$A$34:$A$777,$A343,СВЦЭМ!$B$34:$B$777,X$331)+'СЕТ СН'!$F$13</f>
        <v>278.28092885000001</v>
      </c>
      <c r="Y343" s="37">
        <f>SUMIFS(СВЦЭМ!$J$34:$J$777,СВЦЭМ!$A$34:$A$777,$A343,СВЦЭМ!$B$34:$B$777,Y$331)+'СЕТ СН'!$F$13</f>
        <v>283.03040838999999</v>
      </c>
    </row>
    <row r="344" spans="1:25" ht="15.75" x14ac:dyDescent="0.2">
      <c r="A344" s="36">
        <f t="shared" si="9"/>
        <v>43325</v>
      </c>
      <c r="B344" s="37">
        <f>SUMIFS(СВЦЭМ!$J$34:$J$777,СВЦЭМ!$A$34:$A$777,$A344,СВЦЭМ!$B$34:$B$777,B$331)+'СЕТ СН'!$F$13</f>
        <v>351.07577375</v>
      </c>
      <c r="C344" s="37">
        <f>SUMIFS(СВЦЭМ!$J$34:$J$777,СВЦЭМ!$A$34:$A$777,$A344,СВЦЭМ!$B$34:$B$777,C$331)+'СЕТ СН'!$F$13</f>
        <v>422.91810995999998</v>
      </c>
      <c r="D344" s="37">
        <f>SUMIFS(СВЦЭМ!$J$34:$J$777,СВЦЭМ!$A$34:$A$777,$A344,СВЦЭМ!$B$34:$B$777,D$331)+'СЕТ СН'!$F$13</f>
        <v>496.29533253</v>
      </c>
      <c r="E344" s="37">
        <f>SUMIFS(СВЦЭМ!$J$34:$J$777,СВЦЭМ!$A$34:$A$777,$A344,СВЦЭМ!$B$34:$B$777,E$331)+'СЕТ СН'!$F$13</f>
        <v>534.02820272999998</v>
      </c>
      <c r="F344" s="37">
        <f>SUMIFS(СВЦЭМ!$J$34:$J$777,СВЦЭМ!$A$34:$A$777,$A344,СВЦЭМ!$B$34:$B$777,F$331)+'СЕТ СН'!$F$13</f>
        <v>531.16194245999998</v>
      </c>
      <c r="G344" s="37">
        <f>SUMIFS(СВЦЭМ!$J$34:$J$777,СВЦЭМ!$A$34:$A$777,$A344,СВЦЭМ!$B$34:$B$777,G$331)+'СЕТ СН'!$F$13</f>
        <v>537.85712560000002</v>
      </c>
      <c r="H344" s="37">
        <f>SUMIFS(СВЦЭМ!$J$34:$J$777,СВЦЭМ!$A$34:$A$777,$A344,СВЦЭМ!$B$34:$B$777,H$331)+'СЕТ СН'!$F$13</f>
        <v>530.09430535000001</v>
      </c>
      <c r="I344" s="37">
        <f>SUMIFS(СВЦЭМ!$J$34:$J$777,СВЦЭМ!$A$34:$A$777,$A344,СВЦЭМ!$B$34:$B$777,I$331)+'СЕТ СН'!$F$13</f>
        <v>482.74420836000002</v>
      </c>
      <c r="J344" s="37">
        <f>SUMIFS(СВЦЭМ!$J$34:$J$777,СВЦЭМ!$A$34:$A$777,$A344,СВЦЭМ!$B$34:$B$777,J$331)+'СЕТ СН'!$F$13</f>
        <v>394.40240970000002</v>
      </c>
      <c r="K344" s="37">
        <f>SUMIFS(СВЦЭМ!$J$34:$J$777,СВЦЭМ!$A$34:$A$777,$A344,СВЦЭМ!$B$34:$B$777,K$331)+'СЕТ СН'!$F$13</f>
        <v>340.68488623000002</v>
      </c>
      <c r="L344" s="37">
        <f>SUMIFS(СВЦЭМ!$J$34:$J$777,СВЦЭМ!$A$34:$A$777,$A344,СВЦЭМ!$B$34:$B$777,L$331)+'СЕТ СН'!$F$13</f>
        <v>297.96098840000002</v>
      </c>
      <c r="M344" s="37">
        <f>SUMIFS(СВЦЭМ!$J$34:$J$777,СВЦЭМ!$A$34:$A$777,$A344,СВЦЭМ!$B$34:$B$777,M$331)+'СЕТ СН'!$F$13</f>
        <v>271.56266005999998</v>
      </c>
      <c r="N344" s="37">
        <f>SUMIFS(СВЦЭМ!$J$34:$J$777,СВЦЭМ!$A$34:$A$777,$A344,СВЦЭМ!$B$34:$B$777,N$331)+'СЕТ СН'!$F$13</f>
        <v>259.94681358999998</v>
      </c>
      <c r="O344" s="37">
        <f>SUMIFS(СВЦЭМ!$J$34:$J$777,СВЦЭМ!$A$34:$A$777,$A344,СВЦЭМ!$B$34:$B$777,O$331)+'СЕТ СН'!$F$13</f>
        <v>262.10930112</v>
      </c>
      <c r="P344" s="37">
        <f>SUMIFS(СВЦЭМ!$J$34:$J$777,СВЦЭМ!$A$34:$A$777,$A344,СВЦЭМ!$B$34:$B$777,P$331)+'СЕТ СН'!$F$13</f>
        <v>265.79067683</v>
      </c>
      <c r="Q344" s="37">
        <f>SUMIFS(СВЦЭМ!$J$34:$J$777,СВЦЭМ!$A$34:$A$777,$A344,СВЦЭМ!$B$34:$B$777,Q$331)+'СЕТ СН'!$F$13</f>
        <v>269.14287879</v>
      </c>
      <c r="R344" s="37">
        <f>SUMIFS(СВЦЭМ!$J$34:$J$777,СВЦЭМ!$A$34:$A$777,$A344,СВЦЭМ!$B$34:$B$777,R$331)+'СЕТ СН'!$F$13</f>
        <v>272.67105189</v>
      </c>
      <c r="S344" s="37">
        <f>SUMIFS(СВЦЭМ!$J$34:$J$777,СВЦЭМ!$A$34:$A$777,$A344,СВЦЭМ!$B$34:$B$777,S$331)+'СЕТ СН'!$F$13</f>
        <v>276.61407457000001</v>
      </c>
      <c r="T344" s="37">
        <f>SUMIFS(СВЦЭМ!$J$34:$J$777,СВЦЭМ!$A$34:$A$777,$A344,СВЦЭМ!$B$34:$B$777,T$331)+'СЕТ СН'!$F$13</f>
        <v>267.14796326999999</v>
      </c>
      <c r="U344" s="37">
        <f>SUMIFS(СВЦЭМ!$J$34:$J$777,СВЦЭМ!$A$34:$A$777,$A344,СВЦЭМ!$B$34:$B$777,U$331)+'СЕТ СН'!$F$13</f>
        <v>264.66007035000001</v>
      </c>
      <c r="V344" s="37">
        <f>SUMIFS(СВЦЭМ!$J$34:$J$777,СВЦЭМ!$A$34:$A$777,$A344,СВЦЭМ!$B$34:$B$777,V$331)+'СЕТ СН'!$F$13</f>
        <v>263.97591359</v>
      </c>
      <c r="W344" s="37">
        <f>SUMIFS(СВЦЭМ!$J$34:$J$777,СВЦЭМ!$A$34:$A$777,$A344,СВЦЭМ!$B$34:$B$777,W$331)+'СЕТ СН'!$F$13</f>
        <v>264.94892417</v>
      </c>
      <c r="X344" s="37">
        <f>SUMIFS(СВЦЭМ!$J$34:$J$777,СВЦЭМ!$A$34:$A$777,$A344,СВЦЭМ!$B$34:$B$777,X$331)+'СЕТ СН'!$F$13</f>
        <v>272.85671382999999</v>
      </c>
      <c r="Y344" s="37">
        <f>SUMIFS(СВЦЭМ!$J$34:$J$777,СВЦЭМ!$A$34:$A$777,$A344,СВЦЭМ!$B$34:$B$777,Y$331)+'СЕТ СН'!$F$13</f>
        <v>310.20296331999998</v>
      </c>
    </row>
    <row r="345" spans="1:25" ht="15.75" x14ac:dyDescent="0.2">
      <c r="A345" s="36">
        <f t="shared" si="9"/>
        <v>43326</v>
      </c>
      <c r="B345" s="37">
        <f>SUMIFS(СВЦЭМ!$J$34:$J$777,СВЦЭМ!$A$34:$A$777,$A345,СВЦЭМ!$B$34:$B$777,B$331)+'СЕТ СН'!$F$13</f>
        <v>363.99652001999999</v>
      </c>
      <c r="C345" s="37">
        <f>SUMIFS(СВЦЭМ!$J$34:$J$777,СВЦЭМ!$A$34:$A$777,$A345,СВЦЭМ!$B$34:$B$777,C$331)+'СЕТ СН'!$F$13</f>
        <v>440.69420338999998</v>
      </c>
      <c r="D345" s="37">
        <f>SUMIFS(СВЦЭМ!$J$34:$J$777,СВЦЭМ!$A$34:$A$777,$A345,СВЦЭМ!$B$34:$B$777,D$331)+'СЕТ СН'!$F$13</f>
        <v>503.44472418999999</v>
      </c>
      <c r="E345" s="37">
        <f>SUMIFS(СВЦЭМ!$J$34:$J$777,СВЦЭМ!$A$34:$A$777,$A345,СВЦЭМ!$B$34:$B$777,E$331)+'СЕТ СН'!$F$13</f>
        <v>538.26926203000005</v>
      </c>
      <c r="F345" s="37">
        <f>SUMIFS(СВЦЭМ!$J$34:$J$777,СВЦЭМ!$A$34:$A$777,$A345,СВЦЭМ!$B$34:$B$777,F$331)+'СЕТ СН'!$F$13</f>
        <v>535.34539439000002</v>
      </c>
      <c r="G345" s="37">
        <f>SUMIFS(СВЦЭМ!$J$34:$J$777,СВЦЭМ!$A$34:$A$777,$A345,СВЦЭМ!$B$34:$B$777,G$331)+'СЕТ СН'!$F$13</f>
        <v>533.26687927</v>
      </c>
      <c r="H345" s="37">
        <f>SUMIFS(СВЦЭМ!$J$34:$J$777,СВЦЭМ!$A$34:$A$777,$A345,СВЦЭМ!$B$34:$B$777,H$331)+'СЕТ СН'!$F$13</f>
        <v>507.37751832999999</v>
      </c>
      <c r="I345" s="37">
        <f>SUMIFS(СВЦЭМ!$J$34:$J$777,СВЦЭМ!$A$34:$A$777,$A345,СВЦЭМ!$B$34:$B$777,I$331)+'СЕТ СН'!$F$13</f>
        <v>463.56244766999998</v>
      </c>
      <c r="J345" s="37">
        <f>SUMIFS(СВЦЭМ!$J$34:$J$777,СВЦЭМ!$A$34:$A$777,$A345,СВЦЭМ!$B$34:$B$777,J$331)+'СЕТ СН'!$F$13</f>
        <v>404.33302669</v>
      </c>
      <c r="K345" s="37">
        <f>SUMIFS(СВЦЭМ!$J$34:$J$777,СВЦЭМ!$A$34:$A$777,$A345,СВЦЭМ!$B$34:$B$777,K$331)+'СЕТ СН'!$F$13</f>
        <v>363.70175739000001</v>
      </c>
      <c r="L345" s="37">
        <f>SUMIFS(СВЦЭМ!$J$34:$J$777,СВЦЭМ!$A$34:$A$777,$A345,СВЦЭМ!$B$34:$B$777,L$331)+'СЕТ СН'!$F$13</f>
        <v>312.63482429999999</v>
      </c>
      <c r="M345" s="37">
        <f>SUMIFS(СВЦЭМ!$J$34:$J$777,СВЦЭМ!$A$34:$A$777,$A345,СВЦЭМ!$B$34:$B$777,M$331)+'СЕТ СН'!$F$13</f>
        <v>280.58227913000002</v>
      </c>
      <c r="N345" s="37">
        <f>SUMIFS(СВЦЭМ!$J$34:$J$777,СВЦЭМ!$A$34:$A$777,$A345,СВЦЭМ!$B$34:$B$777,N$331)+'СЕТ СН'!$F$13</f>
        <v>272.77486316</v>
      </c>
      <c r="O345" s="37">
        <f>SUMIFS(СВЦЭМ!$J$34:$J$777,СВЦЭМ!$A$34:$A$777,$A345,СВЦЭМ!$B$34:$B$777,O$331)+'СЕТ СН'!$F$13</f>
        <v>280.39682547000001</v>
      </c>
      <c r="P345" s="37">
        <f>SUMIFS(СВЦЭМ!$J$34:$J$777,СВЦЭМ!$A$34:$A$777,$A345,СВЦЭМ!$B$34:$B$777,P$331)+'СЕТ СН'!$F$13</f>
        <v>282.05313014000001</v>
      </c>
      <c r="Q345" s="37">
        <f>SUMIFS(СВЦЭМ!$J$34:$J$777,СВЦЭМ!$A$34:$A$777,$A345,СВЦЭМ!$B$34:$B$777,Q$331)+'СЕТ СН'!$F$13</f>
        <v>283.59243250999998</v>
      </c>
      <c r="R345" s="37">
        <f>SUMIFS(СВЦЭМ!$J$34:$J$777,СВЦЭМ!$A$34:$A$777,$A345,СВЦЭМ!$B$34:$B$777,R$331)+'СЕТ СН'!$F$13</f>
        <v>277.55323054000002</v>
      </c>
      <c r="S345" s="37">
        <f>SUMIFS(СВЦЭМ!$J$34:$J$777,СВЦЭМ!$A$34:$A$777,$A345,СВЦЭМ!$B$34:$B$777,S$331)+'СЕТ СН'!$F$13</f>
        <v>279.09007479000002</v>
      </c>
      <c r="T345" s="37">
        <f>SUMIFS(СВЦЭМ!$J$34:$J$777,СВЦЭМ!$A$34:$A$777,$A345,СВЦЭМ!$B$34:$B$777,T$331)+'СЕТ СН'!$F$13</f>
        <v>278.48220404</v>
      </c>
      <c r="U345" s="37">
        <f>SUMIFS(СВЦЭМ!$J$34:$J$777,СВЦЭМ!$A$34:$A$777,$A345,СВЦЭМ!$B$34:$B$777,U$331)+'СЕТ СН'!$F$13</f>
        <v>280.1066859</v>
      </c>
      <c r="V345" s="37">
        <f>SUMIFS(СВЦЭМ!$J$34:$J$777,СВЦЭМ!$A$34:$A$777,$A345,СВЦЭМ!$B$34:$B$777,V$331)+'СЕТ СН'!$F$13</f>
        <v>278.39131620000001</v>
      </c>
      <c r="W345" s="37">
        <f>SUMIFS(СВЦЭМ!$J$34:$J$777,СВЦЭМ!$A$34:$A$777,$A345,СВЦЭМ!$B$34:$B$777,W$331)+'СЕТ СН'!$F$13</f>
        <v>282.09581169000001</v>
      </c>
      <c r="X345" s="37">
        <f>SUMIFS(СВЦЭМ!$J$34:$J$777,СВЦЭМ!$A$34:$A$777,$A345,СВЦЭМ!$B$34:$B$777,X$331)+'СЕТ СН'!$F$13</f>
        <v>284.72287896</v>
      </c>
      <c r="Y345" s="37">
        <f>SUMIFS(СВЦЭМ!$J$34:$J$777,СВЦЭМ!$A$34:$A$777,$A345,СВЦЭМ!$B$34:$B$777,Y$331)+'СЕТ СН'!$F$13</f>
        <v>324.82896727999997</v>
      </c>
    </row>
    <row r="346" spans="1:25" ht="15.75" x14ac:dyDescent="0.2">
      <c r="A346" s="36">
        <f t="shared" si="9"/>
        <v>43327</v>
      </c>
      <c r="B346" s="37">
        <f>SUMIFS(СВЦЭМ!$J$34:$J$777,СВЦЭМ!$A$34:$A$777,$A346,СВЦЭМ!$B$34:$B$777,B$331)+'СЕТ СН'!$F$13</f>
        <v>351.87459460000002</v>
      </c>
      <c r="C346" s="37">
        <f>SUMIFS(СВЦЭМ!$J$34:$J$777,СВЦЭМ!$A$34:$A$777,$A346,СВЦЭМ!$B$34:$B$777,C$331)+'СЕТ СН'!$F$13</f>
        <v>409.92865346000002</v>
      </c>
      <c r="D346" s="37">
        <f>SUMIFS(СВЦЭМ!$J$34:$J$777,СВЦЭМ!$A$34:$A$777,$A346,СВЦЭМ!$B$34:$B$777,D$331)+'СЕТ СН'!$F$13</f>
        <v>467.68011107000001</v>
      </c>
      <c r="E346" s="37">
        <f>SUMIFS(СВЦЭМ!$J$34:$J$777,СВЦЭМ!$A$34:$A$777,$A346,СВЦЭМ!$B$34:$B$777,E$331)+'СЕТ СН'!$F$13</f>
        <v>527.40916339</v>
      </c>
      <c r="F346" s="37">
        <f>SUMIFS(СВЦЭМ!$J$34:$J$777,СВЦЭМ!$A$34:$A$777,$A346,СВЦЭМ!$B$34:$B$777,F$331)+'СЕТ СН'!$F$13</f>
        <v>520.08272215</v>
      </c>
      <c r="G346" s="37">
        <f>SUMIFS(СВЦЭМ!$J$34:$J$777,СВЦЭМ!$A$34:$A$777,$A346,СВЦЭМ!$B$34:$B$777,G$331)+'СЕТ СН'!$F$13</f>
        <v>515.23245856999995</v>
      </c>
      <c r="H346" s="37">
        <f>SUMIFS(СВЦЭМ!$J$34:$J$777,СВЦЭМ!$A$34:$A$777,$A346,СВЦЭМ!$B$34:$B$777,H$331)+'СЕТ СН'!$F$13</f>
        <v>514.15833968000004</v>
      </c>
      <c r="I346" s="37">
        <f>SUMIFS(СВЦЭМ!$J$34:$J$777,СВЦЭМ!$A$34:$A$777,$A346,СВЦЭМ!$B$34:$B$777,I$331)+'СЕТ СН'!$F$13</f>
        <v>483.68915018000001</v>
      </c>
      <c r="J346" s="37">
        <f>SUMIFS(СВЦЭМ!$J$34:$J$777,СВЦЭМ!$A$34:$A$777,$A346,СВЦЭМ!$B$34:$B$777,J$331)+'СЕТ СН'!$F$13</f>
        <v>415.98400737999998</v>
      </c>
      <c r="K346" s="37">
        <f>SUMIFS(СВЦЭМ!$J$34:$J$777,СВЦЭМ!$A$34:$A$777,$A346,СВЦЭМ!$B$34:$B$777,K$331)+'СЕТ СН'!$F$13</f>
        <v>363.77369134999998</v>
      </c>
      <c r="L346" s="37">
        <f>SUMIFS(СВЦЭМ!$J$34:$J$777,СВЦЭМ!$A$34:$A$777,$A346,СВЦЭМ!$B$34:$B$777,L$331)+'СЕТ СН'!$F$13</f>
        <v>318.75520740000002</v>
      </c>
      <c r="M346" s="37">
        <f>SUMIFS(СВЦЭМ!$J$34:$J$777,СВЦЭМ!$A$34:$A$777,$A346,СВЦЭМ!$B$34:$B$777,M$331)+'СЕТ СН'!$F$13</f>
        <v>283.55524892</v>
      </c>
      <c r="N346" s="37">
        <f>SUMIFS(СВЦЭМ!$J$34:$J$777,СВЦЭМ!$A$34:$A$777,$A346,СВЦЭМ!$B$34:$B$777,N$331)+'СЕТ СН'!$F$13</f>
        <v>278.93295325999998</v>
      </c>
      <c r="O346" s="37">
        <f>SUMIFS(СВЦЭМ!$J$34:$J$777,СВЦЭМ!$A$34:$A$777,$A346,СВЦЭМ!$B$34:$B$777,O$331)+'СЕТ СН'!$F$13</f>
        <v>279.87115494</v>
      </c>
      <c r="P346" s="37">
        <f>SUMIFS(СВЦЭМ!$J$34:$J$777,СВЦЭМ!$A$34:$A$777,$A346,СВЦЭМ!$B$34:$B$777,P$331)+'СЕТ СН'!$F$13</f>
        <v>281.73016394000001</v>
      </c>
      <c r="Q346" s="37">
        <f>SUMIFS(СВЦЭМ!$J$34:$J$777,СВЦЭМ!$A$34:$A$777,$A346,СВЦЭМ!$B$34:$B$777,Q$331)+'СЕТ СН'!$F$13</f>
        <v>285.59488354000001</v>
      </c>
      <c r="R346" s="37">
        <f>SUMIFS(СВЦЭМ!$J$34:$J$777,СВЦЭМ!$A$34:$A$777,$A346,СВЦЭМ!$B$34:$B$777,R$331)+'СЕТ СН'!$F$13</f>
        <v>286.18764931999999</v>
      </c>
      <c r="S346" s="37">
        <f>SUMIFS(СВЦЭМ!$J$34:$J$777,СВЦЭМ!$A$34:$A$777,$A346,СВЦЭМ!$B$34:$B$777,S$331)+'СЕТ СН'!$F$13</f>
        <v>281.32834509000003</v>
      </c>
      <c r="T346" s="37">
        <f>SUMIFS(СВЦЭМ!$J$34:$J$777,СВЦЭМ!$A$34:$A$777,$A346,СВЦЭМ!$B$34:$B$777,T$331)+'СЕТ СН'!$F$13</f>
        <v>277.92737168000002</v>
      </c>
      <c r="U346" s="37">
        <f>SUMIFS(СВЦЭМ!$J$34:$J$777,СВЦЭМ!$A$34:$A$777,$A346,СВЦЭМ!$B$34:$B$777,U$331)+'СЕТ СН'!$F$13</f>
        <v>281.16147758</v>
      </c>
      <c r="V346" s="37">
        <f>SUMIFS(СВЦЭМ!$J$34:$J$777,СВЦЭМ!$A$34:$A$777,$A346,СВЦЭМ!$B$34:$B$777,V$331)+'СЕТ СН'!$F$13</f>
        <v>273.44845286999998</v>
      </c>
      <c r="W346" s="37">
        <f>SUMIFS(СВЦЭМ!$J$34:$J$777,СВЦЭМ!$A$34:$A$777,$A346,СВЦЭМ!$B$34:$B$777,W$331)+'СЕТ СН'!$F$13</f>
        <v>278.09980898999999</v>
      </c>
      <c r="X346" s="37">
        <f>SUMIFS(СВЦЭМ!$J$34:$J$777,СВЦЭМ!$A$34:$A$777,$A346,СВЦЭМ!$B$34:$B$777,X$331)+'СЕТ СН'!$F$13</f>
        <v>289.11106267000002</v>
      </c>
      <c r="Y346" s="37">
        <f>SUMIFS(СВЦЭМ!$J$34:$J$777,СВЦЭМ!$A$34:$A$777,$A346,СВЦЭМ!$B$34:$B$777,Y$331)+'СЕТ СН'!$F$13</f>
        <v>318.27993118000001</v>
      </c>
    </row>
    <row r="347" spans="1:25" ht="15.75" x14ac:dyDescent="0.2">
      <c r="A347" s="36">
        <f t="shared" si="9"/>
        <v>43328</v>
      </c>
      <c r="B347" s="37">
        <f>SUMIFS(СВЦЭМ!$J$34:$J$777,СВЦЭМ!$A$34:$A$777,$A347,СВЦЭМ!$B$34:$B$777,B$331)+'СЕТ СН'!$F$13</f>
        <v>369.5157825</v>
      </c>
      <c r="C347" s="37">
        <f>SUMIFS(СВЦЭМ!$J$34:$J$777,СВЦЭМ!$A$34:$A$777,$A347,СВЦЭМ!$B$34:$B$777,C$331)+'СЕТ СН'!$F$13</f>
        <v>433.66337865999998</v>
      </c>
      <c r="D347" s="37">
        <f>SUMIFS(СВЦЭМ!$J$34:$J$777,СВЦЭМ!$A$34:$A$777,$A347,СВЦЭМ!$B$34:$B$777,D$331)+'СЕТ СН'!$F$13</f>
        <v>488.22588178000001</v>
      </c>
      <c r="E347" s="37">
        <f>SUMIFS(СВЦЭМ!$J$34:$J$777,СВЦЭМ!$A$34:$A$777,$A347,СВЦЭМ!$B$34:$B$777,E$331)+'СЕТ СН'!$F$13</f>
        <v>533.86904947999994</v>
      </c>
      <c r="F347" s="37">
        <f>SUMIFS(СВЦЭМ!$J$34:$J$777,СВЦЭМ!$A$34:$A$777,$A347,СВЦЭМ!$B$34:$B$777,F$331)+'СЕТ СН'!$F$13</f>
        <v>527.12269693999997</v>
      </c>
      <c r="G347" s="37">
        <f>SUMIFS(СВЦЭМ!$J$34:$J$777,СВЦЭМ!$A$34:$A$777,$A347,СВЦЭМ!$B$34:$B$777,G$331)+'СЕТ СН'!$F$13</f>
        <v>529.12423742999999</v>
      </c>
      <c r="H347" s="37">
        <f>SUMIFS(СВЦЭМ!$J$34:$J$777,СВЦЭМ!$A$34:$A$777,$A347,СВЦЭМ!$B$34:$B$777,H$331)+'СЕТ СН'!$F$13</f>
        <v>512.62261052999997</v>
      </c>
      <c r="I347" s="37">
        <f>SUMIFS(СВЦЭМ!$J$34:$J$777,СВЦЭМ!$A$34:$A$777,$A347,СВЦЭМ!$B$34:$B$777,I$331)+'СЕТ СН'!$F$13</f>
        <v>463.09491929000001</v>
      </c>
      <c r="J347" s="37">
        <f>SUMIFS(СВЦЭМ!$J$34:$J$777,СВЦЭМ!$A$34:$A$777,$A347,СВЦЭМ!$B$34:$B$777,J$331)+'СЕТ СН'!$F$13</f>
        <v>402.82184175999998</v>
      </c>
      <c r="K347" s="37">
        <f>SUMIFS(СВЦЭМ!$J$34:$J$777,СВЦЭМ!$A$34:$A$777,$A347,СВЦЭМ!$B$34:$B$777,K$331)+'СЕТ СН'!$F$13</f>
        <v>346.17446684999999</v>
      </c>
      <c r="L347" s="37">
        <f>SUMIFS(СВЦЭМ!$J$34:$J$777,СВЦЭМ!$A$34:$A$777,$A347,СВЦЭМ!$B$34:$B$777,L$331)+'СЕТ СН'!$F$13</f>
        <v>300.48581242</v>
      </c>
      <c r="M347" s="37">
        <f>SUMIFS(СВЦЭМ!$J$34:$J$777,СВЦЭМ!$A$34:$A$777,$A347,СВЦЭМ!$B$34:$B$777,M$331)+'СЕТ СН'!$F$13</f>
        <v>272.6482542</v>
      </c>
      <c r="N347" s="37">
        <f>SUMIFS(СВЦЭМ!$J$34:$J$777,СВЦЭМ!$A$34:$A$777,$A347,СВЦЭМ!$B$34:$B$777,N$331)+'СЕТ СН'!$F$13</f>
        <v>270.86392546000002</v>
      </c>
      <c r="O347" s="37">
        <f>SUMIFS(СВЦЭМ!$J$34:$J$777,СВЦЭМ!$A$34:$A$777,$A347,СВЦЭМ!$B$34:$B$777,O$331)+'СЕТ СН'!$F$13</f>
        <v>275.15968593999997</v>
      </c>
      <c r="P347" s="37">
        <f>SUMIFS(СВЦЭМ!$J$34:$J$777,СВЦЭМ!$A$34:$A$777,$A347,СВЦЭМ!$B$34:$B$777,P$331)+'СЕТ СН'!$F$13</f>
        <v>278.74854825</v>
      </c>
      <c r="Q347" s="37">
        <f>SUMIFS(СВЦЭМ!$J$34:$J$777,СВЦЭМ!$A$34:$A$777,$A347,СВЦЭМ!$B$34:$B$777,Q$331)+'СЕТ СН'!$F$13</f>
        <v>280.37315949999999</v>
      </c>
      <c r="R347" s="37">
        <f>SUMIFS(СВЦЭМ!$J$34:$J$777,СВЦЭМ!$A$34:$A$777,$A347,СВЦЭМ!$B$34:$B$777,R$331)+'СЕТ СН'!$F$13</f>
        <v>280.72835671000001</v>
      </c>
      <c r="S347" s="37">
        <f>SUMIFS(СВЦЭМ!$J$34:$J$777,СВЦЭМ!$A$34:$A$777,$A347,СВЦЭМ!$B$34:$B$777,S$331)+'СЕТ СН'!$F$13</f>
        <v>274.85272709999998</v>
      </c>
      <c r="T347" s="37">
        <f>SUMIFS(СВЦЭМ!$J$34:$J$777,СВЦЭМ!$A$34:$A$777,$A347,СВЦЭМ!$B$34:$B$777,T$331)+'СЕТ СН'!$F$13</f>
        <v>262.98283591000001</v>
      </c>
      <c r="U347" s="37">
        <f>SUMIFS(СВЦЭМ!$J$34:$J$777,СВЦЭМ!$A$34:$A$777,$A347,СВЦЭМ!$B$34:$B$777,U$331)+'СЕТ СН'!$F$13</f>
        <v>261.79414466999998</v>
      </c>
      <c r="V347" s="37">
        <f>SUMIFS(СВЦЭМ!$J$34:$J$777,СВЦЭМ!$A$34:$A$777,$A347,СВЦЭМ!$B$34:$B$777,V$331)+'СЕТ СН'!$F$13</f>
        <v>264.50581175000002</v>
      </c>
      <c r="W347" s="37">
        <f>SUMIFS(СВЦЭМ!$J$34:$J$777,СВЦЭМ!$A$34:$A$777,$A347,СВЦЭМ!$B$34:$B$777,W$331)+'СЕТ СН'!$F$13</f>
        <v>272.13815160000001</v>
      </c>
      <c r="X347" s="37">
        <f>SUMIFS(СВЦЭМ!$J$34:$J$777,СВЦЭМ!$A$34:$A$777,$A347,СВЦЭМ!$B$34:$B$777,X$331)+'СЕТ СН'!$F$13</f>
        <v>275.75999886</v>
      </c>
      <c r="Y347" s="37">
        <f>SUMIFS(СВЦЭМ!$J$34:$J$777,СВЦЭМ!$A$34:$A$777,$A347,СВЦЭМ!$B$34:$B$777,Y$331)+'СЕТ СН'!$F$13</f>
        <v>314.76415724999998</v>
      </c>
    </row>
    <row r="348" spans="1:25" ht="15.75" x14ac:dyDescent="0.2">
      <c r="A348" s="36">
        <f t="shared" si="9"/>
        <v>43329</v>
      </c>
      <c r="B348" s="37">
        <f>SUMIFS(СВЦЭМ!$J$34:$J$777,СВЦЭМ!$A$34:$A$777,$A348,СВЦЭМ!$B$34:$B$777,B$331)+'СЕТ СН'!$F$13</f>
        <v>357.56631219000002</v>
      </c>
      <c r="C348" s="37">
        <f>SUMIFS(СВЦЭМ!$J$34:$J$777,СВЦЭМ!$A$34:$A$777,$A348,СВЦЭМ!$B$34:$B$777,C$331)+'СЕТ СН'!$F$13</f>
        <v>423.52505943</v>
      </c>
      <c r="D348" s="37">
        <f>SUMIFS(СВЦЭМ!$J$34:$J$777,СВЦЭМ!$A$34:$A$777,$A348,СВЦЭМ!$B$34:$B$777,D$331)+'СЕТ СН'!$F$13</f>
        <v>476.98442247999998</v>
      </c>
      <c r="E348" s="37">
        <f>SUMIFS(СВЦЭМ!$J$34:$J$777,СВЦЭМ!$A$34:$A$777,$A348,СВЦЭМ!$B$34:$B$777,E$331)+'СЕТ СН'!$F$13</f>
        <v>529.07917476</v>
      </c>
      <c r="F348" s="37">
        <f>SUMIFS(СВЦЭМ!$J$34:$J$777,СВЦЭМ!$A$34:$A$777,$A348,СВЦЭМ!$B$34:$B$777,F$331)+'СЕТ СН'!$F$13</f>
        <v>522.19767938999996</v>
      </c>
      <c r="G348" s="37">
        <f>SUMIFS(СВЦЭМ!$J$34:$J$777,СВЦЭМ!$A$34:$A$777,$A348,СВЦЭМ!$B$34:$B$777,G$331)+'СЕТ СН'!$F$13</f>
        <v>510.79331966000001</v>
      </c>
      <c r="H348" s="37">
        <f>SUMIFS(СВЦЭМ!$J$34:$J$777,СВЦЭМ!$A$34:$A$777,$A348,СВЦЭМ!$B$34:$B$777,H$331)+'СЕТ СН'!$F$13</f>
        <v>510.47763508000003</v>
      </c>
      <c r="I348" s="37">
        <f>SUMIFS(СВЦЭМ!$J$34:$J$777,СВЦЭМ!$A$34:$A$777,$A348,СВЦЭМ!$B$34:$B$777,I$331)+'СЕТ СН'!$F$13</f>
        <v>494.52648357999999</v>
      </c>
      <c r="J348" s="37">
        <f>SUMIFS(СВЦЭМ!$J$34:$J$777,СВЦЭМ!$A$34:$A$777,$A348,СВЦЭМ!$B$34:$B$777,J$331)+'СЕТ СН'!$F$13</f>
        <v>418.66615286000001</v>
      </c>
      <c r="K348" s="37">
        <f>SUMIFS(СВЦЭМ!$J$34:$J$777,СВЦЭМ!$A$34:$A$777,$A348,СВЦЭМ!$B$34:$B$777,K$331)+'СЕТ СН'!$F$13</f>
        <v>366.34743040000001</v>
      </c>
      <c r="L348" s="37">
        <f>SUMIFS(СВЦЭМ!$J$34:$J$777,СВЦЭМ!$A$34:$A$777,$A348,СВЦЭМ!$B$34:$B$777,L$331)+'СЕТ СН'!$F$13</f>
        <v>308.50059020999998</v>
      </c>
      <c r="M348" s="37">
        <f>SUMIFS(СВЦЭМ!$J$34:$J$777,СВЦЭМ!$A$34:$A$777,$A348,СВЦЭМ!$B$34:$B$777,M$331)+'СЕТ СН'!$F$13</f>
        <v>274.90349605</v>
      </c>
      <c r="N348" s="37">
        <f>SUMIFS(СВЦЭМ!$J$34:$J$777,СВЦЭМ!$A$34:$A$777,$A348,СВЦЭМ!$B$34:$B$777,N$331)+'СЕТ СН'!$F$13</f>
        <v>262.04725938000001</v>
      </c>
      <c r="O348" s="37">
        <f>SUMIFS(СВЦЭМ!$J$34:$J$777,СВЦЭМ!$A$34:$A$777,$A348,СВЦЭМ!$B$34:$B$777,O$331)+'СЕТ СН'!$F$13</f>
        <v>265.89165766000002</v>
      </c>
      <c r="P348" s="37">
        <f>SUMIFS(СВЦЭМ!$J$34:$J$777,СВЦЭМ!$A$34:$A$777,$A348,СВЦЭМ!$B$34:$B$777,P$331)+'СЕТ СН'!$F$13</f>
        <v>268.49660854000001</v>
      </c>
      <c r="Q348" s="37">
        <f>SUMIFS(СВЦЭМ!$J$34:$J$777,СВЦЭМ!$A$34:$A$777,$A348,СВЦЭМ!$B$34:$B$777,Q$331)+'СЕТ СН'!$F$13</f>
        <v>267.22153894000002</v>
      </c>
      <c r="R348" s="37">
        <f>SUMIFS(СВЦЭМ!$J$34:$J$777,СВЦЭМ!$A$34:$A$777,$A348,СВЦЭМ!$B$34:$B$777,R$331)+'СЕТ СН'!$F$13</f>
        <v>264.64603844999999</v>
      </c>
      <c r="S348" s="37">
        <f>SUMIFS(СВЦЭМ!$J$34:$J$777,СВЦЭМ!$A$34:$A$777,$A348,СВЦЭМ!$B$34:$B$777,S$331)+'СЕТ СН'!$F$13</f>
        <v>261.52954829999999</v>
      </c>
      <c r="T348" s="37">
        <f>SUMIFS(СВЦЭМ!$J$34:$J$777,СВЦЭМ!$A$34:$A$777,$A348,СВЦЭМ!$B$34:$B$777,T$331)+'СЕТ СН'!$F$13</f>
        <v>262.84983811000001</v>
      </c>
      <c r="U348" s="37">
        <f>SUMIFS(СВЦЭМ!$J$34:$J$777,СВЦЭМ!$A$34:$A$777,$A348,СВЦЭМ!$B$34:$B$777,U$331)+'СЕТ СН'!$F$13</f>
        <v>269.99438774999999</v>
      </c>
      <c r="V348" s="37">
        <f>SUMIFS(СВЦЭМ!$J$34:$J$777,СВЦЭМ!$A$34:$A$777,$A348,СВЦЭМ!$B$34:$B$777,V$331)+'СЕТ СН'!$F$13</f>
        <v>269.64264709000003</v>
      </c>
      <c r="W348" s="37">
        <f>SUMIFS(СВЦЭМ!$J$34:$J$777,СВЦЭМ!$A$34:$A$777,$A348,СВЦЭМ!$B$34:$B$777,W$331)+'СЕТ СН'!$F$13</f>
        <v>274.94362328</v>
      </c>
      <c r="X348" s="37">
        <f>SUMIFS(СВЦЭМ!$J$34:$J$777,СВЦЭМ!$A$34:$A$777,$A348,СВЦЭМ!$B$34:$B$777,X$331)+'СЕТ СН'!$F$13</f>
        <v>273.49564136999999</v>
      </c>
      <c r="Y348" s="37">
        <f>SUMIFS(СВЦЭМ!$J$34:$J$777,СВЦЭМ!$A$34:$A$777,$A348,СВЦЭМ!$B$34:$B$777,Y$331)+'СЕТ СН'!$F$13</f>
        <v>301.55477352999998</v>
      </c>
    </row>
    <row r="349" spans="1:25" ht="15.75" x14ac:dyDescent="0.2">
      <c r="A349" s="36">
        <f t="shared" si="9"/>
        <v>43330</v>
      </c>
      <c r="B349" s="37">
        <f>SUMIFS(СВЦЭМ!$J$34:$J$777,СВЦЭМ!$A$34:$A$777,$A349,СВЦЭМ!$B$34:$B$777,B$331)+'СЕТ СН'!$F$13</f>
        <v>324.87439114</v>
      </c>
      <c r="C349" s="37">
        <f>SUMIFS(СВЦЭМ!$J$34:$J$777,СВЦЭМ!$A$34:$A$777,$A349,СВЦЭМ!$B$34:$B$777,C$331)+'СЕТ СН'!$F$13</f>
        <v>355.59858194999998</v>
      </c>
      <c r="D349" s="37">
        <f>SUMIFS(СВЦЭМ!$J$34:$J$777,СВЦЭМ!$A$34:$A$777,$A349,СВЦЭМ!$B$34:$B$777,D$331)+'СЕТ СН'!$F$13</f>
        <v>408.41358889999998</v>
      </c>
      <c r="E349" s="37">
        <f>SUMIFS(СВЦЭМ!$J$34:$J$777,СВЦЭМ!$A$34:$A$777,$A349,СВЦЭМ!$B$34:$B$777,E$331)+'СЕТ СН'!$F$13</f>
        <v>461.49575837999998</v>
      </c>
      <c r="F349" s="37">
        <f>SUMIFS(СВЦЭМ!$J$34:$J$777,СВЦЭМ!$A$34:$A$777,$A349,СВЦЭМ!$B$34:$B$777,F$331)+'СЕТ СН'!$F$13</f>
        <v>466.91640378</v>
      </c>
      <c r="G349" s="37">
        <f>SUMIFS(СВЦЭМ!$J$34:$J$777,СВЦЭМ!$A$34:$A$777,$A349,СВЦЭМ!$B$34:$B$777,G$331)+'СЕТ СН'!$F$13</f>
        <v>460.55728274000001</v>
      </c>
      <c r="H349" s="37">
        <f>SUMIFS(СВЦЭМ!$J$34:$J$777,СВЦЭМ!$A$34:$A$777,$A349,СВЦЭМ!$B$34:$B$777,H$331)+'СЕТ СН'!$F$13</f>
        <v>447.00105987000001</v>
      </c>
      <c r="I349" s="37">
        <f>SUMIFS(СВЦЭМ!$J$34:$J$777,СВЦЭМ!$A$34:$A$777,$A349,СВЦЭМ!$B$34:$B$777,I$331)+'СЕТ СН'!$F$13</f>
        <v>410.08306505000002</v>
      </c>
      <c r="J349" s="37">
        <f>SUMIFS(СВЦЭМ!$J$34:$J$777,СВЦЭМ!$A$34:$A$777,$A349,СВЦЭМ!$B$34:$B$777,J$331)+'СЕТ СН'!$F$13</f>
        <v>334.81738566000001</v>
      </c>
      <c r="K349" s="37">
        <f>SUMIFS(СВЦЭМ!$J$34:$J$777,СВЦЭМ!$A$34:$A$777,$A349,СВЦЭМ!$B$34:$B$777,K$331)+'СЕТ СН'!$F$13</f>
        <v>281.56417589</v>
      </c>
      <c r="L349" s="37">
        <f>SUMIFS(СВЦЭМ!$J$34:$J$777,СВЦЭМ!$A$34:$A$777,$A349,СВЦЭМ!$B$34:$B$777,L$331)+'СЕТ СН'!$F$13</f>
        <v>237.70144157999999</v>
      </c>
      <c r="M349" s="37">
        <f>SUMIFS(СВЦЭМ!$J$34:$J$777,СВЦЭМ!$A$34:$A$777,$A349,СВЦЭМ!$B$34:$B$777,M$331)+'СЕТ СН'!$F$13</f>
        <v>216.0991071</v>
      </c>
      <c r="N349" s="37">
        <f>SUMIFS(СВЦЭМ!$J$34:$J$777,СВЦЭМ!$A$34:$A$777,$A349,СВЦЭМ!$B$34:$B$777,N$331)+'СЕТ СН'!$F$13</f>
        <v>208.26434669</v>
      </c>
      <c r="O349" s="37">
        <f>SUMIFS(СВЦЭМ!$J$34:$J$777,СВЦЭМ!$A$34:$A$777,$A349,СВЦЭМ!$B$34:$B$777,O$331)+'СЕТ СН'!$F$13</f>
        <v>208.99444435999999</v>
      </c>
      <c r="P349" s="37">
        <f>SUMIFS(СВЦЭМ!$J$34:$J$777,СВЦЭМ!$A$34:$A$777,$A349,СВЦЭМ!$B$34:$B$777,P$331)+'СЕТ СН'!$F$13</f>
        <v>210.84435626000001</v>
      </c>
      <c r="Q349" s="37">
        <f>SUMIFS(СВЦЭМ!$J$34:$J$777,СВЦЭМ!$A$34:$A$777,$A349,СВЦЭМ!$B$34:$B$777,Q$331)+'СЕТ СН'!$F$13</f>
        <v>213.42171127</v>
      </c>
      <c r="R349" s="37">
        <f>SUMIFS(СВЦЭМ!$J$34:$J$777,СВЦЭМ!$A$34:$A$777,$A349,СВЦЭМ!$B$34:$B$777,R$331)+'СЕТ СН'!$F$13</f>
        <v>233.99888005</v>
      </c>
      <c r="S349" s="37">
        <f>SUMIFS(СВЦЭМ!$J$34:$J$777,СВЦЭМ!$A$34:$A$777,$A349,СВЦЭМ!$B$34:$B$777,S$331)+'СЕТ СН'!$F$13</f>
        <v>259.86769335000002</v>
      </c>
      <c r="T349" s="37">
        <f>SUMIFS(СВЦЭМ!$J$34:$J$777,СВЦЭМ!$A$34:$A$777,$A349,СВЦЭМ!$B$34:$B$777,T$331)+'СЕТ СН'!$F$13</f>
        <v>284.95549841000002</v>
      </c>
      <c r="U349" s="37">
        <f>SUMIFS(СВЦЭМ!$J$34:$J$777,СВЦЭМ!$A$34:$A$777,$A349,СВЦЭМ!$B$34:$B$777,U$331)+'СЕТ СН'!$F$13</f>
        <v>312.95209335999999</v>
      </c>
      <c r="V349" s="37">
        <f>SUMIFS(СВЦЭМ!$J$34:$J$777,СВЦЭМ!$A$34:$A$777,$A349,СВЦЭМ!$B$34:$B$777,V$331)+'СЕТ СН'!$F$13</f>
        <v>312.71273851000001</v>
      </c>
      <c r="W349" s="37">
        <f>SUMIFS(СВЦЭМ!$J$34:$J$777,СВЦЭМ!$A$34:$A$777,$A349,СВЦЭМ!$B$34:$B$777,W$331)+'СЕТ СН'!$F$13</f>
        <v>305.63487978000001</v>
      </c>
      <c r="X349" s="37">
        <f>SUMIFS(СВЦЭМ!$J$34:$J$777,СВЦЭМ!$A$34:$A$777,$A349,СВЦЭМ!$B$34:$B$777,X$331)+'СЕТ СН'!$F$13</f>
        <v>326.863992</v>
      </c>
      <c r="Y349" s="37">
        <f>SUMIFS(СВЦЭМ!$J$34:$J$777,СВЦЭМ!$A$34:$A$777,$A349,СВЦЭМ!$B$34:$B$777,Y$331)+'СЕТ СН'!$F$13</f>
        <v>358.43368504</v>
      </c>
    </row>
    <row r="350" spans="1:25" ht="15.75" x14ac:dyDescent="0.2">
      <c r="A350" s="36">
        <f t="shared" si="9"/>
        <v>43331</v>
      </c>
      <c r="B350" s="37">
        <f>SUMIFS(СВЦЭМ!$J$34:$J$777,СВЦЭМ!$A$34:$A$777,$A350,СВЦЭМ!$B$34:$B$777,B$331)+'СЕТ СН'!$F$13</f>
        <v>412.21351720000001</v>
      </c>
      <c r="C350" s="37">
        <f>SUMIFS(СВЦЭМ!$J$34:$J$777,СВЦЭМ!$A$34:$A$777,$A350,СВЦЭМ!$B$34:$B$777,C$331)+'СЕТ СН'!$F$13</f>
        <v>429.04318405999999</v>
      </c>
      <c r="D350" s="37">
        <f>SUMIFS(СВЦЭМ!$J$34:$J$777,СВЦЭМ!$A$34:$A$777,$A350,СВЦЭМ!$B$34:$B$777,D$331)+'СЕТ СН'!$F$13</f>
        <v>454.41152309</v>
      </c>
      <c r="E350" s="37">
        <f>SUMIFS(СВЦЭМ!$J$34:$J$777,СВЦЭМ!$A$34:$A$777,$A350,СВЦЭМ!$B$34:$B$777,E$331)+'СЕТ СН'!$F$13</f>
        <v>468.18613722999999</v>
      </c>
      <c r="F350" s="37">
        <f>SUMIFS(СВЦЭМ!$J$34:$J$777,СВЦЭМ!$A$34:$A$777,$A350,СВЦЭМ!$B$34:$B$777,F$331)+'СЕТ СН'!$F$13</f>
        <v>446.84971745000001</v>
      </c>
      <c r="G350" s="37">
        <f>SUMIFS(СВЦЭМ!$J$34:$J$777,СВЦЭМ!$A$34:$A$777,$A350,СВЦЭМ!$B$34:$B$777,G$331)+'СЕТ СН'!$F$13</f>
        <v>444.63015854000002</v>
      </c>
      <c r="H350" s="37">
        <f>SUMIFS(СВЦЭМ!$J$34:$J$777,СВЦЭМ!$A$34:$A$777,$A350,СВЦЭМ!$B$34:$B$777,H$331)+'СЕТ СН'!$F$13</f>
        <v>445.89598883999997</v>
      </c>
      <c r="I350" s="37">
        <f>SUMIFS(СВЦЭМ!$J$34:$J$777,СВЦЭМ!$A$34:$A$777,$A350,СВЦЭМ!$B$34:$B$777,I$331)+'СЕТ СН'!$F$13</f>
        <v>417.38310281000003</v>
      </c>
      <c r="J350" s="37">
        <f>SUMIFS(СВЦЭМ!$J$34:$J$777,СВЦЭМ!$A$34:$A$777,$A350,СВЦЭМ!$B$34:$B$777,J$331)+'СЕТ СН'!$F$13</f>
        <v>352.65137916999998</v>
      </c>
      <c r="K350" s="37">
        <f>SUMIFS(СВЦЭМ!$J$34:$J$777,СВЦЭМ!$A$34:$A$777,$A350,СВЦЭМ!$B$34:$B$777,K$331)+'СЕТ СН'!$F$13</f>
        <v>322.13231768000003</v>
      </c>
      <c r="L350" s="37">
        <f>SUMIFS(СВЦЭМ!$J$34:$J$777,СВЦЭМ!$A$34:$A$777,$A350,СВЦЭМ!$B$34:$B$777,L$331)+'СЕТ СН'!$F$13</f>
        <v>305.60612481999999</v>
      </c>
      <c r="M350" s="37">
        <f>SUMIFS(СВЦЭМ!$J$34:$J$777,СВЦЭМ!$A$34:$A$777,$A350,СВЦЭМ!$B$34:$B$777,M$331)+'СЕТ СН'!$F$13</f>
        <v>308.87202041</v>
      </c>
      <c r="N350" s="37">
        <f>SUMIFS(СВЦЭМ!$J$34:$J$777,СВЦЭМ!$A$34:$A$777,$A350,СВЦЭМ!$B$34:$B$777,N$331)+'СЕТ СН'!$F$13</f>
        <v>285.48850941000001</v>
      </c>
      <c r="O350" s="37">
        <f>SUMIFS(СВЦЭМ!$J$34:$J$777,СВЦЭМ!$A$34:$A$777,$A350,СВЦЭМ!$B$34:$B$777,O$331)+'СЕТ СН'!$F$13</f>
        <v>260.59232595999998</v>
      </c>
      <c r="P350" s="37">
        <f>SUMIFS(СВЦЭМ!$J$34:$J$777,СВЦЭМ!$A$34:$A$777,$A350,СВЦЭМ!$B$34:$B$777,P$331)+'СЕТ СН'!$F$13</f>
        <v>240.95450441</v>
      </c>
      <c r="Q350" s="37">
        <f>SUMIFS(СВЦЭМ!$J$34:$J$777,СВЦЭМ!$A$34:$A$777,$A350,СВЦЭМ!$B$34:$B$777,Q$331)+'СЕТ СН'!$F$13</f>
        <v>239.55110218999999</v>
      </c>
      <c r="R350" s="37">
        <f>SUMIFS(СВЦЭМ!$J$34:$J$777,СВЦЭМ!$A$34:$A$777,$A350,СВЦЭМ!$B$34:$B$777,R$331)+'СЕТ СН'!$F$13</f>
        <v>254.35090352</v>
      </c>
      <c r="S350" s="37">
        <f>SUMIFS(СВЦЭМ!$J$34:$J$777,СВЦЭМ!$A$34:$A$777,$A350,СВЦЭМ!$B$34:$B$777,S$331)+'СЕТ СН'!$F$13</f>
        <v>247.16270961999999</v>
      </c>
      <c r="T350" s="37">
        <f>SUMIFS(СВЦЭМ!$J$34:$J$777,СВЦЭМ!$A$34:$A$777,$A350,СВЦЭМ!$B$34:$B$777,T$331)+'СЕТ СН'!$F$13</f>
        <v>250.33612599</v>
      </c>
      <c r="U350" s="37">
        <f>SUMIFS(СВЦЭМ!$J$34:$J$777,СВЦЭМ!$A$34:$A$777,$A350,СВЦЭМ!$B$34:$B$777,U$331)+'СЕТ СН'!$F$13</f>
        <v>255.67708841999999</v>
      </c>
      <c r="V350" s="37">
        <f>SUMIFS(СВЦЭМ!$J$34:$J$777,СВЦЭМ!$A$34:$A$777,$A350,СВЦЭМ!$B$34:$B$777,V$331)+'СЕТ СН'!$F$13</f>
        <v>251.35953716</v>
      </c>
      <c r="W350" s="37">
        <f>SUMIFS(СВЦЭМ!$J$34:$J$777,СВЦЭМ!$A$34:$A$777,$A350,СВЦЭМ!$B$34:$B$777,W$331)+'СЕТ СН'!$F$13</f>
        <v>255.29429732</v>
      </c>
      <c r="X350" s="37">
        <f>SUMIFS(СВЦЭМ!$J$34:$J$777,СВЦЭМ!$A$34:$A$777,$A350,СВЦЭМ!$B$34:$B$777,X$331)+'СЕТ СН'!$F$13</f>
        <v>264.54815859000001</v>
      </c>
      <c r="Y350" s="37">
        <f>SUMIFS(СВЦЭМ!$J$34:$J$777,СВЦЭМ!$A$34:$A$777,$A350,СВЦЭМ!$B$34:$B$777,Y$331)+'СЕТ СН'!$F$13</f>
        <v>302.79054377</v>
      </c>
    </row>
    <row r="351" spans="1:25" ht="15.75" x14ac:dyDescent="0.2">
      <c r="A351" s="36">
        <f t="shared" si="9"/>
        <v>43332</v>
      </c>
      <c r="B351" s="37">
        <f>SUMIFS(СВЦЭМ!$J$34:$J$777,СВЦЭМ!$A$34:$A$777,$A351,СВЦЭМ!$B$34:$B$777,B$331)+'СЕТ СН'!$F$13</f>
        <v>338.81737609999999</v>
      </c>
      <c r="C351" s="37">
        <f>SUMIFS(СВЦЭМ!$J$34:$J$777,СВЦЭМ!$A$34:$A$777,$A351,СВЦЭМ!$B$34:$B$777,C$331)+'СЕТ СН'!$F$13</f>
        <v>409.06225456999999</v>
      </c>
      <c r="D351" s="37">
        <f>SUMIFS(СВЦЭМ!$J$34:$J$777,СВЦЭМ!$A$34:$A$777,$A351,СВЦЭМ!$B$34:$B$777,D$331)+'СЕТ СН'!$F$13</f>
        <v>467.05821269</v>
      </c>
      <c r="E351" s="37">
        <f>SUMIFS(СВЦЭМ!$J$34:$J$777,СВЦЭМ!$A$34:$A$777,$A351,СВЦЭМ!$B$34:$B$777,E$331)+'СЕТ СН'!$F$13</f>
        <v>522.8064091</v>
      </c>
      <c r="F351" s="37">
        <f>SUMIFS(СВЦЭМ!$J$34:$J$777,СВЦЭМ!$A$34:$A$777,$A351,СВЦЭМ!$B$34:$B$777,F$331)+'СЕТ СН'!$F$13</f>
        <v>521.07208810999998</v>
      </c>
      <c r="G351" s="37">
        <f>SUMIFS(СВЦЭМ!$J$34:$J$777,СВЦЭМ!$A$34:$A$777,$A351,СВЦЭМ!$B$34:$B$777,G$331)+'СЕТ СН'!$F$13</f>
        <v>504.86048786999999</v>
      </c>
      <c r="H351" s="37">
        <f>SUMIFS(СВЦЭМ!$J$34:$J$777,СВЦЭМ!$A$34:$A$777,$A351,СВЦЭМ!$B$34:$B$777,H$331)+'СЕТ СН'!$F$13</f>
        <v>484.91601831000003</v>
      </c>
      <c r="I351" s="37">
        <f>SUMIFS(СВЦЭМ!$J$34:$J$777,СВЦЭМ!$A$34:$A$777,$A351,СВЦЭМ!$B$34:$B$777,I$331)+'СЕТ СН'!$F$13</f>
        <v>435.98308618999999</v>
      </c>
      <c r="J351" s="37">
        <f>SUMIFS(СВЦЭМ!$J$34:$J$777,СВЦЭМ!$A$34:$A$777,$A351,СВЦЭМ!$B$34:$B$777,J$331)+'СЕТ СН'!$F$13</f>
        <v>364.47259413</v>
      </c>
      <c r="K351" s="37">
        <f>SUMIFS(СВЦЭМ!$J$34:$J$777,СВЦЭМ!$A$34:$A$777,$A351,СВЦЭМ!$B$34:$B$777,K$331)+'СЕТ СН'!$F$13</f>
        <v>319.63997921999999</v>
      </c>
      <c r="L351" s="37">
        <f>SUMIFS(СВЦЭМ!$J$34:$J$777,СВЦЭМ!$A$34:$A$777,$A351,СВЦЭМ!$B$34:$B$777,L$331)+'СЕТ СН'!$F$13</f>
        <v>273.61319779000002</v>
      </c>
      <c r="M351" s="37">
        <f>SUMIFS(СВЦЭМ!$J$34:$J$777,СВЦЭМ!$A$34:$A$777,$A351,СВЦЭМ!$B$34:$B$777,M$331)+'СЕТ СН'!$F$13</f>
        <v>259.58734185999998</v>
      </c>
      <c r="N351" s="37">
        <f>SUMIFS(СВЦЭМ!$J$34:$J$777,СВЦЭМ!$A$34:$A$777,$A351,СВЦЭМ!$B$34:$B$777,N$331)+'СЕТ СН'!$F$13</f>
        <v>258.74262934000001</v>
      </c>
      <c r="O351" s="37">
        <f>SUMIFS(СВЦЭМ!$J$34:$J$777,СВЦЭМ!$A$34:$A$777,$A351,СВЦЭМ!$B$34:$B$777,O$331)+'СЕТ СН'!$F$13</f>
        <v>258.23708653</v>
      </c>
      <c r="P351" s="37">
        <f>SUMIFS(СВЦЭМ!$J$34:$J$777,СВЦЭМ!$A$34:$A$777,$A351,СВЦЭМ!$B$34:$B$777,P$331)+'СЕТ СН'!$F$13</f>
        <v>268.55791063999999</v>
      </c>
      <c r="Q351" s="37">
        <f>SUMIFS(СВЦЭМ!$J$34:$J$777,СВЦЭМ!$A$34:$A$777,$A351,СВЦЭМ!$B$34:$B$777,Q$331)+'СЕТ СН'!$F$13</f>
        <v>267.04358062</v>
      </c>
      <c r="R351" s="37">
        <f>SUMIFS(СВЦЭМ!$J$34:$J$777,СВЦЭМ!$A$34:$A$777,$A351,СВЦЭМ!$B$34:$B$777,R$331)+'СЕТ СН'!$F$13</f>
        <v>260.48873364999997</v>
      </c>
      <c r="S351" s="37">
        <f>SUMIFS(СВЦЭМ!$J$34:$J$777,СВЦЭМ!$A$34:$A$777,$A351,СВЦЭМ!$B$34:$B$777,S$331)+'СЕТ СН'!$F$13</f>
        <v>268.81132186999997</v>
      </c>
      <c r="T351" s="37">
        <f>SUMIFS(СВЦЭМ!$J$34:$J$777,СВЦЭМ!$A$34:$A$777,$A351,СВЦЭМ!$B$34:$B$777,T$331)+'СЕТ СН'!$F$13</f>
        <v>267.83884114</v>
      </c>
      <c r="U351" s="37">
        <f>SUMIFS(СВЦЭМ!$J$34:$J$777,СВЦЭМ!$A$34:$A$777,$A351,СВЦЭМ!$B$34:$B$777,U$331)+'СЕТ СН'!$F$13</f>
        <v>270.99995487000001</v>
      </c>
      <c r="V351" s="37">
        <f>SUMIFS(СВЦЭМ!$J$34:$J$777,СВЦЭМ!$A$34:$A$777,$A351,СВЦЭМ!$B$34:$B$777,V$331)+'СЕТ СН'!$F$13</f>
        <v>274.85703307</v>
      </c>
      <c r="W351" s="37">
        <f>SUMIFS(СВЦЭМ!$J$34:$J$777,СВЦЭМ!$A$34:$A$777,$A351,СВЦЭМ!$B$34:$B$777,W$331)+'СЕТ СН'!$F$13</f>
        <v>282.20861758000001</v>
      </c>
      <c r="X351" s="37">
        <f>SUMIFS(СВЦЭМ!$J$34:$J$777,СВЦЭМ!$A$34:$A$777,$A351,СВЦЭМ!$B$34:$B$777,X$331)+'СЕТ СН'!$F$13</f>
        <v>261.13054821999998</v>
      </c>
      <c r="Y351" s="37">
        <f>SUMIFS(СВЦЭМ!$J$34:$J$777,СВЦЭМ!$A$34:$A$777,$A351,СВЦЭМ!$B$34:$B$777,Y$331)+'СЕТ СН'!$F$13</f>
        <v>286.18381232000002</v>
      </c>
    </row>
    <row r="352" spans="1:25" ht="15.75" x14ac:dyDescent="0.2">
      <c r="A352" s="36">
        <f t="shared" si="9"/>
        <v>43333</v>
      </c>
      <c r="B352" s="37">
        <f>SUMIFS(СВЦЭМ!$J$34:$J$777,СВЦЭМ!$A$34:$A$777,$A352,СВЦЭМ!$B$34:$B$777,B$331)+'СЕТ СН'!$F$13</f>
        <v>338.92060459999999</v>
      </c>
      <c r="C352" s="37">
        <f>SUMIFS(СВЦЭМ!$J$34:$J$777,СВЦЭМ!$A$34:$A$777,$A352,СВЦЭМ!$B$34:$B$777,C$331)+'СЕТ СН'!$F$13</f>
        <v>400.34402820000003</v>
      </c>
      <c r="D352" s="37">
        <f>SUMIFS(СВЦЭМ!$J$34:$J$777,СВЦЭМ!$A$34:$A$777,$A352,СВЦЭМ!$B$34:$B$777,D$331)+'СЕТ СН'!$F$13</f>
        <v>458.63240987</v>
      </c>
      <c r="E352" s="37">
        <f>SUMIFS(СВЦЭМ!$J$34:$J$777,СВЦЭМ!$A$34:$A$777,$A352,СВЦЭМ!$B$34:$B$777,E$331)+'СЕТ СН'!$F$13</f>
        <v>517.71448222000004</v>
      </c>
      <c r="F352" s="37">
        <f>SUMIFS(СВЦЭМ!$J$34:$J$777,СВЦЭМ!$A$34:$A$777,$A352,СВЦЭМ!$B$34:$B$777,F$331)+'СЕТ СН'!$F$13</f>
        <v>523.18353434999995</v>
      </c>
      <c r="G352" s="37">
        <f>SUMIFS(СВЦЭМ!$J$34:$J$777,СВЦЭМ!$A$34:$A$777,$A352,СВЦЭМ!$B$34:$B$777,G$331)+'СЕТ СН'!$F$13</f>
        <v>515.75114526000004</v>
      </c>
      <c r="H352" s="37">
        <f>SUMIFS(СВЦЭМ!$J$34:$J$777,СВЦЭМ!$A$34:$A$777,$A352,СВЦЭМ!$B$34:$B$777,H$331)+'СЕТ СН'!$F$13</f>
        <v>519.94305756000006</v>
      </c>
      <c r="I352" s="37">
        <f>SUMIFS(СВЦЭМ!$J$34:$J$777,СВЦЭМ!$A$34:$A$777,$A352,СВЦЭМ!$B$34:$B$777,I$331)+'СЕТ СН'!$F$13</f>
        <v>475.12209351000001</v>
      </c>
      <c r="J352" s="37">
        <f>SUMIFS(СВЦЭМ!$J$34:$J$777,СВЦЭМ!$A$34:$A$777,$A352,СВЦЭМ!$B$34:$B$777,J$331)+'СЕТ СН'!$F$13</f>
        <v>412.73845433999998</v>
      </c>
      <c r="K352" s="37">
        <f>SUMIFS(СВЦЭМ!$J$34:$J$777,СВЦЭМ!$A$34:$A$777,$A352,СВЦЭМ!$B$34:$B$777,K$331)+'СЕТ СН'!$F$13</f>
        <v>356.03477366999999</v>
      </c>
      <c r="L352" s="37">
        <f>SUMIFS(СВЦЭМ!$J$34:$J$777,СВЦЭМ!$A$34:$A$777,$A352,СВЦЭМ!$B$34:$B$777,L$331)+'СЕТ СН'!$F$13</f>
        <v>306.50936515000001</v>
      </c>
      <c r="M352" s="37">
        <f>SUMIFS(СВЦЭМ!$J$34:$J$777,СВЦЭМ!$A$34:$A$777,$A352,СВЦЭМ!$B$34:$B$777,M$331)+'СЕТ СН'!$F$13</f>
        <v>284.18737013999998</v>
      </c>
      <c r="N352" s="37">
        <f>SUMIFS(СВЦЭМ!$J$34:$J$777,СВЦЭМ!$A$34:$A$777,$A352,СВЦЭМ!$B$34:$B$777,N$331)+'СЕТ СН'!$F$13</f>
        <v>284.13306186</v>
      </c>
      <c r="O352" s="37">
        <f>SUMIFS(СВЦЭМ!$J$34:$J$777,СВЦЭМ!$A$34:$A$777,$A352,СВЦЭМ!$B$34:$B$777,O$331)+'СЕТ СН'!$F$13</f>
        <v>282.80068790000001</v>
      </c>
      <c r="P352" s="37">
        <f>SUMIFS(СВЦЭМ!$J$34:$J$777,СВЦЭМ!$A$34:$A$777,$A352,СВЦЭМ!$B$34:$B$777,P$331)+'СЕТ СН'!$F$13</f>
        <v>287.11533808000001</v>
      </c>
      <c r="Q352" s="37">
        <f>SUMIFS(СВЦЭМ!$J$34:$J$777,СВЦЭМ!$A$34:$A$777,$A352,СВЦЭМ!$B$34:$B$777,Q$331)+'СЕТ СН'!$F$13</f>
        <v>285.12506629000001</v>
      </c>
      <c r="R352" s="37">
        <f>SUMIFS(СВЦЭМ!$J$34:$J$777,СВЦЭМ!$A$34:$A$777,$A352,СВЦЭМ!$B$34:$B$777,R$331)+'СЕТ СН'!$F$13</f>
        <v>280.98521306999999</v>
      </c>
      <c r="S352" s="37">
        <f>SUMIFS(СВЦЭМ!$J$34:$J$777,СВЦЭМ!$A$34:$A$777,$A352,СВЦЭМ!$B$34:$B$777,S$331)+'СЕТ СН'!$F$13</f>
        <v>282.75969139</v>
      </c>
      <c r="T352" s="37">
        <f>SUMIFS(СВЦЭМ!$J$34:$J$777,СВЦЭМ!$A$34:$A$777,$A352,СВЦЭМ!$B$34:$B$777,T$331)+'СЕТ СН'!$F$13</f>
        <v>281.63036133999998</v>
      </c>
      <c r="U352" s="37">
        <f>SUMIFS(СВЦЭМ!$J$34:$J$777,СВЦЭМ!$A$34:$A$777,$A352,СВЦЭМ!$B$34:$B$777,U$331)+'СЕТ СН'!$F$13</f>
        <v>284.86847080000001</v>
      </c>
      <c r="V352" s="37">
        <f>SUMIFS(СВЦЭМ!$J$34:$J$777,СВЦЭМ!$A$34:$A$777,$A352,СВЦЭМ!$B$34:$B$777,V$331)+'СЕТ СН'!$F$13</f>
        <v>284.91455594000001</v>
      </c>
      <c r="W352" s="37">
        <f>SUMIFS(СВЦЭМ!$J$34:$J$777,СВЦЭМ!$A$34:$A$777,$A352,СВЦЭМ!$B$34:$B$777,W$331)+'СЕТ СН'!$F$13</f>
        <v>284.97238722999998</v>
      </c>
      <c r="X352" s="37">
        <f>SUMIFS(СВЦЭМ!$J$34:$J$777,СВЦЭМ!$A$34:$A$777,$A352,СВЦЭМ!$B$34:$B$777,X$331)+'СЕТ СН'!$F$13</f>
        <v>280.19162842999998</v>
      </c>
      <c r="Y352" s="37">
        <f>SUMIFS(СВЦЭМ!$J$34:$J$777,СВЦЭМ!$A$34:$A$777,$A352,СВЦЭМ!$B$34:$B$777,Y$331)+'СЕТ СН'!$F$13</f>
        <v>297.57947022000002</v>
      </c>
    </row>
    <row r="353" spans="1:27" ht="15.75" x14ac:dyDescent="0.2">
      <c r="A353" s="36">
        <f t="shared" si="9"/>
        <v>43334</v>
      </c>
      <c r="B353" s="37">
        <f>SUMIFS(СВЦЭМ!$J$34:$J$777,СВЦЭМ!$A$34:$A$777,$A353,СВЦЭМ!$B$34:$B$777,B$331)+'СЕТ СН'!$F$13</f>
        <v>374.29924263999999</v>
      </c>
      <c r="C353" s="37">
        <f>SUMIFS(СВЦЭМ!$J$34:$J$777,СВЦЭМ!$A$34:$A$777,$A353,СВЦЭМ!$B$34:$B$777,C$331)+'СЕТ СН'!$F$13</f>
        <v>447.49681285000003</v>
      </c>
      <c r="D353" s="37">
        <f>SUMIFS(СВЦЭМ!$J$34:$J$777,СВЦЭМ!$A$34:$A$777,$A353,СВЦЭМ!$B$34:$B$777,D$331)+'СЕТ СН'!$F$13</f>
        <v>496.46486779999998</v>
      </c>
      <c r="E353" s="37">
        <f>SUMIFS(СВЦЭМ!$J$34:$J$777,СВЦЭМ!$A$34:$A$777,$A353,СВЦЭМ!$B$34:$B$777,E$331)+'СЕТ СН'!$F$13</f>
        <v>547.95126360999996</v>
      </c>
      <c r="F353" s="37">
        <f>SUMIFS(СВЦЭМ!$J$34:$J$777,СВЦЭМ!$A$34:$A$777,$A353,СВЦЭМ!$B$34:$B$777,F$331)+'СЕТ СН'!$F$13</f>
        <v>549.88451903999999</v>
      </c>
      <c r="G353" s="37">
        <f>SUMIFS(СВЦЭМ!$J$34:$J$777,СВЦЭМ!$A$34:$A$777,$A353,СВЦЭМ!$B$34:$B$777,G$331)+'СЕТ СН'!$F$13</f>
        <v>544.32185244000004</v>
      </c>
      <c r="H353" s="37">
        <f>SUMIFS(СВЦЭМ!$J$34:$J$777,СВЦЭМ!$A$34:$A$777,$A353,СВЦЭМ!$B$34:$B$777,H$331)+'СЕТ СН'!$F$13</f>
        <v>508.41786830000001</v>
      </c>
      <c r="I353" s="37">
        <f>SUMIFS(СВЦЭМ!$J$34:$J$777,СВЦЭМ!$A$34:$A$777,$A353,СВЦЭМ!$B$34:$B$777,I$331)+'СЕТ СН'!$F$13</f>
        <v>471.73248620999999</v>
      </c>
      <c r="J353" s="37">
        <f>SUMIFS(СВЦЭМ!$J$34:$J$777,СВЦЭМ!$A$34:$A$777,$A353,СВЦЭМ!$B$34:$B$777,J$331)+'СЕТ СН'!$F$13</f>
        <v>417.87249965000001</v>
      </c>
      <c r="K353" s="37">
        <f>SUMIFS(СВЦЭМ!$J$34:$J$777,СВЦЭМ!$A$34:$A$777,$A353,СВЦЭМ!$B$34:$B$777,K$331)+'СЕТ СН'!$F$13</f>
        <v>380.26446066</v>
      </c>
      <c r="L353" s="37">
        <f>SUMIFS(СВЦЭМ!$J$34:$J$777,СВЦЭМ!$A$34:$A$777,$A353,СВЦЭМ!$B$34:$B$777,L$331)+'СЕТ СН'!$F$13</f>
        <v>341.92994537999999</v>
      </c>
      <c r="M353" s="37">
        <f>SUMIFS(СВЦЭМ!$J$34:$J$777,СВЦЭМ!$A$34:$A$777,$A353,СВЦЭМ!$B$34:$B$777,M$331)+'СЕТ СН'!$F$13</f>
        <v>308.67064593999999</v>
      </c>
      <c r="N353" s="37">
        <f>SUMIFS(СВЦЭМ!$J$34:$J$777,СВЦЭМ!$A$34:$A$777,$A353,СВЦЭМ!$B$34:$B$777,N$331)+'СЕТ СН'!$F$13</f>
        <v>296.48707157000001</v>
      </c>
      <c r="O353" s="37">
        <f>SUMIFS(СВЦЭМ!$J$34:$J$777,СВЦЭМ!$A$34:$A$777,$A353,СВЦЭМ!$B$34:$B$777,O$331)+'СЕТ СН'!$F$13</f>
        <v>296.61854935000002</v>
      </c>
      <c r="P353" s="37">
        <f>SUMIFS(СВЦЭМ!$J$34:$J$777,СВЦЭМ!$A$34:$A$777,$A353,СВЦЭМ!$B$34:$B$777,P$331)+'СЕТ СН'!$F$13</f>
        <v>298.31020703000002</v>
      </c>
      <c r="Q353" s="37">
        <f>SUMIFS(СВЦЭМ!$J$34:$J$777,СВЦЭМ!$A$34:$A$777,$A353,СВЦЭМ!$B$34:$B$777,Q$331)+'СЕТ СН'!$F$13</f>
        <v>298.75365023000001</v>
      </c>
      <c r="R353" s="37">
        <f>SUMIFS(СВЦЭМ!$J$34:$J$777,СВЦЭМ!$A$34:$A$777,$A353,СВЦЭМ!$B$34:$B$777,R$331)+'СЕТ СН'!$F$13</f>
        <v>296.55277889000001</v>
      </c>
      <c r="S353" s="37">
        <f>SUMIFS(СВЦЭМ!$J$34:$J$777,СВЦЭМ!$A$34:$A$777,$A353,СВЦЭМ!$B$34:$B$777,S$331)+'СЕТ СН'!$F$13</f>
        <v>297.20456759000001</v>
      </c>
      <c r="T353" s="37">
        <f>SUMIFS(СВЦЭМ!$J$34:$J$777,СВЦЭМ!$A$34:$A$777,$A353,СВЦЭМ!$B$34:$B$777,T$331)+'СЕТ СН'!$F$13</f>
        <v>298.38367318000002</v>
      </c>
      <c r="U353" s="37">
        <f>SUMIFS(СВЦЭМ!$J$34:$J$777,СВЦЭМ!$A$34:$A$777,$A353,СВЦЭМ!$B$34:$B$777,U$331)+'СЕТ СН'!$F$13</f>
        <v>299.00688006000001</v>
      </c>
      <c r="V353" s="37">
        <f>SUMIFS(СВЦЭМ!$J$34:$J$777,СВЦЭМ!$A$34:$A$777,$A353,СВЦЭМ!$B$34:$B$777,V$331)+'СЕТ СН'!$F$13</f>
        <v>298.66487575999997</v>
      </c>
      <c r="W353" s="37">
        <f>SUMIFS(СВЦЭМ!$J$34:$J$777,СВЦЭМ!$A$34:$A$777,$A353,СВЦЭМ!$B$34:$B$777,W$331)+'СЕТ СН'!$F$13</f>
        <v>301.01256122000001</v>
      </c>
      <c r="X353" s="37">
        <f>SUMIFS(СВЦЭМ!$J$34:$J$777,СВЦЭМ!$A$34:$A$777,$A353,СВЦЭМ!$B$34:$B$777,X$331)+'СЕТ СН'!$F$13</f>
        <v>292.78849378000001</v>
      </c>
      <c r="Y353" s="37">
        <f>SUMIFS(СВЦЭМ!$J$34:$J$777,СВЦЭМ!$A$34:$A$777,$A353,СВЦЭМ!$B$34:$B$777,Y$331)+'СЕТ СН'!$F$13</f>
        <v>315.42971110000002</v>
      </c>
    </row>
    <row r="354" spans="1:27" ht="15.75" x14ac:dyDescent="0.2">
      <c r="A354" s="36">
        <f t="shared" si="9"/>
        <v>43335</v>
      </c>
      <c r="B354" s="37">
        <f>SUMIFS(СВЦЭМ!$J$34:$J$777,СВЦЭМ!$A$34:$A$777,$A354,СВЦЭМ!$B$34:$B$777,B$331)+'СЕТ СН'!$F$13</f>
        <v>374.31602364999998</v>
      </c>
      <c r="C354" s="37">
        <f>SUMIFS(СВЦЭМ!$J$34:$J$777,СВЦЭМ!$A$34:$A$777,$A354,СВЦЭМ!$B$34:$B$777,C$331)+'СЕТ СН'!$F$13</f>
        <v>444.98548835000003</v>
      </c>
      <c r="D354" s="37">
        <f>SUMIFS(СВЦЭМ!$J$34:$J$777,СВЦЭМ!$A$34:$A$777,$A354,СВЦЭМ!$B$34:$B$777,D$331)+'СЕТ СН'!$F$13</f>
        <v>506.85842100000002</v>
      </c>
      <c r="E354" s="37">
        <f>SUMIFS(СВЦЭМ!$J$34:$J$777,СВЦЭМ!$A$34:$A$777,$A354,СВЦЭМ!$B$34:$B$777,E$331)+'СЕТ СН'!$F$13</f>
        <v>543.55844019999995</v>
      </c>
      <c r="F354" s="37">
        <f>SUMIFS(СВЦЭМ!$J$34:$J$777,СВЦЭМ!$A$34:$A$777,$A354,СВЦЭМ!$B$34:$B$777,F$331)+'СЕТ СН'!$F$13</f>
        <v>551.09109045000002</v>
      </c>
      <c r="G354" s="37">
        <f>SUMIFS(СВЦЭМ!$J$34:$J$777,СВЦЭМ!$A$34:$A$777,$A354,СВЦЭМ!$B$34:$B$777,G$331)+'СЕТ СН'!$F$13</f>
        <v>550.82802726</v>
      </c>
      <c r="H354" s="37">
        <f>SUMIFS(СВЦЭМ!$J$34:$J$777,СВЦЭМ!$A$34:$A$777,$A354,СВЦЭМ!$B$34:$B$777,H$331)+'СЕТ СН'!$F$13</f>
        <v>534.64857686000005</v>
      </c>
      <c r="I354" s="37">
        <f>SUMIFS(СВЦЭМ!$J$34:$J$777,СВЦЭМ!$A$34:$A$777,$A354,СВЦЭМ!$B$34:$B$777,I$331)+'СЕТ СН'!$F$13</f>
        <v>484.57399143999999</v>
      </c>
      <c r="J354" s="37">
        <f>SUMIFS(СВЦЭМ!$J$34:$J$777,СВЦЭМ!$A$34:$A$777,$A354,СВЦЭМ!$B$34:$B$777,J$331)+'СЕТ СН'!$F$13</f>
        <v>411.53917598999999</v>
      </c>
      <c r="K354" s="37">
        <f>SUMIFS(СВЦЭМ!$J$34:$J$777,СВЦЭМ!$A$34:$A$777,$A354,СВЦЭМ!$B$34:$B$777,K$331)+'СЕТ СН'!$F$13</f>
        <v>379.42048046999997</v>
      </c>
      <c r="L354" s="37">
        <f>SUMIFS(СВЦЭМ!$J$34:$J$777,СВЦЭМ!$A$34:$A$777,$A354,СВЦЭМ!$B$34:$B$777,L$331)+'СЕТ СН'!$F$13</f>
        <v>340.87690605</v>
      </c>
      <c r="M354" s="37">
        <f>SUMIFS(СВЦЭМ!$J$34:$J$777,СВЦЭМ!$A$34:$A$777,$A354,СВЦЭМ!$B$34:$B$777,M$331)+'СЕТ СН'!$F$13</f>
        <v>304.36671114000001</v>
      </c>
      <c r="N354" s="37">
        <f>SUMIFS(СВЦЭМ!$J$34:$J$777,СВЦЭМ!$A$34:$A$777,$A354,СВЦЭМ!$B$34:$B$777,N$331)+'СЕТ СН'!$F$13</f>
        <v>296.45111609000003</v>
      </c>
      <c r="O354" s="37">
        <f>SUMIFS(СВЦЭМ!$J$34:$J$777,СВЦЭМ!$A$34:$A$777,$A354,СВЦЭМ!$B$34:$B$777,O$331)+'СЕТ СН'!$F$13</f>
        <v>298.37901133000003</v>
      </c>
      <c r="P354" s="37">
        <f>SUMIFS(СВЦЭМ!$J$34:$J$777,СВЦЭМ!$A$34:$A$777,$A354,СВЦЭМ!$B$34:$B$777,P$331)+'СЕТ СН'!$F$13</f>
        <v>300.39942417999998</v>
      </c>
      <c r="Q354" s="37">
        <f>SUMIFS(СВЦЭМ!$J$34:$J$777,СВЦЭМ!$A$34:$A$777,$A354,СВЦЭМ!$B$34:$B$777,Q$331)+'СЕТ СН'!$F$13</f>
        <v>299.25892027999998</v>
      </c>
      <c r="R354" s="37">
        <f>SUMIFS(СВЦЭМ!$J$34:$J$777,СВЦЭМ!$A$34:$A$777,$A354,СВЦЭМ!$B$34:$B$777,R$331)+'СЕТ СН'!$F$13</f>
        <v>295.37762502999999</v>
      </c>
      <c r="S354" s="37">
        <f>SUMIFS(СВЦЭМ!$J$34:$J$777,СВЦЭМ!$A$34:$A$777,$A354,СВЦЭМ!$B$34:$B$777,S$331)+'СЕТ СН'!$F$13</f>
        <v>297.04916960000003</v>
      </c>
      <c r="T354" s="37">
        <f>SUMIFS(СВЦЭМ!$J$34:$J$777,СВЦЭМ!$A$34:$A$777,$A354,СВЦЭМ!$B$34:$B$777,T$331)+'СЕТ СН'!$F$13</f>
        <v>298.58747824</v>
      </c>
      <c r="U354" s="37">
        <f>SUMIFS(СВЦЭМ!$J$34:$J$777,СВЦЭМ!$A$34:$A$777,$A354,СВЦЭМ!$B$34:$B$777,U$331)+'СЕТ СН'!$F$13</f>
        <v>300.12965945000002</v>
      </c>
      <c r="V354" s="37">
        <f>SUMIFS(СВЦЭМ!$J$34:$J$777,СВЦЭМ!$A$34:$A$777,$A354,СВЦЭМ!$B$34:$B$777,V$331)+'СЕТ СН'!$F$13</f>
        <v>301.16232391</v>
      </c>
      <c r="W354" s="37">
        <f>SUMIFS(СВЦЭМ!$J$34:$J$777,СВЦЭМ!$A$34:$A$777,$A354,СВЦЭМ!$B$34:$B$777,W$331)+'СЕТ СН'!$F$13</f>
        <v>302.04333441</v>
      </c>
      <c r="X354" s="37">
        <f>SUMIFS(СВЦЭМ!$J$34:$J$777,СВЦЭМ!$A$34:$A$777,$A354,СВЦЭМ!$B$34:$B$777,X$331)+'СЕТ СН'!$F$13</f>
        <v>296.03808402999999</v>
      </c>
      <c r="Y354" s="37">
        <f>SUMIFS(СВЦЭМ!$J$34:$J$777,СВЦЭМ!$A$34:$A$777,$A354,СВЦЭМ!$B$34:$B$777,Y$331)+'СЕТ СН'!$F$13</f>
        <v>324.32865456000002</v>
      </c>
    </row>
    <row r="355" spans="1:27" ht="15.75" x14ac:dyDescent="0.2">
      <c r="A355" s="36">
        <f t="shared" si="9"/>
        <v>43336</v>
      </c>
      <c r="B355" s="37">
        <f>SUMIFS(СВЦЭМ!$J$34:$J$777,СВЦЭМ!$A$34:$A$777,$A355,СВЦЭМ!$B$34:$B$777,B$331)+'СЕТ СН'!$F$13</f>
        <v>355.18238019</v>
      </c>
      <c r="C355" s="37">
        <f>SUMIFS(СВЦЭМ!$J$34:$J$777,СВЦЭМ!$A$34:$A$777,$A355,СВЦЭМ!$B$34:$B$777,C$331)+'СЕТ СН'!$F$13</f>
        <v>417.42478438000001</v>
      </c>
      <c r="D355" s="37">
        <f>SUMIFS(СВЦЭМ!$J$34:$J$777,СВЦЭМ!$A$34:$A$777,$A355,СВЦЭМ!$B$34:$B$777,D$331)+'СЕТ СН'!$F$13</f>
        <v>474.68379349000003</v>
      </c>
      <c r="E355" s="37">
        <f>SUMIFS(СВЦЭМ!$J$34:$J$777,СВЦЭМ!$A$34:$A$777,$A355,СВЦЭМ!$B$34:$B$777,E$331)+'СЕТ СН'!$F$13</f>
        <v>521.56719285999998</v>
      </c>
      <c r="F355" s="37">
        <f>SUMIFS(СВЦЭМ!$J$34:$J$777,СВЦЭМ!$A$34:$A$777,$A355,СВЦЭМ!$B$34:$B$777,F$331)+'СЕТ СН'!$F$13</f>
        <v>522.24771452000005</v>
      </c>
      <c r="G355" s="37">
        <f>SUMIFS(СВЦЭМ!$J$34:$J$777,СВЦЭМ!$A$34:$A$777,$A355,СВЦЭМ!$B$34:$B$777,G$331)+'СЕТ СН'!$F$13</f>
        <v>522.33005929000001</v>
      </c>
      <c r="H355" s="37">
        <f>SUMIFS(СВЦЭМ!$J$34:$J$777,СВЦЭМ!$A$34:$A$777,$A355,СВЦЭМ!$B$34:$B$777,H$331)+'СЕТ СН'!$F$13</f>
        <v>493.44329893999998</v>
      </c>
      <c r="I355" s="37">
        <f>SUMIFS(СВЦЭМ!$J$34:$J$777,СВЦЭМ!$A$34:$A$777,$A355,СВЦЭМ!$B$34:$B$777,I$331)+'СЕТ СН'!$F$13</f>
        <v>475.56711280000002</v>
      </c>
      <c r="J355" s="37">
        <f>SUMIFS(СВЦЭМ!$J$34:$J$777,СВЦЭМ!$A$34:$A$777,$A355,СВЦЭМ!$B$34:$B$777,J$331)+'СЕТ СН'!$F$13</f>
        <v>415.99342124999998</v>
      </c>
      <c r="K355" s="37">
        <f>SUMIFS(СВЦЭМ!$J$34:$J$777,СВЦЭМ!$A$34:$A$777,$A355,СВЦЭМ!$B$34:$B$777,K$331)+'СЕТ СН'!$F$13</f>
        <v>379.29781320000001</v>
      </c>
      <c r="L355" s="37">
        <f>SUMIFS(СВЦЭМ!$J$34:$J$777,СВЦЭМ!$A$34:$A$777,$A355,СВЦЭМ!$B$34:$B$777,L$331)+'СЕТ СН'!$F$13</f>
        <v>334.68097864999999</v>
      </c>
      <c r="M355" s="37">
        <f>SUMIFS(СВЦЭМ!$J$34:$J$777,СВЦЭМ!$A$34:$A$777,$A355,СВЦЭМ!$B$34:$B$777,M$331)+'СЕТ СН'!$F$13</f>
        <v>296.64444371000002</v>
      </c>
      <c r="N355" s="37">
        <f>SUMIFS(СВЦЭМ!$J$34:$J$777,СВЦЭМ!$A$34:$A$777,$A355,СВЦЭМ!$B$34:$B$777,N$331)+'СЕТ СН'!$F$13</f>
        <v>282.44516361000001</v>
      </c>
      <c r="O355" s="37">
        <f>SUMIFS(СВЦЭМ!$J$34:$J$777,СВЦЭМ!$A$34:$A$777,$A355,СВЦЭМ!$B$34:$B$777,O$331)+'СЕТ СН'!$F$13</f>
        <v>282.08943352</v>
      </c>
      <c r="P355" s="37">
        <f>SUMIFS(СВЦЭМ!$J$34:$J$777,СВЦЭМ!$A$34:$A$777,$A355,СВЦЭМ!$B$34:$B$777,P$331)+'СЕТ СН'!$F$13</f>
        <v>281.75645775999999</v>
      </c>
      <c r="Q355" s="37">
        <f>SUMIFS(СВЦЭМ!$J$34:$J$777,СВЦЭМ!$A$34:$A$777,$A355,СВЦЭМ!$B$34:$B$777,Q$331)+'СЕТ СН'!$F$13</f>
        <v>281.60778336999999</v>
      </c>
      <c r="R355" s="37">
        <f>SUMIFS(СВЦЭМ!$J$34:$J$777,СВЦЭМ!$A$34:$A$777,$A355,СВЦЭМ!$B$34:$B$777,R$331)+'СЕТ СН'!$F$13</f>
        <v>278.31517975000003</v>
      </c>
      <c r="S355" s="37">
        <f>SUMIFS(СВЦЭМ!$J$34:$J$777,СВЦЭМ!$A$34:$A$777,$A355,СВЦЭМ!$B$34:$B$777,S$331)+'СЕТ СН'!$F$13</f>
        <v>282.65266391</v>
      </c>
      <c r="T355" s="37">
        <f>SUMIFS(СВЦЭМ!$J$34:$J$777,СВЦЭМ!$A$34:$A$777,$A355,СВЦЭМ!$B$34:$B$777,T$331)+'СЕТ СН'!$F$13</f>
        <v>283.73416408999998</v>
      </c>
      <c r="U355" s="37">
        <f>SUMIFS(СВЦЭМ!$J$34:$J$777,СВЦЭМ!$A$34:$A$777,$A355,СВЦЭМ!$B$34:$B$777,U$331)+'СЕТ СН'!$F$13</f>
        <v>284.85168960999999</v>
      </c>
      <c r="V355" s="37">
        <f>SUMIFS(СВЦЭМ!$J$34:$J$777,СВЦЭМ!$A$34:$A$777,$A355,СВЦЭМ!$B$34:$B$777,V$331)+'СЕТ СН'!$F$13</f>
        <v>289.64770723999999</v>
      </c>
      <c r="W355" s="37">
        <f>SUMIFS(СВЦЭМ!$J$34:$J$777,СВЦЭМ!$A$34:$A$777,$A355,СВЦЭМ!$B$34:$B$777,W$331)+'СЕТ СН'!$F$13</f>
        <v>292.54594716999998</v>
      </c>
      <c r="X355" s="37">
        <f>SUMIFS(СВЦЭМ!$J$34:$J$777,СВЦЭМ!$A$34:$A$777,$A355,СВЦЭМ!$B$34:$B$777,X$331)+'СЕТ СН'!$F$13</f>
        <v>283.58294154999999</v>
      </c>
      <c r="Y355" s="37">
        <f>SUMIFS(СВЦЭМ!$J$34:$J$777,СВЦЭМ!$A$34:$A$777,$A355,СВЦЭМ!$B$34:$B$777,Y$331)+'СЕТ СН'!$F$13</f>
        <v>301.71525982000003</v>
      </c>
    </row>
    <row r="356" spans="1:27" ht="15.75" x14ac:dyDescent="0.2">
      <c r="A356" s="36">
        <f t="shared" si="9"/>
        <v>43337</v>
      </c>
      <c r="B356" s="37">
        <f>SUMIFS(СВЦЭМ!$J$34:$J$777,СВЦЭМ!$A$34:$A$777,$A356,СВЦЭМ!$B$34:$B$777,B$331)+'СЕТ СН'!$F$13</f>
        <v>340.57221392000002</v>
      </c>
      <c r="C356" s="37">
        <f>SUMIFS(СВЦЭМ!$J$34:$J$777,СВЦЭМ!$A$34:$A$777,$A356,СВЦЭМ!$B$34:$B$777,C$331)+'СЕТ СН'!$F$13</f>
        <v>407.5998123</v>
      </c>
      <c r="D356" s="37">
        <f>SUMIFS(СВЦЭМ!$J$34:$J$777,СВЦЭМ!$A$34:$A$777,$A356,СВЦЭМ!$B$34:$B$777,D$331)+'СЕТ СН'!$F$13</f>
        <v>463.72185463</v>
      </c>
      <c r="E356" s="37">
        <f>SUMIFS(СВЦЭМ!$J$34:$J$777,СВЦЭМ!$A$34:$A$777,$A356,СВЦЭМ!$B$34:$B$777,E$331)+'СЕТ СН'!$F$13</f>
        <v>520.78730662999999</v>
      </c>
      <c r="F356" s="37">
        <f>SUMIFS(СВЦЭМ!$J$34:$J$777,СВЦЭМ!$A$34:$A$777,$A356,СВЦЭМ!$B$34:$B$777,F$331)+'СЕТ СН'!$F$13</f>
        <v>522.93528004999996</v>
      </c>
      <c r="G356" s="37">
        <f>SUMIFS(СВЦЭМ!$J$34:$J$777,СВЦЭМ!$A$34:$A$777,$A356,СВЦЭМ!$B$34:$B$777,G$331)+'СЕТ СН'!$F$13</f>
        <v>522.76615131999995</v>
      </c>
      <c r="H356" s="37">
        <f>SUMIFS(СВЦЭМ!$J$34:$J$777,СВЦЭМ!$A$34:$A$777,$A356,СВЦЭМ!$B$34:$B$777,H$331)+'СЕТ СН'!$F$13</f>
        <v>521.7742859</v>
      </c>
      <c r="I356" s="37">
        <f>SUMIFS(СВЦЭМ!$J$34:$J$777,СВЦЭМ!$A$34:$A$777,$A356,СВЦЭМ!$B$34:$B$777,I$331)+'СЕТ СН'!$F$13</f>
        <v>505.00526158999998</v>
      </c>
      <c r="J356" s="37">
        <f>SUMIFS(СВЦЭМ!$J$34:$J$777,СВЦЭМ!$A$34:$A$777,$A356,СВЦЭМ!$B$34:$B$777,J$331)+'СЕТ СН'!$F$13</f>
        <v>422.16304084000001</v>
      </c>
      <c r="K356" s="37">
        <f>SUMIFS(СВЦЭМ!$J$34:$J$777,СВЦЭМ!$A$34:$A$777,$A356,СВЦЭМ!$B$34:$B$777,K$331)+'СЕТ СН'!$F$13</f>
        <v>350.95183311</v>
      </c>
      <c r="L356" s="37">
        <f>SUMIFS(СВЦЭМ!$J$34:$J$777,СВЦЭМ!$A$34:$A$777,$A356,СВЦЭМ!$B$34:$B$777,L$331)+'СЕТ СН'!$F$13</f>
        <v>302.51389343</v>
      </c>
      <c r="M356" s="37">
        <f>SUMIFS(СВЦЭМ!$J$34:$J$777,СВЦЭМ!$A$34:$A$777,$A356,СВЦЭМ!$B$34:$B$777,M$331)+'СЕТ СН'!$F$13</f>
        <v>281.28282510999998</v>
      </c>
      <c r="N356" s="37">
        <f>SUMIFS(СВЦЭМ!$J$34:$J$777,СВЦЭМ!$A$34:$A$777,$A356,СВЦЭМ!$B$34:$B$777,N$331)+'СЕТ СН'!$F$13</f>
        <v>272.82951016999999</v>
      </c>
      <c r="O356" s="37">
        <f>SUMIFS(СВЦЭМ!$J$34:$J$777,СВЦЭМ!$A$34:$A$777,$A356,СВЦЭМ!$B$34:$B$777,O$331)+'СЕТ СН'!$F$13</f>
        <v>273.53420356999999</v>
      </c>
      <c r="P356" s="37">
        <f>SUMIFS(СВЦЭМ!$J$34:$J$777,СВЦЭМ!$A$34:$A$777,$A356,СВЦЭМ!$B$34:$B$777,P$331)+'СЕТ СН'!$F$13</f>
        <v>273.59585731999999</v>
      </c>
      <c r="Q356" s="37">
        <f>SUMIFS(СВЦЭМ!$J$34:$J$777,СВЦЭМ!$A$34:$A$777,$A356,СВЦЭМ!$B$34:$B$777,Q$331)+'СЕТ СН'!$F$13</f>
        <v>274.9649445</v>
      </c>
      <c r="R356" s="37">
        <f>SUMIFS(СВЦЭМ!$J$34:$J$777,СВЦЭМ!$A$34:$A$777,$A356,СВЦЭМ!$B$34:$B$777,R$331)+'СЕТ СН'!$F$13</f>
        <v>273.17570430000001</v>
      </c>
      <c r="S356" s="37">
        <f>SUMIFS(СВЦЭМ!$J$34:$J$777,СВЦЭМ!$A$34:$A$777,$A356,СВЦЭМ!$B$34:$B$777,S$331)+'СЕТ СН'!$F$13</f>
        <v>274.89831723999998</v>
      </c>
      <c r="T356" s="37">
        <f>SUMIFS(СВЦЭМ!$J$34:$J$777,СВЦЭМ!$A$34:$A$777,$A356,СВЦЭМ!$B$34:$B$777,T$331)+'СЕТ СН'!$F$13</f>
        <v>274.42234826999999</v>
      </c>
      <c r="U356" s="37">
        <f>SUMIFS(СВЦЭМ!$J$34:$J$777,СВЦЭМ!$A$34:$A$777,$A356,СВЦЭМ!$B$34:$B$777,U$331)+'СЕТ СН'!$F$13</f>
        <v>274.11585912999999</v>
      </c>
      <c r="V356" s="37">
        <f>SUMIFS(СВЦЭМ!$J$34:$J$777,СВЦЭМ!$A$34:$A$777,$A356,СВЦЭМ!$B$34:$B$777,V$331)+'СЕТ СН'!$F$13</f>
        <v>272.58071030000002</v>
      </c>
      <c r="W356" s="37">
        <f>SUMIFS(СВЦЭМ!$J$34:$J$777,СВЦЭМ!$A$34:$A$777,$A356,СВЦЭМ!$B$34:$B$777,W$331)+'СЕТ СН'!$F$13</f>
        <v>275.02062974</v>
      </c>
      <c r="X356" s="37">
        <f>SUMIFS(СВЦЭМ!$J$34:$J$777,СВЦЭМ!$A$34:$A$777,$A356,СВЦЭМ!$B$34:$B$777,X$331)+'СЕТ СН'!$F$13</f>
        <v>276.20640782999999</v>
      </c>
      <c r="Y356" s="37">
        <f>SUMIFS(СВЦЭМ!$J$34:$J$777,СВЦЭМ!$A$34:$A$777,$A356,СВЦЭМ!$B$34:$B$777,Y$331)+'СЕТ СН'!$F$13</f>
        <v>300.19208801000002</v>
      </c>
    </row>
    <row r="357" spans="1:27" ht="15.75" x14ac:dyDescent="0.2">
      <c r="A357" s="36">
        <f t="shared" si="9"/>
        <v>43338</v>
      </c>
      <c r="B357" s="37">
        <f>SUMIFS(СВЦЭМ!$J$34:$J$777,СВЦЭМ!$A$34:$A$777,$A357,СВЦЭМ!$B$34:$B$777,B$331)+'СЕТ СН'!$F$13</f>
        <v>360.08640329999997</v>
      </c>
      <c r="C357" s="37">
        <f>SUMIFS(СВЦЭМ!$J$34:$J$777,СВЦЭМ!$A$34:$A$777,$A357,СВЦЭМ!$B$34:$B$777,C$331)+'СЕТ СН'!$F$13</f>
        <v>431.83085385999999</v>
      </c>
      <c r="D357" s="37">
        <f>SUMIFS(СВЦЭМ!$J$34:$J$777,СВЦЭМ!$A$34:$A$777,$A357,СВЦЭМ!$B$34:$B$777,D$331)+'СЕТ СН'!$F$13</f>
        <v>497.38105567000002</v>
      </c>
      <c r="E357" s="37">
        <f>SUMIFS(СВЦЭМ!$J$34:$J$777,СВЦЭМ!$A$34:$A$777,$A357,СВЦЭМ!$B$34:$B$777,E$331)+'СЕТ СН'!$F$13</f>
        <v>568.06756032999999</v>
      </c>
      <c r="F357" s="37">
        <f>SUMIFS(СВЦЭМ!$J$34:$J$777,СВЦЭМ!$A$34:$A$777,$A357,СВЦЭМ!$B$34:$B$777,F$331)+'СЕТ СН'!$F$13</f>
        <v>573.54702856999995</v>
      </c>
      <c r="G357" s="37">
        <f>SUMIFS(СВЦЭМ!$J$34:$J$777,СВЦЭМ!$A$34:$A$777,$A357,СВЦЭМ!$B$34:$B$777,G$331)+'СЕТ СН'!$F$13</f>
        <v>556.410526</v>
      </c>
      <c r="H357" s="37">
        <f>SUMIFS(СВЦЭМ!$J$34:$J$777,СВЦЭМ!$A$34:$A$777,$A357,СВЦЭМ!$B$34:$B$777,H$331)+'СЕТ СН'!$F$13</f>
        <v>541.86128172999997</v>
      </c>
      <c r="I357" s="37">
        <f>SUMIFS(СВЦЭМ!$J$34:$J$777,СВЦЭМ!$A$34:$A$777,$A357,СВЦЭМ!$B$34:$B$777,I$331)+'СЕТ СН'!$F$13</f>
        <v>516.81428344999995</v>
      </c>
      <c r="J357" s="37">
        <f>SUMIFS(СВЦЭМ!$J$34:$J$777,СВЦЭМ!$A$34:$A$777,$A357,СВЦЭМ!$B$34:$B$777,J$331)+'СЕТ СН'!$F$13</f>
        <v>418.72122893</v>
      </c>
      <c r="K357" s="37">
        <f>SUMIFS(СВЦЭМ!$J$34:$J$777,СВЦЭМ!$A$34:$A$777,$A357,СВЦЭМ!$B$34:$B$777,K$331)+'СЕТ СН'!$F$13</f>
        <v>351.12393856</v>
      </c>
      <c r="L357" s="37">
        <f>SUMIFS(СВЦЭМ!$J$34:$J$777,СВЦЭМ!$A$34:$A$777,$A357,СВЦЭМ!$B$34:$B$777,L$331)+'СЕТ СН'!$F$13</f>
        <v>298.77831887000002</v>
      </c>
      <c r="M357" s="37">
        <f>SUMIFS(СВЦЭМ!$J$34:$J$777,СВЦЭМ!$A$34:$A$777,$A357,СВЦЭМ!$B$34:$B$777,M$331)+'СЕТ СН'!$F$13</f>
        <v>266.81171788</v>
      </c>
      <c r="N357" s="37">
        <f>SUMIFS(СВЦЭМ!$J$34:$J$777,СВЦЭМ!$A$34:$A$777,$A357,СВЦЭМ!$B$34:$B$777,N$331)+'СЕТ СН'!$F$13</f>
        <v>258.16906649999999</v>
      </c>
      <c r="O357" s="37">
        <f>SUMIFS(СВЦЭМ!$J$34:$J$777,СВЦЭМ!$A$34:$A$777,$A357,СВЦЭМ!$B$34:$B$777,O$331)+'СЕТ СН'!$F$13</f>
        <v>262.37404799000001</v>
      </c>
      <c r="P357" s="37">
        <f>SUMIFS(СВЦЭМ!$J$34:$J$777,СВЦЭМ!$A$34:$A$777,$A357,СВЦЭМ!$B$34:$B$777,P$331)+'СЕТ СН'!$F$13</f>
        <v>262.50424831999999</v>
      </c>
      <c r="Q357" s="37">
        <f>SUMIFS(СВЦЭМ!$J$34:$J$777,СВЦЭМ!$A$34:$A$777,$A357,СВЦЭМ!$B$34:$B$777,Q$331)+'СЕТ СН'!$F$13</f>
        <v>264.10200563000001</v>
      </c>
      <c r="R357" s="37">
        <f>SUMIFS(СВЦЭМ!$J$34:$J$777,СВЦЭМ!$A$34:$A$777,$A357,СВЦЭМ!$B$34:$B$777,R$331)+'СЕТ СН'!$F$13</f>
        <v>265.01122236999998</v>
      </c>
      <c r="S357" s="37">
        <f>SUMIFS(СВЦЭМ!$J$34:$J$777,СВЦЭМ!$A$34:$A$777,$A357,СВЦЭМ!$B$34:$B$777,S$331)+'СЕТ СН'!$F$13</f>
        <v>264.52532215000002</v>
      </c>
      <c r="T357" s="37">
        <f>SUMIFS(СВЦЭМ!$J$34:$J$777,СВЦЭМ!$A$34:$A$777,$A357,СВЦЭМ!$B$34:$B$777,T$331)+'СЕТ СН'!$F$13</f>
        <v>264.34671838000003</v>
      </c>
      <c r="U357" s="37">
        <f>SUMIFS(СВЦЭМ!$J$34:$J$777,СВЦЭМ!$A$34:$A$777,$A357,СВЦЭМ!$B$34:$B$777,U$331)+'СЕТ СН'!$F$13</f>
        <v>266.89299947000001</v>
      </c>
      <c r="V357" s="37">
        <f>SUMIFS(СВЦЭМ!$J$34:$J$777,СВЦЭМ!$A$34:$A$777,$A357,СВЦЭМ!$B$34:$B$777,V$331)+'СЕТ СН'!$F$13</f>
        <v>270.87265578</v>
      </c>
      <c r="W357" s="37">
        <f>SUMIFS(СВЦЭМ!$J$34:$J$777,СВЦЭМ!$A$34:$A$777,$A357,СВЦЭМ!$B$34:$B$777,W$331)+'СЕТ СН'!$F$13</f>
        <v>275.69914899999998</v>
      </c>
      <c r="X357" s="37">
        <f>SUMIFS(СВЦЭМ!$J$34:$J$777,СВЦЭМ!$A$34:$A$777,$A357,СВЦЭМ!$B$34:$B$777,X$331)+'СЕТ СН'!$F$13</f>
        <v>262.96746309000002</v>
      </c>
      <c r="Y357" s="37">
        <f>SUMIFS(СВЦЭМ!$J$34:$J$777,СВЦЭМ!$A$34:$A$777,$A357,СВЦЭМ!$B$34:$B$777,Y$331)+'СЕТ СН'!$F$13</f>
        <v>295.03295312</v>
      </c>
    </row>
    <row r="358" spans="1:27" ht="15.75" x14ac:dyDescent="0.2">
      <c r="A358" s="36">
        <f t="shared" si="9"/>
        <v>43339</v>
      </c>
      <c r="B358" s="37">
        <f>SUMIFS(СВЦЭМ!$J$34:$J$777,СВЦЭМ!$A$34:$A$777,$A358,СВЦЭМ!$B$34:$B$777,B$331)+'СЕТ СН'!$F$13</f>
        <v>360.34043869999999</v>
      </c>
      <c r="C358" s="37">
        <f>SUMIFS(СВЦЭМ!$J$34:$J$777,СВЦЭМ!$A$34:$A$777,$A358,СВЦЭМ!$B$34:$B$777,C$331)+'СЕТ СН'!$F$13</f>
        <v>433.22335889999999</v>
      </c>
      <c r="D358" s="37">
        <f>SUMIFS(СВЦЭМ!$J$34:$J$777,СВЦЭМ!$A$34:$A$777,$A358,СВЦЭМ!$B$34:$B$777,D$331)+'СЕТ СН'!$F$13</f>
        <v>493.53788376</v>
      </c>
      <c r="E358" s="37">
        <f>SUMIFS(СВЦЭМ!$J$34:$J$777,СВЦЭМ!$A$34:$A$777,$A358,СВЦЭМ!$B$34:$B$777,E$331)+'СЕТ СН'!$F$13</f>
        <v>553.48706663999997</v>
      </c>
      <c r="F358" s="37">
        <f>SUMIFS(СВЦЭМ!$J$34:$J$777,СВЦЭМ!$A$34:$A$777,$A358,СВЦЭМ!$B$34:$B$777,F$331)+'СЕТ СН'!$F$13</f>
        <v>552.13759663999997</v>
      </c>
      <c r="G358" s="37">
        <f>SUMIFS(СВЦЭМ!$J$34:$J$777,СВЦЭМ!$A$34:$A$777,$A358,СВЦЭМ!$B$34:$B$777,G$331)+'СЕТ СН'!$F$13</f>
        <v>544.20717705000004</v>
      </c>
      <c r="H358" s="37">
        <f>SUMIFS(СВЦЭМ!$J$34:$J$777,СВЦЭМ!$A$34:$A$777,$A358,СВЦЭМ!$B$34:$B$777,H$331)+'СЕТ СН'!$F$13</f>
        <v>520.35716934000004</v>
      </c>
      <c r="I358" s="37">
        <f>SUMIFS(СВЦЭМ!$J$34:$J$777,СВЦЭМ!$A$34:$A$777,$A358,СВЦЭМ!$B$34:$B$777,I$331)+'СЕТ СН'!$F$13</f>
        <v>494.59198938999998</v>
      </c>
      <c r="J358" s="37">
        <f>SUMIFS(СВЦЭМ!$J$34:$J$777,СВЦЭМ!$A$34:$A$777,$A358,СВЦЭМ!$B$34:$B$777,J$331)+'СЕТ СН'!$F$13</f>
        <v>428.0713753</v>
      </c>
      <c r="K358" s="37">
        <f>SUMIFS(СВЦЭМ!$J$34:$J$777,СВЦЭМ!$A$34:$A$777,$A358,СВЦЭМ!$B$34:$B$777,K$331)+'СЕТ СН'!$F$13</f>
        <v>379.15803807999998</v>
      </c>
      <c r="L358" s="37">
        <f>SUMIFS(СВЦЭМ!$J$34:$J$777,СВЦЭМ!$A$34:$A$777,$A358,СВЦЭМ!$B$34:$B$777,L$331)+'СЕТ СН'!$F$13</f>
        <v>339.23433423</v>
      </c>
      <c r="M358" s="37">
        <f>SUMIFS(СВЦЭМ!$J$34:$J$777,СВЦЭМ!$A$34:$A$777,$A358,СВЦЭМ!$B$34:$B$777,M$331)+'СЕТ СН'!$F$13</f>
        <v>305.02153806000001</v>
      </c>
      <c r="N358" s="37">
        <f>SUMIFS(СВЦЭМ!$J$34:$J$777,СВЦЭМ!$A$34:$A$777,$A358,СВЦЭМ!$B$34:$B$777,N$331)+'СЕТ СН'!$F$13</f>
        <v>290.12548533</v>
      </c>
      <c r="O358" s="37">
        <f>SUMIFS(СВЦЭМ!$J$34:$J$777,СВЦЭМ!$A$34:$A$777,$A358,СВЦЭМ!$B$34:$B$777,O$331)+'СЕТ СН'!$F$13</f>
        <v>291.40132177999999</v>
      </c>
      <c r="P358" s="37">
        <f>SUMIFS(СВЦЭМ!$J$34:$J$777,СВЦЭМ!$A$34:$A$777,$A358,СВЦЭМ!$B$34:$B$777,P$331)+'СЕТ СН'!$F$13</f>
        <v>294.61876433999998</v>
      </c>
      <c r="Q358" s="37">
        <f>SUMIFS(СВЦЭМ!$J$34:$J$777,СВЦЭМ!$A$34:$A$777,$A358,СВЦЭМ!$B$34:$B$777,Q$331)+'СЕТ СН'!$F$13</f>
        <v>291.23791294</v>
      </c>
      <c r="R358" s="37">
        <f>SUMIFS(СВЦЭМ!$J$34:$J$777,СВЦЭМ!$A$34:$A$777,$A358,СВЦЭМ!$B$34:$B$777,R$331)+'СЕТ СН'!$F$13</f>
        <v>290.74821790999999</v>
      </c>
      <c r="S358" s="37">
        <f>SUMIFS(СВЦЭМ!$J$34:$J$777,СВЦЭМ!$A$34:$A$777,$A358,СВЦЭМ!$B$34:$B$777,S$331)+'СЕТ СН'!$F$13</f>
        <v>291.07400460999997</v>
      </c>
      <c r="T358" s="37">
        <f>SUMIFS(СВЦЭМ!$J$34:$J$777,СВЦЭМ!$A$34:$A$777,$A358,СВЦЭМ!$B$34:$B$777,T$331)+'СЕТ СН'!$F$13</f>
        <v>294.24152766999998</v>
      </c>
      <c r="U358" s="37">
        <f>SUMIFS(СВЦЭМ!$J$34:$J$777,СВЦЭМ!$A$34:$A$777,$A358,СВЦЭМ!$B$34:$B$777,U$331)+'СЕТ СН'!$F$13</f>
        <v>295.21591554000003</v>
      </c>
      <c r="V358" s="37">
        <f>SUMIFS(СВЦЭМ!$J$34:$J$777,СВЦЭМ!$A$34:$A$777,$A358,СВЦЭМ!$B$34:$B$777,V$331)+'СЕТ СН'!$F$13</f>
        <v>301.40965761000001</v>
      </c>
      <c r="W358" s="37">
        <f>SUMIFS(СВЦЭМ!$J$34:$J$777,СВЦЭМ!$A$34:$A$777,$A358,СВЦЭМ!$B$34:$B$777,W$331)+'СЕТ СН'!$F$13</f>
        <v>301.44574188000001</v>
      </c>
      <c r="X358" s="37">
        <f>SUMIFS(СВЦЭМ!$J$34:$J$777,СВЦЭМ!$A$34:$A$777,$A358,СВЦЭМ!$B$34:$B$777,X$331)+'СЕТ СН'!$F$13</f>
        <v>289.85422861000001</v>
      </c>
      <c r="Y358" s="37">
        <f>SUMIFS(СВЦЭМ!$J$34:$J$777,СВЦЭМ!$A$34:$A$777,$A358,СВЦЭМ!$B$34:$B$777,Y$331)+'СЕТ СН'!$F$13</f>
        <v>308.98134918</v>
      </c>
    </row>
    <row r="359" spans="1:27" ht="15.75" x14ac:dyDescent="0.2">
      <c r="A359" s="36">
        <f t="shared" si="9"/>
        <v>43340</v>
      </c>
      <c r="B359" s="37">
        <f>SUMIFS(СВЦЭМ!$J$34:$J$777,СВЦЭМ!$A$34:$A$777,$A359,СВЦЭМ!$B$34:$B$777,B$331)+'СЕТ СН'!$F$13</f>
        <v>369.27748664000001</v>
      </c>
      <c r="C359" s="37">
        <f>SUMIFS(СВЦЭМ!$J$34:$J$777,СВЦЭМ!$A$34:$A$777,$A359,СВЦЭМ!$B$34:$B$777,C$331)+'СЕТ СН'!$F$13</f>
        <v>441.74146325999999</v>
      </c>
      <c r="D359" s="37">
        <f>SUMIFS(СВЦЭМ!$J$34:$J$777,СВЦЭМ!$A$34:$A$777,$A359,СВЦЭМ!$B$34:$B$777,D$331)+'СЕТ СН'!$F$13</f>
        <v>512.24523470999998</v>
      </c>
      <c r="E359" s="37">
        <f>SUMIFS(СВЦЭМ!$J$34:$J$777,СВЦЭМ!$A$34:$A$777,$A359,СВЦЭМ!$B$34:$B$777,E$331)+'СЕТ СН'!$F$13</f>
        <v>560.65636805999998</v>
      </c>
      <c r="F359" s="37">
        <f>SUMIFS(СВЦЭМ!$J$34:$J$777,СВЦЭМ!$A$34:$A$777,$A359,СВЦЭМ!$B$34:$B$777,F$331)+'СЕТ СН'!$F$13</f>
        <v>564.60249331</v>
      </c>
      <c r="G359" s="37">
        <f>SUMIFS(СВЦЭМ!$J$34:$J$777,СВЦЭМ!$A$34:$A$777,$A359,СВЦЭМ!$B$34:$B$777,G$331)+'СЕТ СН'!$F$13</f>
        <v>544.45559215000003</v>
      </c>
      <c r="H359" s="37">
        <f>SUMIFS(СВЦЭМ!$J$34:$J$777,СВЦЭМ!$A$34:$A$777,$A359,СВЦЭМ!$B$34:$B$777,H$331)+'СЕТ СН'!$F$13</f>
        <v>532.55645908999998</v>
      </c>
      <c r="I359" s="37">
        <f>SUMIFS(СВЦЭМ!$J$34:$J$777,СВЦЭМ!$A$34:$A$777,$A359,СВЦЭМ!$B$34:$B$777,I$331)+'СЕТ СН'!$F$13</f>
        <v>492.10218423999999</v>
      </c>
      <c r="J359" s="37">
        <f>SUMIFS(СВЦЭМ!$J$34:$J$777,СВЦЭМ!$A$34:$A$777,$A359,СВЦЭМ!$B$34:$B$777,J$331)+'СЕТ СН'!$F$13</f>
        <v>419.26429623000001</v>
      </c>
      <c r="K359" s="37">
        <f>SUMIFS(СВЦЭМ!$J$34:$J$777,СВЦЭМ!$A$34:$A$777,$A359,СВЦЭМ!$B$34:$B$777,K$331)+'СЕТ СН'!$F$13</f>
        <v>376.79164481999999</v>
      </c>
      <c r="L359" s="37">
        <f>SUMIFS(СВЦЭМ!$J$34:$J$777,СВЦЭМ!$A$34:$A$777,$A359,СВЦЭМ!$B$34:$B$777,L$331)+'СЕТ СН'!$F$13</f>
        <v>346.22290858000002</v>
      </c>
      <c r="M359" s="37">
        <f>SUMIFS(СВЦЭМ!$J$34:$J$777,СВЦЭМ!$A$34:$A$777,$A359,СВЦЭМ!$B$34:$B$777,M$331)+'СЕТ СН'!$F$13</f>
        <v>306.55687642999999</v>
      </c>
      <c r="N359" s="37">
        <f>SUMIFS(СВЦЭМ!$J$34:$J$777,СВЦЭМ!$A$34:$A$777,$A359,СВЦЭМ!$B$34:$B$777,N$331)+'СЕТ СН'!$F$13</f>
        <v>299.93333583999998</v>
      </c>
      <c r="O359" s="37">
        <f>SUMIFS(СВЦЭМ!$J$34:$J$777,СВЦЭМ!$A$34:$A$777,$A359,СВЦЭМ!$B$34:$B$777,O$331)+'СЕТ СН'!$F$13</f>
        <v>301.74724315999998</v>
      </c>
      <c r="P359" s="37">
        <f>SUMIFS(СВЦЭМ!$J$34:$J$777,СВЦЭМ!$A$34:$A$777,$A359,СВЦЭМ!$B$34:$B$777,P$331)+'СЕТ СН'!$F$13</f>
        <v>299.58749041999999</v>
      </c>
      <c r="Q359" s="37">
        <f>SUMIFS(СВЦЭМ!$J$34:$J$777,СВЦЭМ!$A$34:$A$777,$A359,СВЦЭМ!$B$34:$B$777,Q$331)+'СЕТ СН'!$F$13</f>
        <v>299.31669375000001</v>
      </c>
      <c r="R359" s="37">
        <f>SUMIFS(СВЦЭМ!$J$34:$J$777,СВЦЭМ!$A$34:$A$777,$A359,СВЦЭМ!$B$34:$B$777,R$331)+'СЕТ СН'!$F$13</f>
        <v>298.51965762999998</v>
      </c>
      <c r="S359" s="37">
        <f>SUMIFS(СВЦЭМ!$J$34:$J$777,СВЦЭМ!$A$34:$A$777,$A359,СВЦЭМ!$B$34:$B$777,S$331)+'СЕТ СН'!$F$13</f>
        <v>294.57879048000001</v>
      </c>
      <c r="T359" s="37">
        <f>SUMIFS(СВЦЭМ!$J$34:$J$777,СВЦЭМ!$A$34:$A$777,$A359,СВЦЭМ!$B$34:$B$777,T$331)+'СЕТ СН'!$F$13</f>
        <v>291.48108817000002</v>
      </c>
      <c r="U359" s="37">
        <f>SUMIFS(СВЦЭМ!$J$34:$J$777,СВЦЭМ!$A$34:$A$777,$A359,СВЦЭМ!$B$34:$B$777,U$331)+'СЕТ СН'!$F$13</f>
        <v>289.44131370000002</v>
      </c>
      <c r="V359" s="37">
        <f>SUMIFS(СВЦЭМ!$J$34:$J$777,СВЦЭМ!$A$34:$A$777,$A359,СВЦЭМ!$B$34:$B$777,V$331)+'СЕТ СН'!$F$13</f>
        <v>300.35744256999999</v>
      </c>
      <c r="W359" s="37">
        <f>SUMIFS(СВЦЭМ!$J$34:$J$777,СВЦЭМ!$A$34:$A$777,$A359,СВЦЭМ!$B$34:$B$777,W$331)+'СЕТ СН'!$F$13</f>
        <v>299.53215510000001</v>
      </c>
      <c r="X359" s="37">
        <f>SUMIFS(СВЦЭМ!$J$34:$J$777,СВЦЭМ!$A$34:$A$777,$A359,СВЦЭМ!$B$34:$B$777,X$331)+'СЕТ СН'!$F$13</f>
        <v>292.08555254999999</v>
      </c>
      <c r="Y359" s="37">
        <f>SUMIFS(СВЦЭМ!$J$34:$J$777,СВЦЭМ!$A$34:$A$777,$A359,СВЦЭМ!$B$34:$B$777,Y$331)+'СЕТ СН'!$F$13</f>
        <v>320.39615142000002</v>
      </c>
    </row>
    <row r="360" spans="1:27" ht="15.75" x14ac:dyDescent="0.2">
      <c r="A360" s="36">
        <f t="shared" si="9"/>
        <v>43341</v>
      </c>
      <c r="B360" s="37">
        <f>SUMIFS(СВЦЭМ!$J$34:$J$777,СВЦЭМ!$A$34:$A$777,$A360,СВЦЭМ!$B$34:$B$777,B$331)+'СЕТ СН'!$F$13</f>
        <v>411.55486676999999</v>
      </c>
      <c r="C360" s="37">
        <f>SUMIFS(СВЦЭМ!$J$34:$J$777,СВЦЭМ!$A$34:$A$777,$A360,СВЦЭМ!$B$34:$B$777,C$331)+'СЕТ СН'!$F$13</f>
        <v>490.84939369</v>
      </c>
      <c r="D360" s="37">
        <f>SUMIFS(СВЦЭМ!$J$34:$J$777,СВЦЭМ!$A$34:$A$777,$A360,СВЦЭМ!$B$34:$B$777,D$331)+'СЕТ СН'!$F$13</f>
        <v>543.14133278999998</v>
      </c>
      <c r="E360" s="37">
        <f>SUMIFS(СВЦЭМ!$J$34:$J$777,СВЦЭМ!$A$34:$A$777,$A360,СВЦЭМ!$B$34:$B$777,E$331)+'СЕТ СН'!$F$13</f>
        <v>608.89775270999996</v>
      </c>
      <c r="F360" s="37">
        <f>SUMIFS(СВЦЭМ!$J$34:$J$777,СВЦЭМ!$A$34:$A$777,$A360,СВЦЭМ!$B$34:$B$777,F$331)+'СЕТ СН'!$F$13</f>
        <v>605.82370592999996</v>
      </c>
      <c r="G360" s="37">
        <f>SUMIFS(СВЦЭМ!$J$34:$J$777,СВЦЭМ!$A$34:$A$777,$A360,СВЦЭМ!$B$34:$B$777,G$331)+'СЕТ СН'!$F$13</f>
        <v>610.19889506000004</v>
      </c>
      <c r="H360" s="37">
        <f>SUMIFS(СВЦЭМ!$J$34:$J$777,СВЦЭМ!$A$34:$A$777,$A360,СВЦЭМ!$B$34:$B$777,H$331)+'СЕТ СН'!$F$13</f>
        <v>623.49803634</v>
      </c>
      <c r="I360" s="37">
        <f>SUMIFS(СВЦЭМ!$J$34:$J$777,СВЦЭМ!$A$34:$A$777,$A360,СВЦЭМ!$B$34:$B$777,I$331)+'СЕТ СН'!$F$13</f>
        <v>614.29184198999997</v>
      </c>
      <c r="J360" s="37">
        <f>SUMIFS(СВЦЭМ!$J$34:$J$777,СВЦЭМ!$A$34:$A$777,$A360,СВЦЭМ!$B$34:$B$777,J$331)+'СЕТ СН'!$F$13</f>
        <v>524.05338786000004</v>
      </c>
      <c r="K360" s="37">
        <f>SUMIFS(СВЦЭМ!$J$34:$J$777,СВЦЭМ!$A$34:$A$777,$A360,СВЦЭМ!$B$34:$B$777,K$331)+'СЕТ СН'!$F$13</f>
        <v>471.97540314999998</v>
      </c>
      <c r="L360" s="37">
        <f>SUMIFS(СВЦЭМ!$J$34:$J$777,СВЦЭМ!$A$34:$A$777,$A360,СВЦЭМ!$B$34:$B$777,L$331)+'СЕТ СН'!$F$13</f>
        <v>424.06079239000002</v>
      </c>
      <c r="M360" s="37">
        <f>SUMIFS(СВЦЭМ!$J$34:$J$777,СВЦЭМ!$A$34:$A$777,$A360,СВЦЭМ!$B$34:$B$777,M$331)+'СЕТ СН'!$F$13</f>
        <v>383.60403536000001</v>
      </c>
      <c r="N360" s="37">
        <f>SUMIFS(СВЦЭМ!$J$34:$J$777,СВЦЭМ!$A$34:$A$777,$A360,СВЦЭМ!$B$34:$B$777,N$331)+'СЕТ СН'!$F$13</f>
        <v>367.96961713000002</v>
      </c>
      <c r="O360" s="37">
        <f>SUMIFS(СВЦЭМ!$J$34:$J$777,СВЦЭМ!$A$34:$A$777,$A360,СВЦЭМ!$B$34:$B$777,O$331)+'СЕТ СН'!$F$13</f>
        <v>369.53548697000002</v>
      </c>
      <c r="P360" s="37">
        <f>SUMIFS(СВЦЭМ!$J$34:$J$777,СВЦЭМ!$A$34:$A$777,$A360,СВЦЭМ!$B$34:$B$777,P$331)+'СЕТ СН'!$F$13</f>
        <v>366.17194683000002</v>
      </c>
      <c r="Q360" s="37">
        <f>SUMIFS(СВЦЭМ!$J$34:$J$777,СВЦЭМ!$A$34:$A$777,$A360,СВЦЭМ!$B$34:$B$777,Q$331)+'СЕТ СН'!$F$13</f>
        <v>365.36119321000001</v>
      </c>
      <c r="R360" s="37">
        <f>SUMIFS(СВЦЭМ!$J$34:$J$777,СВЦЭМ!$A$34:$A$777,$A360,СВЦЭМ!$B$34:$B$777,R$331)+'СЕТ СН'!$F$13</f>
        <v>367.54315468999999</v>
      </c>
      <c r="S360" s="37">
        <f>SUMIFS(СВЦЭМ!$J$34:$J$777,СВЦЭМ!$A$34:$A$777,$A360,СВЦЭМ!$B$34:$B$777,S$331)+'СЕТ СН'!$F$13</f>
        <v>376.41119056999997</v>
      </c>
      <c r="T360" s="37">
        <f>SUMIFS(СВЦЭМ!$J$34:$J$777,СВЦЭМ!$A$34:$A$777,$A360,СВЦЭМ!$B$34:$B$777,T$331)+'СЕТ СН'!$F$13</f>
        <v>378.4520837</v>
      </c>
      <c r="U360" s="37">
        <f>SUMIFS(СВЦЭМ!$J$34:$J$777,СВЦЭМ!$A$34:$A$777,$A360,СВЦЭМ!$B$34:$B$777,U$331)+'СЕТ СН'!$F$13</f>
        <v>377.43284972999999</v>
      </c>
      <c r="V360" s="37">
        <f>SUMIFS(СВЦЭМ!$J$34:$J$777,СВЦЭМ!$A$34:$A$777,$A360,СВЦЭМ!$B$34:$B$777,V$331)+'СЕТ СН'!$F$13</f>
        <v>368.48732009000003</v>
      </c>
      <c r="W360" s="37">
        <f>SUMIFS(СВЦЭМ!$J$34:$J$777,СВЦЭМ!$A$34:$A$777,$A360,СВЦЭМ!$B$34:$B$777,W$331)+'СЕТ СН'!$F$13</f>
        <v>369.02483508</v>
      </c>
      <c r="X360" s="37">
        <f>SUMIFS(СВЦЭМ!$J$34:$J$777,СВЦЭМ!$A$34:$A$777,$A360,СВЦЭМ!$B$34:$B$777,X$331)+'СЕТ СН'!$F$13</f>
        <v>380.07881635000001</v>
      </c>
      <c r="Y360" s="37">
        <f>SUMIFS(СВЦЭМ!$J$34:$J$777,СВЦЭМ!$A$34:$A$777,$A360,СВЦЭМ!$B$34:$B$777,Y$331)+'СЕТ СН'!$F$13</f>
        <v>426.41945437999999</v>
      </c>
    </row>
    <row r="361" spans="1:27" ht="15.75" x14ac:dyDescent="0.2">
      <c r="A361" s="36">
        <f t="shared" si="9"/>
        <v>43342</v>
      </c>
      <c r="B361" s="37">
        <f>SUMIFS(СВЦЭМ!$J$34:$J$777,СВЦЭМ!$A$34:$A$777,$A361,СВЦЭМ!$B$34:$B$777,B$331)+'СЕТ СН'!$F$13</f>
        <v>468.74322123000002</v>
      </c>
      <c r="C361" s="37">
        <f>SUMIFS(СВЦЭМ!$J$34:$J$777,СВЦЭМ!$A$34:$A$777,$A361,СВЦЭМ!$B$34:$B$777,C$331)+'СЕТ СН'!$F$13</f>
        <v>539.25156890999995</v>
      </c>
      <c r="D361" s="37">
        <f>SUMIFS(СВЦЭМ!$J$34:$J$777,СВЦЭМ!$A$34:$A$777,$A361,СВЦЭМ!$B$34:$B$777,D$331)+'СЕТ СН'!$F$13</f>
        <v>599.12884477</v>
      </c>
      <c r="E361" s="37">
        <f>SUMIFS(СВЦЭМ!$J$34:$J$777,СВЦЭМ!$A$34:$A$777,$A361,СВЦЭМ!$B$34:$B$777,E$331)+'СЕТ СН'!$F$13</f>
        <v>612.77368150999996</v>
      </c>
      <c r="F361" s="37">
        <f>SUMIFS(СВЦЭМ!$J$34:$J$777,СВЦЭМ!$A$34:$A$777,$A361,СВЦЭМ!$B$34:$B$777,F$331)+'СЕТ СН'!$F$13</f>
        <v>610.44869459999995</v>
      </c>
      <c r="G361" s="37">
        <f>SUMIFS(СВЦЭМ!$J$34:$J$777,СВЦЭМ!$A$34:$A$777,$A361,СВЦЭМ!$B$34:$B$777,G$331)+'СЕТ СН'!$F$13</f>
        <v>615.73978804000001</v>
      </c>
      <c r="H361" s="37">
        <f>SUMIFS(СВЦЭМ!$J$34:$J$777,СВЦЭМ!$A$34:$A$777,$A361,СВЦЭМ!$B$34:$B$777,H$331)+'СЕТ СН'!$F$13</f>
        <v>629.33006260000002</v>
      </c>
      <c r="I361" s="37">
        <f>SUMIFS(СВЦЭМ!$J$34:$J$777,СВЦЭМ!$A$34:$A$777,$A361,СВЦЭМ!$B$34:$B$777,I$331)+'СЕТ СН'!$F$13</f>
        <v>616.44608656000003</v>
      </c>
      <c r="J361" s="37">
        <f>SUMIFS(СВЦЭМ!$J$34:$J$777,СВЦЭМ!$A$34:$A$777,$A361,СВЦЭМ!$B$34:$B$777,J$331)+'СЕТ СН'!$F$13</f>
        <v>525.19898740999997</v>
      </c>
      <c r="K361" s="37">
        <f>SUMIFS(СВЦЭМ!$J$34:$J$777,СВЦЭМ!$A$34:$A$777,$A361,СВЦЭМ!$B$34:$B$777,K$331)+'СЕТ СН'!$F$13</f>
        <v>458.43146602000002</v>
      </c>
      <c r="L361" s="37">
        <f>SUMIFS(СВЦЭМ!$J$34:$J$777,СВЦЭМ!$A$34:$A$777,$A361,СВЦЭМ!$B$34:$B$777,L$331)+'СЕТ СН'!$F$13</f>
        <v>406.73552214</v>
      </c>
      <c r="M361" s="37">
        <f>SUMIFS(СВЦЭМ!$J$34:$J$777,СВЦЭМ!$A$34:$A$777,$A361,СВЦЭМ!$B$34:$B$777,M$331)+'СЕТ СН'!$F$13</f>
        <v>368.28631561999998</v>
      </c>
      <c r="N361" s="37">
        <f>SUMIFS(СВЦЭМ!$J$34:$J$777,СВЦЭМ!$A$34:$A$777,$A361,СВЦЭМ!$B$34:$B$777,N$331)+'СЕТ СН'!$F$13</f>
        <v>357.79197863000002</v>
      </c>
      <c r="O361" s="37">
        <f>SUMIFS(СВЦЭМ!$J$34:$J$777,СВЦЭМ!$A$34:$A$777,$A361,СВЦЭМ!$B$34:$B$777,O$331)+'СЕТ СН'!$F$13</f>
        <v>358.86117783999998</v>
      </c>
      <c r="P361" s="37">
        <f>SUMIFS(СВЦЭМ!$J$34:$J$777,СВЦЭМ!$A$34:$A$777,$A361,СВЦЭМ!$B$34:$B$777,P$331)+'СЕТ СН'!$F$13</f>
        <v>358.90806569</v>
      </c>
      <c r="Q361" s="37">
        <f>SUMIFS(СВЦЭМ!$J$34:$J$777,СВЦЭМ!$A$34:$A$777,$A361,СВЦЭМ!$B$34:$B$777,Q$331)+'СЕТ СН'!$F$13</f>
        <v>358.15711649999997</v>
      </c>
      <c r="R361" s="37">
        <f>SUMIFS(СВЦЭМ!$J$34:$J$777,СВЦЭМ!$A$34:$A$777,$A361,СВЦЭМ!$B$34:$B$777,R$331)+'СЕТ СН'!$F$13</f>
        <v>363.25693152000002</v>
      </c>
      <c r="S361" s="37">
        <f>SUMIFS(СВЦЭМ!$J$34:$J$777,СВЦЭМ!$A$34:$A$777,$A361,СВЦЭМ!$B$34:$B$777,S$331)+'СЕТ СН'!$F$13</f>
        <v>354.51712530999998</v>
      </c>
      <c r="T361" s="37">
        <f>SUMIFS(СВЦЭМ!$J$34:$J$777,СВЦЭМ!$A$34:$A$777,$A361,СВЦЭМ!$B$34:$B$777,T$331)+'СЕТ СН'!$F$13</f>
        <v>354.61821967999998</v>
      </c>
      <c r="U361" s="37">
        <f>SUMIFS(СВЦЭМ!$J$34:$J$777,СВЦЭМ!$A$34:$A$777,$A361,СВЦЭМ!$B$34:$B$777,U$331)+'СЕТ СН'!$F$13</f>
        <v>358.41355637999999</v>
      </c>
      <c r="V361" s="37">
        <f>SUMIFS(СВЦЭМ!$J$34:$J$777,СВЦЭМ!$A$34:$A$777,$A361,СВЦЭМ!$B$34:$B$777,V$331)+'СЕТ СН'!$F$13</f>
        <v>353.61422972000003</v>
      </c>
      <c r="W361" s="37">
        <f>SUMIFS(СВЦЭМ!$J$34:$J$777,СВЦЭМ!$A$34:$A$777,$A361,СВЦЭМ!$B$34:$B$777,W$331)+'СЕТ СН'!$F$13</f>
        <v>354.56097793999999</v>
      </c>
      <c r="X361" s="37">
        <f>SUMIFS(СВЦЭМ!$J$34:$J$777,СВЦЭМ!$A$34:$A$777,$A361,СВЦЭМ!$B$34:$B$777,X$331)+'СЕТ СН'!$F$13</f>
        <v>369.65341112999999</v>
      </c>
      <c r="Y361" s="37">
        <f>SUMIFS(СВЦЭМ!$J$34:$J$777,СВЦЭМ!$A$34:$A$777,$A361,СВЦЭМ!$B$34:$B$777,Y$331)+'СЕТ СН'!$F$13</f>
        <v>410.21841902</v>
      </c>
    </row>
    <row r="362" spans="1:27" ht="15.75" x14ac:dyDescent="0.2">
      <c r="A362" s="36">
        <f t="shared" si="9"/>
        <v>43343</v>
      </c>
      <c r="B362" s="37">
        <f>SUMIFS(СВЦЭМ!$J$34:$J$777,СВЦЭМ!$A$34:$A$777,$A362,СВЦЭМ!$B$34:$B$777,B$331)+'СЕТ СН'!$F$13</f>
        <v>459.92597807999999</v>
      </c>
      <c r="C362" s="37">
        <f>SUMIFS(СВЦЭМ!$J$34:$J$777,СВЦЭМ!$A$34:$A$777,$A362,СВЦЭМ!$B$34:$B$777,C$331)+'СЕТ СН'!$F$13</f>
        <v>541.80179414999998</v>
      </c>
      <c r="D362" s="37">
        <f>SUMIFS(СВЦЭМ!$J$34:$J$777,СВЦЭМ!$A$34:$A$777,$A362,СВЦЭМ!$B$34:$B$777,D$331)+'СЕТ СН'!$F$13</f>
        <v>594.71319132999997</v>
      </c>
      <c r="E362" s="37">
        <f>SUMIFS(СВЦЭМ!$J$34:$J$777,СВЦЭМ!$A$34:$A$777,$A362,СВЦЭМ!$B$34:$B$777,E$331)+'СЕТ СН'!$F$13</f>
        <v>615.90721998000004</v>
      </c>
      <c r="F362" s="37">
        <f>SUMIFS(СВЦЭМ!$J$34:$J$777,СВЦЭМ!$A$34:$A$777,$A362,СВЦЭМ!$B$34:$B$777,F$331)+'СЕТ СН'!$F$13</f>
        <v>614.20002970999997</v>
      </c>
      <c r="G362" s="37">
        <f>SUMIFS(СВЦЭМ!$J$34:$J$777,СВЦЭМ!$A$34:$A$777,$A362,СВЦЭМ!$B$34:$B$777,G$331)+'СЕТ СН'!$F$13</f>
        <v>618.11386393999999</v>
      </c>
      <c r="H362" s="37">
        <f>SUMIFS(СВЦЭМ!$J$34:$J$777,СВЦЭМ!$A$34:$A$777,$A362,СВЦЭМ!$B$34:$B$777,H$331)+'СЕТ СН'!$F$13</f>
        <v>628.74485018999997</v>
      </c>
      <c r="I362" s="37">
        <f>SUMIFS(СВЦЭМ!$J$34:$J$777,СВЦЭМ!$A$34:$A$777,$A362,СВЦЭМ!$B$34:$B$777,I$331)+'СЕТ СН'!$F$13</f>
        <v>595.93125521000002</v>
      </c>
      <c r="J362" s="37">
        <f>SUMIFS(СВЦЭМ!$J$34:$J$777,СВЦЭМ!$A$34:$A$777,$A362,СВЦЭМ!$B$34:$B$777,J$331)+'СЕТ СН'!$F$13</f>
        <v>503.98676726999997</v>
      </c>
      <c r="K362" s="37">
        <f>SUMIFS(СВЦЭМ!$J$34:$J$777,СВЦЭМ!$A$34:$A$777,$A362,СВЦЭМ!$B$34:$B$777,K$331)+'СЕТ СН'!$F$13</f>
        <v>447.75182493</v>
      </c>
      <c r="L362" s="37">
        <f>SUMIFS(СВЦЭМ!$J$34:$J$777,СВЦЭМ!$A$34:$A$777,$A362,СВЦЭМ!$B$34:$B$777,L$331)+'СЕТ СН'!$F$13</f>
        <v>400.31661580000002</v>
      </c>
      <c r="M362" s="37">
        <f>SUMIFS(СВЦЭМ!$J$34:$J$777,СВЦЭМ!$A$34:$A$777,$A362,СВЦЭМ!$B$34:$B$777,M$331)+'СЕТ СН'!$F$13</f>
        <v>360.17467298000003</v>
      </c>
      <c r="N362" s="37">
        <f>SUMIFS(СВЦЭМ!$J$34:$J$777,СВЦЭМ!$A$34:$A$777,$A362,СВЦЭМ!$B$34:$B$777,N$331)+'СЕТ СН'!$F$13</f>
        <v>348.97168522999999</v>
      </c>
      <c r="O362" s="37">
        <f>SUMIFS(СВЦЭМ!$J$34:$J$777,СВЦЭМ!$A$34:$A$777,$A362,СВЦЭМ!$B$34:$B$777,O$331)+'СЕТ СН'!$F$13</f>
        <v>347.10275547999998</v>
      </c>
      <c r="P362" s="37">
        <f>SUMIFS(СВЦЭМ!$J$34:$J$777,СВЦЭМ!$A$34:$A$777,$A362,СВЦЭМ!$B$34:$B$777,P$331)+'СЕТ СН'!$F$13</f>
        <v>344.75152093999998</v>
      </c>
      <c r="Q362" s="37">
        <f>SUMIFS(СВЦЭМ!$J$34:$J$777,СВЦЭМ!$A$34:$A$777,$A362,СВЦЭМ!$B$34:$B$777,Q$331)+'СЕТ СН'!$F$13</f>
        <v>349.47054503999999</v>
      </c>
      <c r="R362" s="37">
        <f>SUMIFS(СВЦЭМ!$J$34:$J$777,СВЦЭМ!$A$34:$A$777,$A362,СВЦЭМ!$B$34:$B$777,R$331)+'СЕТ СН'!$F$13</f>
        <v>347.84907620000001</v>
      </c>
      <c r="S362" s="37">
        <f>SUMIFS(СВЦЭМ!$J$34:$J$777,СВЦЭМ!$A$34:$A$777,$A362,СВЦЭМ!$B$34:$B$777,S$331)+'СЕТ СН'!$F$13</f>
        <v>346.92180853999997</v>
      </c>
      <c r="T362" s="37">
        <f>SUMIFS(СВЦЭМ!$J$34:$J$777,СВЦЭМ!$A$34:$A$777,$A362,СВЦЭМ!$B$34:$B$777,T$331)+'СЕТ СН'!$F$13</f>
        <v>345.65905600000002</v>
      </c>
      <c r="U362" s="37">
        <f>SUMIFS(СВЦЭМ!$J$34:$J$777,СВЦЭМ!$A$34:$A$777,$A362,СВЦЭМ!$B$34:$B$777,U$331)+'СЕТ СН'!$F$13</f>
        <v>343.4886985</v>
      </c>
      <c r="V362" s="37">
        <f>SUMIFS(СВЦЭМ!$J$34:$J$777,СВЦЭМ!$A$34:$A$777,$A362,СВЦЭМ!$B$34:$B$777,V$331)+'СЕТ СН'!$F$13</f>
        <v>332.59769759</v>
      </c>
      <c r="W362" s="37">
        <f>SUMIFS(СВЦЭМ!$J$34:$J$777,СВЦЭМ!$A$34:$A$777,$A362,СВЦЭМ!$B$34:$B$777,W$331)+'СЕТ СН'!$F$13</f>
        <v>326.49667287</v>
      </c>
      <c r="X362" s="37">
        <f>SUMIFS(СВЦЭМ!$J$34:$J$777,СВЦЭМ!$A$34:$A$777,$A362,СВЦЭМ!$B$34:$B$777,X$331)+'СЕТ СН'!$F$13</f>
        <v>345.59668980999999</v>
      </c>
      <c r="Y362" s="37">
        <f>SUMIFS(СВЦЭМ!$J$34:$J$777,СВЦЭМ!$A$34:$A$777,$A362,СВЦЭМ!$B$34:$B$777,Y$331)+'СЕТ СН'!$F$13</f>
        <v>387.54509918999997</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7"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28"/>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01.08.2018</v>
      </c>
      <c r="B367" s="37">
        <f>SUMIFS(СВЦЭМ!$K$34:$K$777,СВЦЭМ!$A$34:$A$777,$A367,СВЦЭМ!$B$34:$B$777,B$366)+'СЕТ СН'!$F$13</f>
        <v>421.22608602999998</v>
      </c>
      <c r="C367" s="37">
        <f>SUMIFS(СВЦЭМ!$K$34:$K$777,СВЦЭМ!$A$34:$A$777,$A367,СВЦЭМ!$B$34:$B$777,C$366)+'СЕТ СН'!$F$13</f>
        <v>453.16447384999998</v>
      </c>
      <c r="D367" s="37">
        <f>SUMIFS(СВЦЭМ!$K$34:$K$777,СВЦЭМ!$A$34:$A$777,$A367,СВЦЭМ!$B$34:$B$777,D$366)+'СЕТ СН'!$F$13</f>
        <v>527.48052631999997</v>
      </c>
      <c r="E367" s="37">
        <f>SUMIFS(СВЦЭМ!$K$34:$K$777,СВЦЭМ!$A$34:$A$777,$A367,СВЦЭМ!$B$34:$B$777,E$366)+'СЕТ СН'!$F$13</f>
        <v>623.73474300999999</v>
      </c>
      <c r="F367" s="37">
        <f>SUMIFS(СВЦЭМ!$K$34:$K$777,СВЦЭМ!$A$34:$A$777,$A367,СВЦЭМ!$B$34:$B$777,F$366)+'СЕТ СН'!$F$13</f>
        <v>676.19865183000002</v>
      </c>
      <c r="G367" s="37">
        <f>SUMIFS(СВЦЭМ!$K$34:$K$777,СВЦЭМ!$A$34:$A$777,$A367,СВЦЭМ!$B$34:$B$777,G$366)+'СЕТ СН'!$F$13</f>
        <v>673.47744893000004</v>
      </c>
      <c r="H367" s="37">
        <f>SUMIFS(СВЦЭМ!$K$34:$K$777,СВЦЭМ!$A$34:$A$777,$A367,СВЦЭМ!$B$34:$B$777,H$366)+'СЕТ СН'!$F$13</f>
        <v>608.50001194000004</v>
      </c>
      <c r="I367" s="37">
        <f>SUMIFS(СВЦЭМ!$K$34:$K$777,СВЦЭМ!$A$34:$A$777,$A367,СВЦЭМ!$B$34:$B$777,I$366)+'СЕТ СН'!$F$13</f>
        <v>577.00930325000002</v>
      </c>
      <c r="J367" s="37">
        <f>SUMIFS(СВЦЭМ!$K$34:$K$777,СВЦЭМ!$A$34:$A$777,$A367,СВЦЭМ!$B$34:$B$777,J$366)+'СЕТ СН'!$F$13</f>
        <v>472.14135607999998</v>
      </c>
      <c r="K367" s="37">
        <f>SUMIFS(СВЦЭМ!$K$34:$K$777,СВЦЭМ!$A$34:$A$777,$A367,СВЦЭМ!$B$34:$B$777,K$366)+'СЕТ СН'!$F$13</f>
        <v>410.82664978999998</v>
      </c>
      <c r="L367" s="37">
        <f>SUMIFS(СВЦЭМ!$K$34:$K$777,СВЦЭМ!$A$34:$A$777,$A367,СВЦЭМ!$B$34:$B$777,L$366)+'СЕТ СН'!$F$13</f>
        <v>357.84490326999997</v>
      </c>
      <c r="M367" s="37">
        <f>SUMIFS(СВЦЭМ!$K$34:$K$777,СВЦЭМ!$A$34:$A$777,$A367,СВЦЭМ!$B$34:$B$777,M$366)+'СЕТ СН'!$F$13</f>
        <v>322.17210096999997</v>
      </c>
      <c r="N367" s="37">
        <f>SUMIFS(СВЦЭМ!$K$34:$K$777,СВЦЭМ!$A$34:$A$777,$A367,СВЦЭМ!$B$34:$B$777,N$366)+'СЕТ СН'!$F$13</f>
        <v>317.61808866000001</v>
      </c>
      <c r="O367" s="37">
        <f>SUMIFS(СВЦЭМ!$K$34:$K$777,СВЦЭМ!$A$34:$A$777,$A367,СВЦЭМ!$B$34:$B$777,O$366)+'СЕТ СН'!$F$13</f>
        <v>317.35211065999999</v>
      </c>
      <c r="P367" s="37">
        <f>SUMIFS(СВЦЭМ!$K$34:$K$777,СВЦЭМ!$A$34:$A$777,$A367,СВЦЭМ!$B$34:$B$777,P$366)+'СЕТ СН'!$F$13</f>
        <v>318.28326494999999</v>
      </c>
      <c r="Q367" s="37">
        <f>SUMIFS(СВЦЭМ!$K$34:$K$777,СВЦЭМ!$A$34:$A$777,$A367,СВЦЭМ!$B$34:$B$777,Q$366)+'СЕТ СН'!$F$13</f>
        <v>319.99525017000002</v>
      </c>
      <c r="R367" s="37">
        <f>SUMIFS(СВЦЭМ!$K$34:$K$777,СВЦЭМ!$A$34:$A$777,$A367,СВЦЭМ!$B$34:$B$777,R$366)+'СЕТ СН'!$F$13</f>
        <v>320.78887225</v>
      </c>
      <c r="S367" s="37">
        <f>SUMIFS(СВЦЭМ!$K$34:$K$777,СВЦЭМ!$A$34:$A$777,$A367,СВЦЭМ!$B$34:$B$777,S$366)+'СЕТ СН'!$F$13</f>
        <v>319.23090080999998</v>
      </c>
      <c r="T367" s="37">
        <f>SUMIFS(СВЦЭМ!$K$34:$K$777,СВЦЭМ!$A$34:$A$777,$A367,СВЦЭМ!$B$34:$B$777,T$366)+'СЕТ СН'!$F$13</f>
        <v>316.33636762999998</v>
      </c>
      <c r="U367" s="37">
        <f>SUMIFS(СВЦЭМ!$K$34:$K$777,СВЦЭМ!$A$34:$A$777,$A367,СВЦЭМ!$B$34:$B$777,U$366)+'СЕТ СН'!$F$13</f>
        <v>312.12548586999998</v>
      </c>
      <c r="V367" s="37">
        <f>SUMIFS(СВЦЭМ!$K$34:$K$777,СВЦЭМ!$A$34:$A$777,$A367,СВЦЭМ!$B$34:$B$777,V$366)+'СЕТ СН'!$F$13</f>
        <v>307.56220610000003</v>
      </c>
      <c r="W367" s="37">
        <f>SUMIFS(СВЦЭМ!$K$34:$K$777,СВЦЭМ!$A$34:$A$777,$A367,СВЦЭМ!$B$34:$B$777,W$366)+'СЕТ СН'!$F$13</f>
        <v>337.79020093999998</v>
      </c>
      <c r="X367" s="37">
        <f>SUMIFS(СВЦЭМ!$K$34:$K$777,СВЦЭМ!$A$34:$A$777,$A367,СВЦЭМ!$B$34:$B$777,X$366)+'СЕТ СН'!$F$13</f>
        <v>346.63907604000002</v>
      </c>
      <c r="Y367" s="37">
        <f>SUMIFS(СВЦЭМ!$K$34:$K$777,СВЦЭМ!$A$34:$A$777,$A367,СВЦЭМ!$B$34:$B$777,Y$366)+'СЕТ СН'!$F$13</f>
        <v>374.62476543999998</v>
      </c>
      <c r="AA367" s="46"/>
    </row>
    <row r="368" spans="1:27" ht="15.75" x14ac:dyDescent="0.2">
      <c r="A368" s="36">
        <f>A367+1</f>
        <v>43314</v>
      </c>
      <c r="B368" s="37">
        <f>SUMIFS(СВЦЭМ!$K$34:$K$777,СВЦЭМ!$A$34:$A$777,$A368,СВЦЭМ!$B$34:$B$777,B$366)+'СЕТ СН'!$F$13</f>
        <v>462.43348254</v>
      </c>
      <c r="C368" s="37">
        <f>SUMIFS(СВЦЭМ!$K$34:$K$777,СВЦЭМ!$A$34:$A$777,$A368,СВЦЭМ!$B$34:$B$777,C$366)+'СЕТ СН'!$F$13</f>
        <v>561.43063138000002</v>
      </c>
      <c r="D368" s="37">
        <f>SUMIFS(СВЦЭМ!$K$34:$K$777,СВЦЭМ!$A$34:$A$777,$A368,СВЦЭМ!$B$34:$B$777,D$366)+'СЕТ СН'!$F$13</f>
        <v>637.90083121999999</v>
      </c>
      <c r="E368" s="37">
        <f>SUMIFS(СВЦЭМ!$K$34:$K$777,СВЦЭМ!$A$34:$A$777,$A368,СВЦЭМ!$B$34:$B$777,E$366)+'СЕТ СН'!$F$13</f>
        <v>709.18133670999998</v>
      </c>
      <c r="F368" s="37">
        <f>SUMIFS(СВЦЭМ!$K$34:$K$777,СВЦЭМ!$A$34:$A$777,$A368,СВЦЭМ!$B$34:$B$777,F$366)+'СЕТ СН'!$F$13</f>
        <v>707.96012828000005</v>
      </c>
      <c r="G368" s="37">
        <f>SUMIFS(СВЦЭМ!$K$34:$K$777,СВЦЭМ!$A$34:$A$777,$A368,СВЦЭМ!$B$34:$B$777,G$366)+'СЕТ СН'!$F$13</f>
        <v>699.59403481000004</v>
      </c>
      <c r="H368" s="37">
        <f>SUMIFS(СВЦЭМ!$K$34:$K$777,СВЦЭМ!$A$34:$A$777,$A368,СВЦЭМ!$B$34:$B$777,H$366)+'СЕТ СН'!$F$13</f>
        <v>670.84335010999996</v>
      </c>
      <c r="I368" s="37">
        <f>SUMIFS(СВЦЭМ!$K$34:$K$777,СВЦЭМ!$A$34:$A$777,$A368,СВЦЭМ!$B$34:$B$777,I$366)+'СЕТ СН'!$F$13</f>
        <v>598.22494648999998</v>
      </c>
      <c r="J368" s="37">
        <f>SUMIFS(СВЦЭМ!$K$34:$K$777,СВЦЭМ!$A$34:$A$777,$A368,СВЦЭМ!$B$34:$B$777,J$366)+'СЕТ СН'!$F$13</f>
        <v>491.49996561</v>
      </c>
      <c r="K368" s="37">
        <f>SUMIFS(СВЦЭМ!$K$34:$K$777,СВЦЭМ!$A$34:$A$777,$A368,СВЦЭМ!$B$34:$B$777,K$366)+'СЕТ СН'!$F$13</f>
        <v>406.22338867000002</v>
      </c>
      <c r="L368" s="37">
        <f>SUMIFS(СВЦЭМ!$K$34:$K$777,СВЦЭМ!$A$34:$A$777,$A368,СВЦЭМ!$B$34:$B$777,L$366)+'СЕТ СН'!$F$13</f>
        <v>355.78577072000002</v>
      </c>
      <c r="M368" s="37">
        <f>SUMIFS(СВЦЭМ!$K$34:$K$777,СВЦЭМ!$A$34:$A$777,$A368,СВЦЭМ!$B$34:$B$777,M$366)+'СЕТ СН'!$F$13</f>
        <v>325.85420435999998</v>
      </c>
      <c r="N368" s="37">
        <f>SUMIFS(СВЦЭМ!$K$34:$K$777,СВЦЭМ!$A$34:$A$777,$A368,СВЦЭМ!$B$34:$B$777,N$366)+'СЕТ СН'!$F$13</f>
        <v>318.58527407000003</v>
      </c>
      <c r="O368" s="37">
        <f>SUMIFS(СВЦЭМ!$K$34:$K$777,СВЦЭМ!$A$34:$A$777,$A368,СВЦЭМ!$B$34:$B$777,O$366)+'СЕТ СН'!$F$13</f>
        <v>328.68522768999998</v>
      </c>
      <c r="P368" s="37">
        <f>SUMIFS(СВЦЭМ!$K$34:$K$777,СВЦЭМ!$A$34:$A$777,$A368,СВЦЭМ!$B$34:$B$777,P$366)+'СЕТ СН'!$F$13</f>
        <v>320.29497229999998</v>
      </c>
      <c r="Q368" s="37">
        <f>SUMIFS(СВЦЭМ!$K$34:$K$777,СВЦЭМ!$A$34:$A$777,$A368,СВЦЭМ!$B$34:$B$777,Q$366)+'СЕТ СН'!$F$13</f>
        <v>319.75034964999998</v>
      </c>
      <c r="R368" s="37">
        <f>SUMIFS(СВЦЭМ!$K$34:$K$777,СВЦЭМ!$A$34:$A$777,$A368,СВЦЭМ!$B$34:$B$777,R$366)+'СЕТ СН'!$F$13</f>
        <v>321.84330808999999</v>
      </c>
      <c r="S368" s="37">
        <f>SUMIFS(СВЦЭМ!$K$34:$K$777,СВЦЭМ!$A$34:$A$777,$A368,СВЦЭМ!$B$34:$B$777,S$366)+'СЕТ СН'!$F$13</f>
        <v>318.45584702000002</v>
      </c>
      <c r="T368" s="37">
        <f>SUMIFS(СВЦЭМ!$K$34:$K$777,СВЦЭМ!$A$34:$A$777,$A368,СВЦЭМ!$B$34:$B$777,T$366)+'СЕТ СН'!$F$13</f>
        <v>310.29543665</v>
      </c>
      <c r="U368" s="37">
        <f>SUMIFS(СВЦЭМ!$K$34:$K$777,СВЦЭМ!$A$34:$A$777,$A368,СВЦЭМ!$B$34:$B$777,U$366)+'СЕТ СН'!$F$13</f>
        <v>314.38026245999998</v>
      </c>
      <c r="V368" s="37">
        <f>SUMIFS(СВЦЭМ!$K$34:$K$777,СВЦЭМ!$A$34:$A$777,$A368,СВЦЭМ!$B$34:$B$777,V$366)+'СЕТ СН'!$F$13</f>
        <v>309.62477552000001</v>
      </c>
      <c r="W368" s="37">
        <f>SUMIFS(СВЦЭМ!$K$34:$K$777,СВЦЭМ!$A$34:$A$777,$A368,СВЦЭМ!$B$34:$B$777,W$366)+'СЕТ СН'!$F$13</f>
        <v>311.87147601999999</v>
      </c>
      <c r="X368" s="37">
        <f>SUMIFS(СВЦЭМ!$K$34:$K$777,СВЦЭМ!$A$34:$A$777,$A368,СВЦЭМ!$B$34:$B$777,X$366)+'СЕТ СН'!$F$13</f>
        <v>323.92830199000002</v>
      </c>
      <c r="Y368" s="37">
        <f>SUMIFS(СВЦЭМ!$K$34:$K$777,СВЦЭМ!$A$34:$A$777,$A368,СВЦЭМ!$B$34:$B$777,Y$366)+'СЕТ СН'!$F$13</f>
        <v>372.85415302000001</v>
      </c>
    </row>
    <row r="369" spans="1:25" ht="15.75" x14ac:dyDescent="0.2">
      <c r="A369" s="36">
        <f t="shared" ref="A369:A397" si="10">A368+1</f>
        <v>43315</v>
      </c>
      <c r="B369" s="37">
        <f>SUMIFS(СВЦЭМ!$K$34:$K$777,СВЦЭМ!$A$34:$A$777,$A369,СВЦЭМ!$B$34:$B$777,B$366)+'СЕТ СН'!$F$13</f>
        <v>433.94678922000003</v>
      </c>
      <c r="C369" s="37">
        <f>SUMIFS(СВЦЭМ!$K$34:$K$777,СВЦЭМ!$A$34:$A$777,$A369,СВЦЭМ!$B$34:$B$777,C$366)+'СЕТ СН'!$F$13</f>
        <v>524.22980574999997</v>
      </c>
      <c r="D369" s="37">
        <f>SUMIFS(СВЦЭМ!$K$34:$K$777,СВЦЭМ!$A$34:$A$777,$A369,СВЦЭМ!$B$34:$B$777,D$366)+'СЕТ СН'!$F$13</f>
        <v>598.43069054</v>
      </c>
      <c r="E369" s="37">
        <f>SUMIFS(СВЦЭМ!$K$34:$K$777,СВЦЭМ!$A$34:$A$777,$A369,СВЦЭМ!$B$34:$B$777,E$366)+'СЕТ СН'!$F$13</f>
        <v>667.46591497999998</v>
      </c>
      <c r="F369" s="37">
        <f>SUMIFS(СВЦЭМ!$K$34:$K$777,СВЦЭМ!$A$34:$A$777,$A369,СВЦЭМ!$B$34:$B$777,F$366)+'СЕТ СН'!$F$13</f>
        <v>667.88572327999998</v>
      </c>
      <c r="G369" s="37">
        <f>SUMIFS(СВЦЭМ!$K$34:$K$777,СВЦЭМ!$A$34:$A$777,$A369,СВЦЭМ!$B$34:$B$777,G$366)+'СЕТ СН'!$F$13</f>
        <v>645.99375807000001</v>
      </c>
      <c r="H369" s="37">
        <f>SUMIFS(СВЦЭМ!$K$34:$K$777,СВЦЭМ!$A$34:$A$777,$A369,СВЦЭМ!$B$34:$B$777,H$366)+'СЕТ СН'!$F$13</f>
        <v>621.13979825000001</v>
      </c>
      <c r="I369" s="37">
        <f>SUMIFS(СВЦЭМ!$K$34:$K$777,СВЦЭМ!$A$34:$A$777,$A369,СВЦЭМ!$B$34:$B$777,I$366)+'СЕТ СН'!$F$13</f>
        <v>545.40560387000005</v>
      </c>
      <c r="J369" s="37">
        <f>SUMIFS(СВЦЭМ!$K$34:$K$777,СВЦЭМ!$A$34:$A$777,$A369,СВЦЭМ!$B$34:$B$777,J$366)+'СЕТ СН'!$F$13</f>
        <v>490.53022127000003</v>
      </c>
      <c r="K369" s="37">
        <f>SUMIFS(СВЦЭМ!$K$34:$K$777,СВЦЭМ!$A$34:$A$777,$A369,СВЦЭМ!$B$34:$B$777,K$366)+'СЕТ СН'!$F$13</f>
        <v>435.66537772999999</v>
      </c>
      <c r="L369" s="37">
        <f>SUMIFS(СВЦЭМ!$K$34:$K$777,СВЦЭМ!$A$34:$A$777,$A369,СВЦЭМ!$B$34:$B$777,L$366)+'СЕТ СН'!$F$13</f>
        <v>377.93717469000001</v>
      </c>
      <c r="M369" s="37">
        <f>SUMIFS(СВЦЭМ!$K$34:$K$777,СВЦЭМ!$A$34:$A$777,$A369,СВЦЭМ!$B$34:$B$777,M$366)+'СЕТ СН'!$F$13</f>
        <v>344.43501656000001</v>
      </c>
      <c r="N369" s="37">
        <f>SUMIFS(СВЦЭМ!$K$34:$K$777,СВЦЭМ!$A$34:$A$777,$A369,СВЦЭМ!$B$34:$B$777,N$366)+'СЕТ СН'!$F$13</f>
        <v>336.49134642000001</v>
      </c>
      <c r="O369" s="37">
        <f>SUMIFS(СВЦЭМ!$K$34:$K$777,СВЦЭМ!$A$34:$A$777,$A369,СВЦЭМ!$B$34:$B$777,O$366)+'СЕТ СН'!$F$13</f>
        <v>342.22816177999999</v>
      </c>
      <c r="P369" s="37">
        <f>SUMIFS(СВЦЭМ!$K$34:$K$777,СВЦЭМ!$A$34:$A$777,$A369,СВЦЭМ!$B$34:$B$777,P$366)+'СЕТ СН'!$F$13</f>
        <v>339.90429687</v>
      </c>
      <c r="Q369" s="37">
        <f>SUMIFS(СВЦЭМ!$K$34:$K$777,СВЦЭМ!$A$34:$A$777,$A369,СВЦЭМ!$B$34:$B$777,Q$366)+'СЕТ СН'!$F$13</f>
        <v>335.96582032999999</v>
      </c>
      <c r="R369" s="37">
        <f>SUMIFS(СВЦЭМ!$K$34:$K$777,СВЦЭМ!$A$34:$A$777,$A369,СВЦЭМ!$B$34:$B$777,R$366)+'СЕТ СН'!$F$13</f>
        <v>330.46818082999999</v>
      </c>
      <c r="S369" s="37">
        <f>SUMIFS(СВЦЭМ!$K$34:$K$777,СВЦЭМ!$A$34:$A$777,$A369,СВЦЭМ!$B$34:$B$777,S$366)+'СЕТ СН'!$F$13</f>
        <v>334.43679701999997</v>
      </c>
      <c r="T369" s="37">
        <f>SUMIFS(СВЦЭМ!$K$34:$K$777,СВЦЭМ!$A$34:$A$777,$A369,СВЦЭМ!$B$34:$B$777,T$366)+'СЕТ СН'!$F$13</f>
        <v>334.25899950000002</v>
      </c>
      <c r="U369" s="37">
        <f>SUMIFS(СВЦЭМ!$K$34:$K$777,СВЦЭМ!$A$34:$A$777,$A369,СВЦЭМ!$B$34:$B$777,U$366)+'СЕТ СН'!$F$13</f>
        <v>331.74538931000001</v>
      </c>
      <c r="V369" s="37">
        <f>SUMIFS(СВЦЭМ!$K$34:$K$777,СВЦЭМ!$A$34:$A$777,$A369,СВЦЭМ!$B$34:$B$777,V$366)+'СЕТ СН'!$F$13</f>
        <v>324.61781936</v>
      </c>
      <c r="W369" s="37">
        <f>SUMIFS(СВЦЭМ!$K$34:$K$777,СВЦЭМ!$A$34:$A$777,$A369,СВЦЭМ!$B$34:$B$777,W$366)+'СЕТ СН'!$F$13</f>
        <v>318.40886654000002</v>
      </c>
      <c r="X369" s="37">
        <f>SUMIFS(СВЦЭМ!$K$34:$K$777,СВЦЭМ!$A$34:$A$777,$A369,СВЦЭМ!$B$34:$B$777,X$366)+'СЕТ СН'!$F$13</f>
        <v>330.29041001000002</v>
      </c>
      <c r="Y369" s="37">
        <f>SUMIFS(СВЦЭМ!$K$34:$K$777,СВЦЭМ!$A$34:$A$777,$A369,СВЦЭМ!$B$34:$B$777,Y$366)+'СЕТ СН'!$F$13</f>
        <v>371.52762514</v>
      </c>
    </row>
    <row r="370" spans="1:25" ht="15.75" x14ac:dyDescent="0.2">
      <c r="A370" s="36">
        <f t="shared" si="10"/>
        <v>43316</v>
      </c>
      <c r="B370" s="37">
        <f>SUMIFS(СВЦЭМ!$K$34:$K$777,СВЦЭМ!$A$34:$A$777,$A370,СВЦЭМ!$B$34:$B$777,B$366)+'СЕТ СН'!$F$13</f>
        <v>456.87098935</v>
      </c>
      <c r="C370" s="37">
        <f>SUMIFS(СВЦЭМ!$K$34:$K$777,СВЦЭМ!$A$34:$A$777,$A370,СВЦЭМ!$B$34:$B$777,C$366)+'СЕТ СН'!$F$13</f>
        <v>519.56093162000002</v>
      </c>
      <c r="D370" s="37">
        <f>SUMIFS(СВЦЭМ!$K$34:$K$777,СВЦЭМ!$A$34:$A$777,$A370,СВЦЭМ!$B$34:$B$777,D$366)+'СЕТ СН'!$F$13</f>
        <v>574.95652375999998</v>
      </c>
      <c r="E370" s="37">
        <f>SUMIFS(СВЦЭМ!$K$34:$K$777,СВЦЭМ!$A$34:$A$777,$A370,СВЦЭМ!$B$34:$B$777,E$366)+'СЕТ СН'!$F$13</f>
        <v>649.33961364000004</v>
      </c>
      <c r="F370" s="37">
        <f>SUMIFS(СВЦЭМ!$K$34:$K$777,СВЦЭМ!$A$34:$A$777,$A370,СВЦЭМ!$B$34:$B$777,F$366)+'СЕТ СН'!$F$13</f>
        <v>650.60876894</v>
      </c>
      <c r="G370" s="37">
        <f>SUMIFS(СВЦЭМ!$K$34:$K$777,СВЦЭМ!$A$34:$A$777,$A370,СВЦЭМ!$B$34:$B$777,G$366)+'СЕТ СН'!$F$13</f>
        <v>637.43781358000001</v>
      </c>
      <c r="H370" s="37">
        <f>SUMIFS(СВЦЭМ!$K$34:$K$777,СВЦЭМ!$A$34:$A$777,$A370,СВЦЭМ!$B$34:$B$777,H$366)+'СЕТ СН'!$F$13</f>
        <v>610.39279656999997</v>
      </c>
      <c r="I370" s="37">
        <f>SUMIFS(СВЦЭМ!$K$34:$K$777,СВЦЭМ!$A$34:$A$777,$A370,СВЦЭМ!$B$34:$B$777,I$366)+'СЕТ СН'!$F$13</f>
        <v>592.15446617999999</v>
      </c>
      <c r="J370" s="37">
        <f>SUMIFS(СВЦЭМ!$K$34:$K$777,СВЦЭМ!$A$34:$A$777,$A370,СВЦЭМ!$B$34:$B$777,J$366)+'СЕТ СН'!$F$13</f>
        <v>489.96159784000002</v>
      </c>
      <c r="K370" s="37">
        <f>SUMIFS(СВЦЭМ!$K$34:$K$777,СВЦЭМ!$A$34:$A$777,$A370,СВЦЭМ!$B$34:$B$777,K$366)+'СЕТ СН'!$F$13</f>
        <v>417.28043250000002</v>
      </c>
      <c r="L370" s="37">
        <f>SUMIFS(СВЦЭМ!$K$34:$K$777,СВЦЭМ!$A$34:$A$777,$A370,СВЦЭМ!$B$34:$B$777,L$366)+'СЕТ СН'!$F$13</f>
        <v>340.67474427000002</v>
      </c>
      <c r="M370" s="37">
        <f>SUMIFS(СВЦЭМ!$K$34:$K$777,СВЦЭМ!$A$34:$A$777,$A370,СВЦЭМ!$B$34:$B$777,M$366)+'СЕТ СН'!$F$13</f>
        <v>308.24271205999997</v>
      </c>
      <c r="N370" s="37">
        <f>SUMIFS(СВЦЭМ!$K$34:$K$777,СВЦЭМ!$A$34:$A$777,$A370,СВЦЭМ!$B$34:$B$777,N$366)+'СЕТ СН'!$F$13</f>
        <v>309.04259059999998</v>
      </c>
      <c r="O370" s="37">
        <f>SUMIFS(СВЦЭМ!$K$34:$K$777,СВЦЭМ!$A$34:$A$777,$A370,СВЦЭМ!$B$34:$B$777,O$366)+'СЕТ СН'!$F$13</f>
        <v>311.13523942</v>
      </c>
      <c r="P370" s="37">
        <f>SUMIFS(СВЦЭМ!$K$34:$K$777,СВЦЭМ!$A$34:$A$777,$A370,СВЦЭМ!$B$34:$B$777,P$366)+'СЕТ СН'!$F$13</f>
        <v>315.94168499</v>
      </c>
      <c r="Q370" s="37">
        <f>SUMIFS(СВЦЭМ!$K$34:$K$777,СВЦЭМ!$A$34:$A$777,$A370,СВЦЭМ!$B$34:$B$777,Q$366)+'СЕТ СН'!$F$13</f>
        <v>314.85619874000002</v>
      </c>
      <c r="R370" s="37">
        <f>SUMIFS(СВЦЭМ!$K$34:$K$777,СВЦЭМ!$A$34:$A$777,$A370,СВЦЭМ!$B$34:$B$777,R$366)+'СЕТ СН'!$F$13</f>
        <v>311.34740436999999</v>
      </c>
      <c r="S370" s="37">
        <f>SUMIFS(СВЦЭМ!$K$34:$K$777,СВЦЭМ!$A$34:$A$777,$A370,СВЦЭМ!$B$34:$B$777,S$366)+'СЕТ СН'!$F$13</f>
        <v>309.24436918999999</v>
      </c>
      <c r="T370" s="37">
        <f>SUMIFS(СВЦЭМ!$K$34:$K$777,СВЦЭМ!$A$34:$A$777,$A370,СВЦЭМ!$B$34:$B$777,T$366)+'СЕТ СН'!$F$13</f>
        <v>306.94767802000001</v>
      </c>
      <c r="U370" s="37">
        <f>SUMIFS(СВЦЭМ!$K$34:$K$777,СВЦЭМ!$A$34:$A$777,$A370,СВЦЭМ!$B$34:$B$777,U$366)+'СЕТ СН'!$F$13</f>
        <v>313.04366714000003</v>
      </c>
      <c r="V370" s="37">
        <f>SUMIFS(СВЦЭМ!$K$34:$K$777,СВЦЭМ!$A$34:$A$777,$A370,СВЦЭМ!$B$34:$B$777,V$366)+'СЕТ СН'!$F$13</f>
        <v>307.7907204</v>
      </c>
      <c r="W370" s="37">
        <f>SUMIFS(СВЦЭМ!$K$34:$K$777,СВЦЭМ!$A$34:$A$777,$A370,СВЦЭМ!$B$34:$B$777,W$366)+'СЕТ СН'!$F$13</f>
        <v>306.04398672000002</v>
      </c>
      <c r="X370" s="37">
        <f>SUMIFS(СВЦЭМ!$K$34:$K$777,СВЦЭМ!$A$34:$A$777,$A370,СВЦЭМ!$B$34:$B$777,X$366)+'СЕТ СН'!$F$13</f>
        <v>312.25901859999999</v>
      </c>
      <c r="Y370" s="37">
        <f>SUMIFS(СВЦЭМ!$K$34:$K$777,СВЦЭМ!$A$34:$A$777,$A370,СВЦЭМ!$B$34:$B$777,Y$366)+'СЕТ СН'!$F$13</f>
        <v>340.75841573999998</v>
      </c>
    </row>
    <row r="371" spans="1:25" ht="15.75" x14ac:dyDescent="0.2">
      <c r="A371" s="36">
        <f t="shared" si="10"/>
        <v>43317</v>
      </c>
      <c r="B371" s="37">
        <f>SUMIFS(СВЦЭМ!$K$34:$K$777,СВЦЭМ!$A$34:$A$777,$A371,СВЦЭМ!$B$34:$B$777,B$366)+'СЕТ СН'!$F$13</f>
        <v>387.99066027999999</v>
      </c>
      <c r="C371" s="37">
        <f>SUMIFS(СВЦЭМ!$K$34:$K$777,СВЦЭМ!$A$34:$A$777,$A371,СВЦЭМ!$B$34:$B$777,C$366)+'СЕТ СН'!$F$13</f>
        <v>465.62478585000002</v>
      </c>
      <c r="D371" s="37">
        <f>SUMIFS(СВЦЭМ!$K$34:$K$777,СВЦЭМ!$A$34:$A$777,$A371,СВЦЭМ!$B$34:$B$777,D$366)+'СЕТ СН'!$F$13</f>
        <v>534.20433388000004</v>
      </c>
      <c r="E371" s="37">
        <f>SUMIFS(СВЦЭМ!$K$34:$K$777,СВЦЭМ!$A$34:$A$777,$A371,СВЦЭМ!$B$34:$B$777,E$366)+'СЕТ СН'!$F$13</f>
        <v>588.81432987000005</v>
      </c>
      <c r="F371" s="37">
        <f>SUMIFS(СВЦЭМ!$K$34:$K$777,СВЦЭМ!$A$34:$A$777,$A371,СВЦЭМ!$B$34:$B$777,F$366)+'СЕТ СН'!$F$13</f>
        <v>587.80486578</v>
      </c>
      <c r="G371" s="37">
        <f>SUMIFS(СВЦЭМ!$K$34:$K$777,СВЦЭМ!$A$34:$A$777,$A371,СВЦЭМ!$B$34:$B$777,G$366)+'СЕТ СН'!$F$13</f>
        <v>603.69072177999999</v>
      </c>
      <c r="H371" s="37">
        <f>SUMIFS(СВЦЭМ!$K$34:$K$777,СВЦЭМ!$A$34:$A$777,$A371,СВЦЭМ!$B$34:$B$777,H$366)+'СЕТ СН'!$F$13</f>
        <v>610.23161580999999</v>
      </c>
      <c r="I371" s="37">
        <f>SUMIFS(СВЦЭМ!$K$34:$K$777,СВЦЭМ!$A$34:$A$777,$A371,СВЦЭМ!$B$34:$B$777,I$366)+'СЕТ СН'!$F$13</f>
        <v>586.69404637000002</v>
      </c>
      <c r="J371" s="37">
        <f>SUMIFS(СВЦЭМ!$K$34:$K$777,СВЦЭМ!$A$34:$A$777,$A371,СВЦЭМ!$B$34:$B$777,J$366)+'СЕТ СН'!$F$13</f>
        <v>493.40099712</v>
      </c>
      <c r="K371" s="37">
        <f>SUMIFS(СВЦЭМ!$K$34:$K$777,СВЦЭМ!$A$34:$A$777,$A371,СВЦЭМ!$B$34:$B$777,K$366)+'СЕТ СН'!$F$13</f>
        <v>415.59348188000001</v>
      </c>
      <c r="L371" s="37">
        <f>SUMIFS(СВЦЭМ!$K$34:$K$777,СВЦЭМ!$A$34:$A$777,$A371,СВЦЭМ!$B$34:$B$777,L$366)+'СЕТ СН'!$F$13</f>
        <v>380.57943929999999</v>
      </c>
      <c r="M371" s="37">
        <f>SUMIFS(СВЦЭМ!$K$34:$K$777,СВЦЭМ!$A$34:$A$777,$A371,СВЦЭМ!$B$34:$B$777,M$366)+'СЕТ СН'!$F$13</f>
        <v>359.80278136999999</v>
      </c>
      <c r="N371" s="37">
        <f>SUMIFS(СВЦЭМ!$K$34:$K$777,СВЦЭМ!$A$34:$A$777,$A371,СВЦЭМ!$B$34:$B$777,N$366)+'СЕТ СН'!$F$13</f>
        <v>356.18696344</v>
      </c>
      <c r="O371" s="37">
        <f>SUMIFS(СВЦЭМ!$K$34:$K$777,СВЦЭМ!$A$34:$A$777,$A371,СВЦЭМ!$B$34:$B$777,O$366)+'СЕТ СН'!$F$13</f>
        <v>340.68298713000001</v>
      </c>
      <c r="P371" s="37">
        <f>SUMIFS(СВЦЭМ!$K$34:$K$777,СВЦЭМ!$A$34:$A$777,$A371,СВЦЭМ!$B$34:$B$777,P$366)+'СЕТ СН'!$F$13</f>
        <v>314.66897196000002</v>
      </c>
      <c r="Q371" s="37">
        <f>SUMIFS(СВЦЭМ!$K$34:$K$777,СВЦЭМ!$A$34:$A$777,$A371,СВЦЭМ!$B$34:$B$777,Q$366)+'СЕТ СН'!$F$13</f>
        <v>323.28021285</v>
      </c>
      <c r="R371" s="37">
        <f>SUMIFS(СВЦЭМ!$K$34:$K$777,СВЦЭМ!$A$34:$A$777,$A371,СВЦЭМ!$B$34:$B$777,R$366)+'СЕТ СН'!$F$13</f>
        <v>320.89544735999999</v>
      </c>
      <c r="S371" s="37">
        <f>SUMIFS(СВЦЭМ!$K$34:$K$777,СВЦЭМ!$A$34:$A$777,$A371,СВЦЭМ!$B$34:$B$777,S$366)+'СЕТ СН'!$F$13</f>
        <v>318.27291554999999</v>
      </c>
      <c r="T371" s="37">
        <f>SUMIFS(СВЦЭМ!$K$34:$K$777,СВЦЭМ!$A$34:$A$777,$A371,СВЦЭМ!$B$34:$B$777,T$366)+'СЕТ СН'!$F$13</f>
        <v>311.43161737999998</v>
      </c>
      <c r="U371" s="37">
        <f>SUMIFS(СВЦЭМ!$K$34:$K$777,СВЦЭМ!$A$34:$A$777,$A371,СВЦЭМ!$B$34:$B$777,U$366)+'СЕТ СН'!$F$13</f>
        <v>312.98884585000002</v>
      </c>
      <c r="V371" s="37">
        <f>SUMIFS(СВЦЭМ!$K$34:$K$777,СВЦЭМ!$A$34:$A$777,$A371,СВЦЭМ!$B$34:$B$777,V$366)+'СЕТ СН'!$F$13</f>
        <v>304.27574427000002</v>
      </c>
      <c r="W371" s="37">
        <f>SUMIFS(СВЦЭМ!$K$34:$K$777,СВЦЭМ!$A$34:$A$777,$A371,СВЦЭМ!$B$34:$B$777,W$366)+'СЕТ СН'!$F$13</f>
        <v>299.59305376999998</v>
      </c>
      <c r="X371" s="37">
        <f>SUMIFS(СВЦЭМ!$K$34:$K$777,СВЦЭМ!$A$34:$A$777,$A371,СВЦЭМ!$B$34:$B$777,X$366)+'СЕТ СН'!$F$13</f>
        <v>308.96858042999997</v>
      </c>
      <c r="Y371" s="37">
        <f>SUMIFS(СВЦЭМ!$K$34:$K$777,СВЦЭМ!$A$34:$A$777,$A371,СВЦЭМ!$B$34:$B$777,Y$366)+'СЕТ СН'!$F$13</f>
        <v>332.27021317999998</v>
      </c>
    </row>
    <row r="372" spans="1:25" ht="15.75" x14ac:dyDescent="0.2">
      <c r="A372" s="36">
        <f t="shared" si="10"/>
        <v>43318</v>
      </c>
      <c r="B372" s="37">
        <f>SUMIFS(СВЦЭМ!$K$34:$K$777,СВЦЭМ!$A$34:$A$777,$A372,СВЦЭМ!$B$34:$B$777,B$366)+'СЕТ СН'!$F$13</f>
        <v>389.90718643000002</v>
      </c>
      <c r="C372" s="37">
        <f>SUMIFS(СВЦЭМ!$K$34:$K$777,СВЦЭМ!$A$34:$A$777,$A372,СВЦЭМ!$B$34:$B$777,C$366)+'СЕТ СН'!$F$13</f>
        <v>454.18873108999998</v>
      </c>
      <c r="D372" s="37">
        <f>SUMIFS(СВЦЭМ!$K$34:$K$777,СВЦЭМ!$A$34:$A$777,$A372,СВЦЭМ!$B$34:$B$777,D$366)+'СЕТ СН'!$F$13</f>
        <v>524.47692346999997</v>
      </c>
      <c r="E372" s="37">
        <f>SUMIFS(СВЦЭМ!$K$34:$K$777,СВЦЭМ!$A$34:$A$777,$A372,СВЦЭМ!$B$34:$B$777,E$366)+'СЕТ СН'!$F$13</f>
        <v>595.11474092000003</v>
      </c>
      <c r="F372" s="37">
        <f>SUMIFS(СВЦЭМ!$K$34:$K$777,СВЦЭМ!$A$34:$A$777,$A372,СВЦЭМ!$B$34:$B$777,F$366)+'СЕТ СН'!$F$13</f>
        <v>589.62009178999995</v>
      </c>
      <c r="G372" s="37">
        <f>SUMIFS(СВЦЭМ!$K$34:$K$777,СВЦЭМ!$A$34:$A$777,$A372,СВЦЭМ!$B$34:$B$777,G$366)+'СЕТ СН'!$F$13</f>
        <v>597.42153069999995</v>
      </c>
      <c r="H372" s="37">
        <f>SUMIFS(СВЦЭМ!$K$34:$K$777,СВЦЭМ!$A$34:$A$777,$A372,СВЦЭМ!$B$34:$B$777,H$366)+'СЕТ СН'!$F$13</f>
        <v>605.53215711999997</v>
      </c>
      <c r="I372" s="37">
        <f>SUMIFS(СВЦЭМ!$K$34:$K$777,СВЦЭМ!$A$34:$A$777,$A372,СВЦЭМ!$B$34:$B$777,I$366)+'СЕТ СН'!$F$13</f>
        <v>593.10078736000003</v>
      </c>
      <c r="J372" s="37">
        <f>SUMIFS(СВЦЭМ!$K$34:$K$777,СВЦЭМ!$A$34:$A$777,$A372,СВЦЭМ!$B$34:$B$777,J$366)+'СЕТ СН'!$F$13</f>
        <v>502.56556524000001</v>
      </c>
      <c r="K372" s="37">
        <f>SUMIFS(СВЦЭМ!$K$34:$K$777,СВЦЭМ!$A$34:$A$777,$A372,СВЦЭМ!$B$34:$B$777,K$366)+'СЕТ СН'!$F$13</f>
        <v>427.85915543999999</v>
      </c>
      <c r="L372" s="37">
        <f>SUMIFS(СВЦЭМ!$K$34:$K$777,СВЦЭМ!$A$34:$A$777,$A372,СВЦЭМ!$B$34:$B$777,L$366)+'СЕТ СН'!$F$13</f>
        <v>377.99212073000001</v>
      </c>
      <c r="M372" s="37">
        <f>SUMIFS(СВЦЭМ!$K$34:$K$777,СВЦЭМ!$A$34:$A$777,$A372,СВЦЭМ!$B$34:$B$777,M$366)+'СЕТ СН'!$F$13</f>
        <v>346.64492405999999</v>
      </c>
      <c r="N372" s="37">
        <f>SUMIFS(СВЦЭМ!$K$34:$K$777,СВЦЭМ!$A$34:$A$777,$A372,СВЦЭМ!$B$34:$B$777,N$366)+'СЕТ СН'!$F$13</f>
        <v>350.88036209000001</v>
      </c>
      <c r="O372" s="37">
        <f>SUMIFS(СВЦЭМ!$K$34:$K$777,СВЦЭМ!$A$34:$A$777,$A372,СВЦЭМ!$B$34:$B$777,O$366)+'СЕТ СН'!$F$13</f>
        <v>351.87535721</v>
      </c>
      <c r="P372" s="37">
        <f>SUMIFS(СВЦЭМ!$K$34:$K$777,СВЦЭМ!$A$34:$A$777,$A372,СВЦЭМ!$B$34:$B$777,P$366)+'СЕТ СН'!$F$13</f>
        <v>351.30386350999999</v>
      </c>
      <c r="Q372" s="37">
        <f>SUMIFS(СВЦЭМ!$K$34:$K$777,СВЦЭМ!$A$34:$A$777,$A372,СВЦЭМ!$B$34:$B$777,Q$366)+'СЕТ СН'!$F$13</f>
        <v>352.23630867999998</v>
      </c>
      <c r="R372" s="37">
        <f>SUMIFS(СВЦЭМ!$K$34:$K$777,СВЦЭМ!$A$34:$A$777,$A372,СВЦЭМ!$B$34:$B$777,R$366)+'СЕТ СН'!$F$13</f>
        <v>351.38041886000002</v>
      </c>
      <c r="S372" s="37">
        <f>SUMIFS(СВЦЭМ!$K$34:$K$777,СВЦЭМ!$A$34:$A$777,$A372,СВЦЭМ!$B$34:$B$777,S$366)+'СЕТ СН'!$F$13</f>
        <v>352.05338838</v>
      </c>
      <c r="T372" s="37">
        <f>SUMIFS(СВЦЭМ!$K$34:$K$777,СВЦЭМ!$A$34:$A$777,$A372,СВЦЭМ!$B$34:$B$777,T$366)+'СЕТ СН'!$F$13</f>
        <v>346.58827946999997</v>
      </c>
      <c r="U372" s="37">
        <f>SUMIFS(СВЦЭМ!$K$34:$K$777,СВЦЭМ!$A$34:$A$777,$A372,СВЦЭМ!$B$34:$B$777,U$366)+'СЕТ СН'!$F$13</f>
        <v>345.47126335000002</v>
      </c>
      <c r="V372" s="37">
        <f>SUMIFS(СВЦЭМ!$K$34:$K$777,СВЦЭМ!$A$34:$A$777,$A372,СВЦЭМ!$B$34:$B$777,V$366)+'СЕТ СН'!$F$13</f>
        <v>341.56609236999998</v>
      </c>
      <c r="W372" s="37">
        <f>SUMIFS(СВЦЭМ!$K$34:$K$777,СВЦЭМ!$A$34:$A$777,$A372,СВЦЭМ!$B$34:$B$777,W$366)+'СЕТ СН'!$F$13</f>
        <v>340.71641068999998</v>
      </c>
      <c r="X372" s="37">
        <f>SUMIFS(СВЦЭМ!$K$34:$K$777,СВЦЭМ!$A$34:$A$777,$A372,СВЦЭМ!$B$34:$B$777,X$366)+'СЕТ СН'!$F$13</f>
        <v>335.30589914000001</v>
      </c>
      <c r="Y372" s="37">
        <f>SUMIFS(СВЦЭМ!$K$34:$K$777,СВЦЭМ!$A$34:$A$777,$A372,СВЦЭМ!$B$34:$B$777,Y$366)+'СЕТ СН'!$F$13</f>
        <v>365.82849433000001</v>
      </c>
    </row>
    <row r="373" spans="1:25" ht="15.75" x14ac:dyDescent="0.2">
      <c r="A373" s="36">
        <f t="shared" si="10"/>
        <v>43319</v>
      </c>
      <c r="B373" s="37">
        <f>SUMIFS(СВЦЭМ!$K$34:$K$777,СВЦЭМ!$A$34:$A$777,$A373,СВЦЭМ!$B$34:$B$777,B$366)+'СЕТ СН'!$F$13</f>
        <v>421.31147356000002</v>
      </c>
      <c r="C373" s="37">
        <f>SUMIFS(СВЦЭМ!$K$34:$K$777,СВЦЭМ!$A$34:$A$777,$A373,СВЦЭМ!$B$34:$B$777,C$366)+'СЕТ СН'!$F$13</f>
        <v>507.92726632</v>
      </c>
      <c r="D373" s="37">
        <f>SUMIFS(СВЦЭМ!$K$34:$K$777,СВЦЭМ!$A$34:$A$777,$A373,СВЦЭМ!$B$34:$B$777,D$366)+'СЕТ СН'!$F$13</f>
        <v>561.72445596</v>
      </c>
      <c r="E373" s="37">
        <f>SUMIFS(СВЦЭМ!$K$34:$K$777,СВЦЭМ!$A$34:$A$777,$A373,СВЦЭМ!$B$34:$B$777,E$366)+'СЕТ СН'!$F$13</f>
        <v>633.17771448999997</v>
      </c>
      <c r="F373" s="37">
        <f>SUMIFS(СВЦЭМ!$K$34:$K$777,СВЦЭМ!$A$34:$A$777,$A373,СВЦЭМ!$B$34:$B$777,F$366)+'СЕТ СН'!$F$13</f>
        <v>629.13193951000005</v>
      </c>
      <c r="G373" s="37">
        <f>SUMIFS(СВЦЭМ!$K$34:$K$777,СВЦЭМ!$A$34:$A$777,$A373,СВЦЭМ!$B$34:$B$777,G$366)+'СЕТ СН'!$F$13</f>
        <v>634.02409943999999</v>
      </c>
      <c r="H373" s="37">
        <f>SUMIFS(СВЦЭМ!$K$34:$K$777,СВЦЭМ!$A$34:$A$777,$A373,СВЦЭМ!$B$34:$B$777,H$366)+'СЕТ СН'!$F$13</f>
        <v>632.07087425999998</v>
      </c>
      <c r="I373" s="37">
        <f>SUMIFS(СВЦЭМ!$K$34:$K$777,СВЦЭМ!$A$34:$A$777,$A373,СВЦЭМ!$B$34:$B$777,I$366)+'СЕТ СН'!$F$13</f>
        <v>565.22969916</v>
      </c>
      <c r="J373" s="37">
        <f>SUMIFS(СВЦЭМ!$K$34:$K$777,СВЦЭМ!$A$34:$A$777,$A373,СВЦЭМ!$B$34:$B$777,J$366)+'СЕТ СН'!$F$13</f>
        <v>468.42743367000003</v>
      </c>
      <c r="K373" s="37">
        <f>SUMIFS(СВЦЭМ!$K$34:$K$777,СВЦЭМ!$A$34:$A$777,$A373,СВЦЭМ!$B$34:$B$777,K$366)+'СЕТ СН'!$F$13</f>
        <v>415.41922641000002</v>
      </c>
      <c r="L373" s="37">
        <f>SUMIFS(СВЦЭМ!$K$34:$K$777,СВЦЭМ!$A$34:$A$777,$A373,СВЦЭМ!$B$34:$B$777,L$366)+'СЕТ СН'!$F$13</f>
        <v>364.33820236000003</v>
      </c>
      <c r="M373" s="37">
        <f>SUMIFS(СВЦЭМ!$K$34:$K$777,СВЦЭМ!$A$34:$A$777,$A373,СВЦЭМ!$B$34:$B$777,M$366)+'СЕТ СН'!$F$13</f>
        <v>334.64439901999998</v>
      </c>
      <c r="N373" s="37">
        <f>SUMIFS(СВЦЭМ!$K$34:$K$777,СВЦЭМ!$A$34:$A$777,$A373,СВЦЭМ!$B$34:$B$777,N$366)+'СЕТ СН'!$F$13</f>
        <v>325.44913668999999</v>
      </c>
      <c r="O373" s="37">
        <f>SUMIFS(СВЦЭМ!$K$34:$K$777,СВЦЭМ!$A$34:$A$777,$A373,СВЦЭМ!$B$34:$B$777,O$366)+'СЕТ СН'!$F$13</f>
        <v>332.64259777000001</v>
      </c>
      <c r="P373" s="37">
        <f>SUMIFS(СВЦЭМ!$K$34:$K$777,СВЦЭМ!$A$34:$A$777,$A373,СВЦЭМ!$B$34:$B$777,P$366)+'СЕТ СН'!$F$13</f>
        <v>332.02137318000001</v>
      </c>
      <c r="Q373" s="37">
        <f>SUMIFS(СВЦЭМ!$K$34:$K$777,СВЦЭМ!$A$34:$A$777,$A373,СВЦЭМ!$B$34:$B$777,Q$366)+'СЕТ СН'!$F$13</f>
        <v>332.97743127000001</v>
      </c>
      <c r="R373" s="37">
        <f>SUMIFS(СВЦЭМ!$K$34:$K$777,СВЦЭМ!$A$34:$A$777,$A373,СВЦЭМ!$B$34:$B$777,R$366)+'СЕТ СН'!$F$13</f>
        <v>334.05559559</v>
      </c>
      <c r="S373" s="37">
        <f>SUMIFS(СВЦЭМ!$K$34:$K$777,СВЦЭМ!$A$34:$A$777,$A373,СВЦЭМ!$B$34:$B$777,S$366)+'СЕТ СН'!$F$13</f>
        <v>333.86882000000003</v>
      </c>
      <c r="T373" s="37">
        <f>SUMIFS(СВЦЭМ!$K$34:$K$777,СВЦЭМ!$A$34:$A$777,$A373,СВЦЭМ!$B$34:$B$777,T$366)+'СЕТ СН'!$F$13</f>
        <v>325.51925326999998</v>
      </c>
      <c r="U373" s="37">
        <f>SUMIFS(СВЦЭМ!$K$34:$K$777,СВЦЭМ!$A$34:$A$777,$A373,СВЦЭМ!$B$34:$B$777,U$366)+'СЕТ СН'!$F$13</f>
        <v>328.35462095000003</v>
      </c>
      <c r="V373" s="37">
        <f>SUMIFS(СВЦЭМ!$K$34:$K$777,СВЦЭМ!$A$34:$A$777,$A373,СВЦЭМ!$B$34:$B$777,V$366)+'СЕТ СН'!$F$13</f>
        <v>322.26583019999998</v>
      </c>
      <c r="W373" s="37">
        <f>SUMIFS(СВЦЭМ!$K$34:$K$777,СВЦЭМ!$A$34:$A$777,$A373,СВЦЭМ!$B$34:$B$777,W$366)+'СЕТ СН'!$F$13</f>
        <v>323.41854900999999</v>
      </c>
      <c r="X373" s="37">
        <f>SUMIFS(СВЦЭМ!$K$34:$K$777,СВЦЭМ!$A$34:$A$777,$A373,СВЦЭМ!$B$34:$B$777,X$366)+'СЕТ СН'!$F$13</f>
        <v>318.06797196999997</v>
      </c>
      <c r="Y373" s="37">
        <f>SUMIFS(СВЦЭМ!$K$34:$K$777,СВЦЭМ!$A$34:$A$777,$A373,СВЦЭМ!$B$34:$B$777,Y$366)+'СЕТ СН'!$F$13</f>
        <v>342.71876634</v>
      </c>
    </row>
    <row r="374" spans="1:25" ht="15.75" x14ac:dyDescent="0.2">
      <c r="A374" s="36">
        <f t="shared" si="10"/>
        <v>43320</v>
      </c>
      <c r="B374" s="37">
        <f>SUMIFS(СВЦЭМ!$K$34:$K$777,СВЦЭМ!$A$34:$A$777,$A374,СВЦЭМ!$B$34:$B$777,B$366)+'СЕТ СН'!$F$13</f>
        <v>419.98872082000003</v>
      </c>
      <c r="C374" s="37">
        <f>SUMIFS(СВЦЭМ!$K$34:$K$777,СВЦЭМ!$A$34:$A$777,$A374,СВЦЭМ!$B$34:$B$777,C$366)+'СЕТ СН'!$F$13</f>
        <v>504.83956416000001</v>
      </c>
      <c r="D374" s="37">
        <f>SUMIFS(СВЦЭМ!$K$34:$K$777,СВЦЭМ!$A$34:$A$777,$A374,СВЦЭМ!$B$34:$B$777,D$366)+'СЕТ СН'!$F$13</f>
        <v>573.14523083999995</v>
      </c>
      <c r="E374" s="37">
        <f>SUMIFS(СВЦЭМ!$K$34:$K$777,СВЦЭМ!$A$34:$A$777,$A374,СВЦЭМ!$B$34:$B$777,E$366)+'СЕТ СН'!$F$13</f>
        <v>628.01239324999995</v>
      </c>
      <c r="F374" s="37">
        <f>SUMIFS(СВЦЭМ!$K$34:$K$777,СВЦЭМ!$A$34:$A$777,$A374,СВЦЭМ!$B$34:$B$777,F$366)+'СЕТ СН'!$F$13</f>
        <v>625.83175320999999</v>
      </c>
      <c r="G374" s="37">
        <f>SUMIFS(СВЦЭМ!$K$34:$K$777,СВЦЭМ!$A$34:$A$777,$A374,СВЦЭМ!$B$34:$B$777,G$366)+'СЕТ СН'!$F$13</f>
        <v>626.42122702999995</v>
      </c>
      <c r="H374" s="37">
        <f>SUMIFS(СВЦЭМ!$K$34:$K$777,СВЦЭМ!$A$34:$A$777,$A374,СВЦЭМ!$B$34:$B$777,H$366)+'СЕТ СН'!$F$13</f>
        <v>625.93548178000003</v>
      </c>
      <c r="I374" s="37">
        <f>SUMIFS(СВЦЭМ!$K$34:$K$777,СВЦЭМ!$A$34:$A$777,$A374,СВЦЭМ!$B$34:$B$777,I$366)+'СЕТ СН'!$F$13</f>
        <v>574.51721190000001</v>
      </c>
      <c r="J374" s="37">
        <f>SUMIFS(СВЦЭМ!$K$34:$K$777,СВЦЭМ!$A$34:$A$777,$A374,СВЦЭМ!$B$34:$B$777,J$366)+'СЕТ СН'!$F$13</f>
        <v>479.62322093</v>
      </c>
      <c r="K374" s="37">
        <f>SUMIFS(СВЦЭМ!$K$34:$K$777,СВЦЭМ!$A$34:$A$777,$A374,СВЦЭМ!$B$34:$B$777,K$366)+'СЕТ СН'!$F$13</f>
        <v>411.07975669000001</v>
      </c>
      <c r="L374" s="37">
        <f>SUMIFS(СВЦЭМ!$K$34:$K$777,СВЦЭМ!$A$34:$A$777,$A374,СВЦЭМ!$B$34:$B$777,L$366)+'СЕТ СН'!$F$13</f>
        <v>355.45797750000003</v>
      </c>
      <c r="M374" s="37">
        <f>SUMIFS(СВЦЭМ!$K$34:$K$777,СВЦЭМ!$A$34:$A$777,$A374,СВЦЭМ!$B$34:$B$777,M$366)+'СЕТ СН'!$F$13</f>
        <v>319.50380525999998</v>
      </c>
      <c r="N374" s="37">
        <f>SUMIFS(СВЦЭМ!$K$34:$K$777,СВЦЭМ!$A$34:$A$777,$A374,СВЦЭМ!$B$34:$B$777,N$366)+'СЕТ СН'!$F$13</f>
        <v>323.37938044999999</v>
      </c>
      <c r="O374" s="37">
        <f>SUMIFS(СВЦЭМ!$K$34:$K$777,СВЦЭМ!$A$34:$A$777,$A374,СВЦЭМ!$B$34:$B$777,O$366)+'СЕТ СН'!$F$13</f>
        <v>325.81055843000001</v>
      </c>
      <c r="P374" s="37">
        <f>SUMIFS(СВЦЭМ!$K$34:$K$777,СВЦЭМ!$A$34:$A$777,$A374,СВЦЭМ!$B$34:$B$777,P$366)+'СЕТ СН'!$F$13</f>
        <v>323.78926016000003</v>
      </c>
      <c r="Q374" s="37">
        <f>SUMIFS(СВЦЭМ!$K$34:$K$777,СВЦЭМ!$A$34:$A$777,$A374,СВЦЭМ!$B$34:$B$777,Q$366)+'СЕТ СН'!$F$13</f>
        <v>326.47928060999999</v>
      </c>
      <c r="R374" s="37">
        <f>SUMIFS(СВЦЭМ!$K$34:$K$777,СВЦЭМ!$A$34:$A$777,$A374,СВЦЭМ!$B$34:$B$777,R$366)+'СЕТ СН'!$F$13</f>
        <v>329.62339456000001</v>
      </c>
      <c r="S374" s="37">
        <f>SUMIFS(СВЦЭМ!$K$34:$K$777,СВЦЭМ!$A$34:$A$777,$A374,СВЦЭМ!$B$34:$B$777,S$366)+'СЕТ СН'!$F$13</f>
        <v>327.23326914</v>
      </c>
      <c r="T374" s="37">
        <f>SUMIFS(СВЦЭМ!$K$34:$K$777,СВЦЭМ!$A$34:$A$777,$A374,СВЦЭМ!$B$34:$B$777,T$366)+'СЕТ СН'!$F$13</f>
        <v>326.86362931999997</v>
      </c>
      <c r="U374" s="37">
        <f>SUMIFS(СВЦЭМ!$K$34:$K$777,СВЦЭМ!$A$34:$A$777,$A374,СВЦЭМ!$B$34:$B$777,U$366)+'СЕТ СН'!$F$13</f>
        <v>329.60799437999998</v>
      </c>
      <c r="V374" s="37">
        <f>SUMIFS(СВЦЭМ!$K$34:$K$777,СВЦЭМ!$A$34:$A$777,$A374,СВЦЭМ!$B$34:$B$777,V$366)+'СЕТ СН'!$F$13</f>
        <v>315.87416708000001</v>
      </c>
      <c r="W374" s="37">
        <f>SUMIFS(СВЦЭМ!$K$34:$K$777,СВЦЭМ!$A$34:$A$777,$A374,СВЦЭМ!$B$34:$B$777,W$366)+'СЕТ СН'!$F$13</f>
        <v>322.24929105000001</v>
      </c>
      <c r="X374" s="37">
        <f>SUMIFS(СВЦЭМ!$K$34:$K$777,СВЦЭМ!$A$34:$A$777,$A374,СВЦЭМ!$B$34:$B$777,X$366)+'СЕТ СН'!$F$13</f>
        <v>338.35135869999999</v>
      </c>
      <c r="Y374" s="37">
        <f>SUMIFS(СВЦЭМ!$K$34:$K$777,СВЦЭМ!$A$34:$A$777,$A374,СВЦЭМ!$B$34:$B$777,Y$366)+'СЕТ СН'!$F$13</f>
        <v>378.05767169000001</v>
      </c>
    </row>
    <row r="375" spans="1:25" ht="15.75" x14ac:dyDescent="0.2">
      <c r="A375" s="36">
        <f t="shared" si="10"/>
        <v>43321</v>
      </c>
      <c r="B375" s="37">
        <f>SUMIFS(СВЦЭМ!$K$34:$K$777,СВЦЭМ!$A$34:$A$777,$A375,СВЦЭМ!$B$34:$B$777,B$366)+'СЕТ СН'!$F$13</f>
        <v>390.72471149</v>
      </c>
      <c r="C375" s="37">
        <f>SUMIFS(СВЦЭМ!$K$34:$K$777,СВЦЭМ!$A$34:$A$777,$A375,СВЦЭМ!$B$34:$B$777,C$366)+'СЕТ СН'!$F$13</f>
        <v>462.73059082999998</v>
      </c>
      <c r="D375" s="37">
        <f>SUMIFS(СВЦЭМ!$K$34:$K$777,СВЦЭМ!$A$34:$A$777,$A375,СВЦЭМ!$B$34:$B$777,D$366)+'СЕТ СН'!$F$13</f>
        <v>547.14950082999997</v>
      </c>
      <c r="E375" s="37">
        <f>SUMIFS(СВЦЭМ!$K$34:$K$777,СВЦЭМ!$A$34:$A$777,$A375,СВЦЭМ!$B$34:$B$777,E$366)+'СЕТ СН'!$F$13</f>
        <v>626.31782563000002</v>
      </c>
      <c r="F375" s="37">
        <f>SUMIFS(СВЦЭМ!$K$34:$K$777,СВЦЭМ!$A$34:$A$777,$A375,СВЦЭМ!$B$34:$B$777,F$366)+'СЕТ СН'!$F$13</f>
        <v>624.57595972000001</v>
      </c>
      <c r="G375" s="37">
        <f>SUMIFS(СВЦЭМ!$K$34:$K$777,СВЦЭМ!$A$34:$A$777,$A375,СВЦЭМ!$B$34:$B$777,G$366)+'СЕТ СН'!$F$13</f>
        <v>629.82318873999998</v>
      </c>
      <c r="H375" s="37">
        <f>SUMIFS(СВЦЭМ!$K$34:$K$777,СВЦЭМ!$A$34:$A$777,$A375,СВЦЭМ!$B$34:$B$777,H$366)+'СЕТ СН'!$F$13</f>
        <v>615.67568188999996</v>
      </c>
      <c r="I375" s="37">
        <f>SUMIFS(СВЦЭМ!$K$34:$K$777,СВЦЭМ!$A$34:$A$777,$A375,СВЦЭМ!$B$34:$B$777,I$366)+'СЕТ СН'!$F$13</f>
        <v>569.05465516000004</v>
      </c>
      <c r="J375" s="37">
        <f>SUMIFS(СВЦЭМ!$K$34:$K$777,СВЦЭМ!$A$34:$A$777,$A375,СВЦЭМ!$B$34:$B$777,J$366)+'СЕТ СН'!$F$13</f>
        <v>491.10861714999999</v>
      </c>
      <c r="K375" s="37">
        <f>SUMIFS(СВЦЭМ!$K$34:$K$777,СВЦЭМ!$A$34:$A$777,$A375,СВЦЭМ!$B$34:$B$777,K$366)+'СЕТ СН'!$F$13</f>
        <v>421.04638700999999</v>
      </c>
      <c r="L375" s="37">
        <f>SUMIFS(СВЦЭМ!$K$34:$K$777,СВЦЭМ!$A$34:$A$777,$A375,СВЦЭМ!$B$34:$B$777,L$366)+'СЕТ СН'!$F$13</f>
        <v>372.80150583</v>
      </c>
      <c r="M375" s="37">
        <f>SUMIFS(СВЦЭМ!$K$34:$K$777,СВЦЭМ!$A$34:$A$777,$A375,СВЦЭМ!$B$34:$B$777,M$366)+'СЕТ СН'!$F$13</f>
        <v>330.79398337999999</v>
      </c>
      <c r="N375" s="37">
        <f>SUMIFS(СВЦЭМ!$K$34:$K$777,СВЦЭМ!$A$34:$A$777,$A375,СВЦЭМ!$B$34:$B$777,N$366)+'СЕТ СН'!$F$13</f>
        <v>319.65338888000002</v>
      </c>
      <c r="O375" s="37">
        <f>SUMIFS(СВЦЭМ!$K$34:$K$777,СВЦЭМ!$A$34:$A$777,$A375,СВЦЭМ!$B$34:$B$777,O$366)+'СЕТ СН'!$F$13</f>
        <v>321.40318515000001</v>
      </c>
      <c r="P375" s="37">
        <f>SUMIFS(СВЦЭМ!$K$34:$K$777,СВЦЭМ!$A$34:$A$777,$A375,СВЦЭМ!$B$34:$B$777,P$366)+'СЕТ СН'!$F$13</f>
        <v>323.18684740999998</v>
      </c>
      <c r="Q375" s="37">
        <f>SUMIFS(СВЦЭМ!$K$34:$K$777,СВЦЭМ!$A$34:$A$777,$A375,СВЦЭМ!$B$34:$B$777,Q$366)+'СЕТ СН'!$F$13</f>
        <v>321.96186824</v>
      </c>
      <c r="R375" s="37">
        <f>SUMIFS(СВЦЭМ!$K$34:$K$777,СВЦЭМ!$A$34:$A$777,$A375,СВЦЭМ!$B$34:$B$777,R$366)+'СЕТ СН'!$F$13</f>
        <v>319.64839561000002</v>
      </c>
      <c r="S375" s="37">
        <f>SUMIFS(СВЦЭМ!$K$34:$K$777,СВЦЭМ!$A$34:$A$777,$A375,СВЦЭМ!$B$34:$B$777,S$366)+'СЕТ СН'!$F$13</f>
        <v>318.83605507999999</v>
      </c>
      <c r="T375" s="37">
        <f>SUMIFS(СВЦЭМ!$K$34:$K$777,СВЦЭМ!$A$34:$A$777,$A375,СВЦЭМ!$B$34:$B$777,T$366)+'СЕТ СН'!$F$13</f>
        <v>315.61455331000002</v>
      </c>
      <c r="U375" s="37">
        <f>SUMIFS(СВЦЭМ!$K$34:$K$777,СВЦЭМ!$A$34:$A$777,$A375,СВЦЭМ!$B$34:$B$777,U$366)+'СЕТ СН'!$F$13</f>
        <v>321.84472490000002</v>
      </c>
      <c r="V375" s="37">
        <f>SUMIFS(СВЦЭМ!$K$34:$K$777,СВЦЭМ!$A$34:$A$777,$A375,СВЦЭМ!$B$34:$B$777,V$366)+'СЕТ СН'!$F$13</f>
        <v>315.34525761999998</v>
      </c>
      <c r="W375" s="37">
        <f>SUMIFS(СВЦЭМ!$K$34:$K$777,СВЦЭМ!$A$34:$A$777,$A375,СВЦЭМ!$B$34:$B$777,W$366)+'СЕТ СН'!$F$13</f>
        <v>318.22677906000001</v>
      </c>
      <c r="X375" s="37">
        <f>SUMIFS(СВЦЭМ!$K$34:$K$777,СВЦЭМ!$A$34:$A$777,$A375,СВЦЭМ!$B$34:$B$777,X$366)+'СЕТ СН'!$F$13</f>
        <v>312.4522321</v>
      </c>
      <c r="Y375" s="37">
        <f>SUMIFS(СВЦЭМ!$K$34:$K$777,СВЦЭМ!$A$34:$A$777,$A375,СВЦЭМ!$B$34:$B$777,Y$366)+'СЕТ СН'!$F$13</f>
        <v>336.75815941000002</v>
      </c>
    </row>
    <row r="376" spans="1:25" ht="15.75" x14ac:dyDescent="0.2">
      <c r="A376" s="36">
        <f t="shared" si="10"/>
        <v>43322</v>
      </c>
      <c r="B376" s="37">
        <f>SUMIFS(СВЦЭМ!$K$34:$K$777,СВЦЭМ!$A$34:$A$777,$A376,СВЦЭМ!$B$34:$B$777,B$366)+'СЕТ СН'!$F$13</f>
        <v>401.62150321000001</v>
      </c>
      <c r="C376" s="37">
        <f>SUMIFS(СВЦЭМ!$K$34:$K$777,СВЦЭМ!$A$34:$A$777,$A376,СВЦЭМ!$B$34:$B$777,C$366)+'СЕТ СН'!$F$13</f>
        <v>477.80596926999999</v>
      </c>
      <c r="D376" s="37">
        <f>SUMIFS(СВЦЭМ!$K$34:$K$777,СВЦЭМ!$A$34:$A$777,$A376,СВЦЭМ!$B$34:$B$777,D$366)+'СЕТ СН'!$F$13</f>
        <v>552.00568464000003</v>
      </c>
      <c r="E376" s="37">
        <f>SUMIFS(СВЦЭМ!$K$34:$K$777,СВЦЭМ!$A$34:$A$777,$A376,СВЦЭМ!$B$34:$B$777,E$366)+'СЕТ СН'!$F$13</f>
        <v>615.60041165999996</v>
      </c>
      <c r="F376" s="37">
        <f>SUMIFS(СВЦЭМ!$K$34:$K$777,СВЦЭМ!$A$34:$A$777,$A376,СВЦЭМ!$B$34:$B$777,F$366)+'СЕТ СН'!$F$13</f>
        <v>611.97379588000001</v>
      </c>
      <c r="G376" s="37">
        <f>SUMIFS(СВЦЭМ!$K$34:$K$777,СВЦЭМ!$A$34:$A$777,$A376,СВЦЭМ!$B$34:$B$777,G$366)+'СЕТ СН'!$F$13</f>
        <v>607.33007080000004</v>
      </c>
      <c r="H376" s="37">
        <f>SUMIFS(СВЦЭМ!$K$34:$K$777,СВЦЭМ!$A$34:$A$777,$A376,СВЦЭМ!$B$34:$B$777,H$366)+'СЕТ СН'!$F$13</f>
        <v>600.41744484000003</v>
      </c>
      <c r="I376" s="37">
        <f>SUMIFS(СВЦЭМ!$K$34:$K$777,СВЦЭМ!$A$34:$A$777,$A376,СВЦЭМ!$B$34:$B$777,I$366)+'СЕТ СН'!$F$13</f>
        <v>555.11094204000005</v>
      </c>
      <c r="J376" s="37">
        <f>SUMIFS(СВЦЭМ!$K$34:$K$777,СВЦЭМ!$A$34:$A$777,$A376,СВЦЭМ!$B$34:$B$777,J$366)+'СЕТ СН'!$F$13</f>
        <v>471.83458888000001</v>
      </c>
      <c r="K376" s="37">
        <f>SUMIFS(СВЦЭМ!$K$34:$K$777,СВЦЭМ!$A$34:$A$777,$A376,СВЦЭМ!$B$34:$B$777,K$366)+'СЕТ СН'!$F$13</f>
        <v>391.69305059999999</v>
      </c>
      <c r="L376" s="37">
        <f>SUMIFS(СВЦЭМ!$K$34:$K$777,СВЦЭМ!$A$34:$A$777,$A376,СВЦЭМ!$B$34:$B$777,L$366)+'СЕТ СН'!$F$13</f>
        <v>345.73714416000001</v>
      </c>
      <c r="M376" s="37">
        <f>SUMIFS(СВЦЭМ!$K$34:$K$777,СВЦЭМ!$A$34:$A$777,$A376,СВЦЭМ!$B$34:$B$777,M$366)+'СЕТ СН'!$F$13</f>
        <v>307.76453169000001</v>
      </c>
      <c r="N376" s="37">
        <f>SUMIFS(СВЦЭМ!$K$34:$K$777,СВЦЭМ!$A$34:$A$777,$A376,СВЦЭМ!$B$34:$B$777,N$366)+'СЕТ СН'!$F$13</f>
        <v>299.49240993000001</v>
      </c>
      <c r="O376" s="37">
        <f>SUMIFS(СВЦЭМ!$K$34:$K$777,СВЦЭМ!$A$34:$A$777,$A376,СВЦЭМ!$B$34:$B$777,O$366)+'СЕТ СН'!$F$13</f>
        <v>302.58097567999999</v>
      </c>
      <c r="P376" s="37">
        <f>SUMIFS(СВЦЭМ!$K$34:$K$777,СВЦЭМ!$A$34:$A$777,$A376,СВЦЭМ!$B$34:$B$777,P$366)+'СЕТ СН'!$F$13</f>
        <v>312.24199881999999</v>
      </c>
      <c r="Q376" s="37">
        <f>SUMIFS(СВЦЭМ!$K$34:$K$777,СВЦЭМ!$A$34:$A$777,$A376,СВЦЭМ!$B$34:$B$777,Q$366)+'СЕТ СН'!$F$13</f>
        <v>309.89969458000002</v>
      </c>
      <c r="R376" s="37">
        <f>SUMIFS(СВЦЭМ!$K$34:$K$777,СВЦЭМ!$A$34:$A$777,$A376,СВЦЭМ!$B$34:$B$777,R$366)+'СЕТ СН'!$F$13</f>
        <v>309.49930313999999</v>
      </c>
      <c r="S376" s="37">
        <f>SUMIFS(СВЦЭМ!$K$34:$K$777,СВЦЭМ!$A$34:$A$777,$A376,СВЦЭМ!$B$34:$B$777,S$366)+'СЕТ СН'!$F$13</f>
        <v>302.29023000000001</v>
      </c>
      <c r="T376" s="37">
        <f>SUMIFS(СВЦЭМ!$K$34:$K$777,СВЦЭМ!$A$34:$A$777,$A376,СВЦЭМ!$B$34:$B$777,T$366)+'СЕТ СН'!$F$13</f>
        <v>296.62690808999997</v>
      </c>
      <c r="U376" s="37">
        <f>SUMIFS(СВЦЭМ!$K$34:$K$777,СВЦЭМ!$A$34:$A$777,$A376,СВЦЭМ!$B$34:$B$777,U$366)+'СЕТ СН'!$F$13</f>
        <v>300.79966956999999</v>
      </c>
      <c r="V376" s="37">
        <f>SUMIFS(СВЦЭМ!$K$34:$K$777,СВЦЭМ!$A$34:$A$777,$A376,СВЦЭМ!$B$34:$B$777,V$366)+'СЕТ СН'!$F$13</f>
        <v>297.25329871000002</v>
      </c>
      <c r="W376" s="37">
        <f>SUMIFS(СВЦЭМ!$K$34:$K$777,СВЦЭМ!$A$34:$A$777,$A376,СВЦЭМ!$B$34:$B$777,W$366)+'СЕТ СН'!$F$13</f>
        <v>296.26658566999998</v>
      </c>
      <c r="X376" s="37">
        <f>SUMIFS(СВЦЭМ!$K$34:$K$777,СВЦЭМ!$A$34:$A$777,$A376,СВЦЭМ!$B$34:$B$777,X$366)+'СЕТ СН'!$F$13</f>
        <v>302.56932433999998</v>
      </c>
      <c r="Y376" s="37">
        <f>SUMIFS(СВЦЭМ!$K$34:$K$777,СВЦЭМ!$A$34:$A$777,$A376,СВЦЭМ!$B$34:$B$777,Y$366)+'СЕТ СН'!$F$13</f>
        <v>348.41063851000001</v>
      </c>
    </row>
    <row r="377" spans="1:25" ht="15.75" x14ac:dyDescent="0.2">
      <c r="A377" s="36">
        <f t="shared" si="10"/>
        <v>43323</v>
      </c>
      <c r="B377" s="37">
        <f>SUMIFS(СВЦЭМ!$K$34:$K$777,СВЦЭМ!$A$34:$A$777,$A377,СВЦЭМ!$B$34:$B$777,B$366)+'СЕТ СН'!$F$13</f>
        <v>378.29480586</v>
      </c>
      <c r="C377" s="37">
        <f>SUMIFS(СВЦЭМ!$K$34:$K$777,СВЦЭМ!$A$34:$A$777,$A377,СВЦЭМ!$B$34:$B$777,C$366)+'СЕТ СН'!$F$13</f>
        <v>471.74657304999999</v>
      </c>
      <c r="D377" s="37">
        <f>SUMIFS(СВЦЭМ!$K$34:$K$777,СВЦЭМ!$A$34:$A$777,$A377,СВЦЭМ!$B$34:$B$777,D$366)+'СЕТ СН'!$F$13</f>
        <v>545.41062503000001</v>
      </c>
      <c r="E377" s="37">
        <f>SUMIFS(СВЦЭМ!$K$34:$K$777,СВЦЭМ!$A$34:$A$777,$A377,СВЦЭМ!$B$34:$B$777,E$366)+'СЕТ СН'!$F$13</f>
        <v>606.73954079999999</v>
      </c>
      <c r="F377" s="37">
        <f>SUMIFS(СВЦЭМ!$K$34:$K$777,СВЦЭМ!$A$34:$A$777,$A377,СВЦЭМ!$B$34:$B$777,F$366)+'СЕТ СН'!$F$13</f>
        <v>605.63328029000002</v>
      </c>
      <c r="G377" s="37">
        <f>SUMIFS(СВЦЭМ!$K$34:$K$777,СВЦЭМ!$A$34:$A$777,$A377,СВЦЭМ!$B$34:$B$777,G$366)+'СЕТ СН'!$F$13</f>
        <v>606.80312027000002</v>
      </c>
      <c r="H377" s="37">
        <f>SUMIFS(СВЦЭМ!$K$34:$K$777,СВЦЭМ!$A$34:$A$777,$A377,СВЦЭМ!$B$34:$B$777,H$366)+'СЕТ СН'!$F$13</f>
        <v>580.59469102000003</v>
      </c>
      <c r="I377" s="37">
        <f>SUMIFS(СВЦЭМ!$K$34:$K$777,СВЦЭМ!$A$34:$A$777,$A377,СВЦЭМ!$B$34:$B$777,I$366)+'СЕТ СН'!$F$13</f>
        <v>533.05510046999996</v>
      </c>
      <c r="J377" s="37">
        <f>SUMIFS(СВЦЭМ!$K$34:$K$777,СВЦЭМ!$A$34:$A$777,$A377,СВЦЭМ!$B$34:$B$777,J$366)+'СЕТ СН'!$F$13</f>
        <v>451.18788060000003</v>
      </c>
      <c r="K377" s="37">
        <f>SUMIFS(СВЦЭМ!$K$34:$K$777,СВЦЭМ!$A$34:$A$777,$A377,СВЦЭМ!$B$34:$B$777,K$366)+'СЕТ СН'!$F$13</f>
        <v>377.97215884000002</v>
      </c>
      <c r="L377" s="37">
        <f>SUMIFS(СВЦЭМ!$K$34:$K$777,СВЦЭМ!$A$34:$A$777,$A377,СВЦЭМ!$B$34:$B$777,L$366)+'СЕТ СН'!$F$13</f>
        <v>338.97229124</v>
      </c>
      <c r="M377" s="37">
        <f>SUMIFS(СВЦЭМ!$K$34:$K$777,СВЦЭМ!$A$34:$A$777,$A377,СВЦЭМ!$B$34:$B$777,M$366)+'СЕТ СН'!$F$13</f>
        <v>304.92628968000002</v>
      </c>
      <c r="N377" s="37">
        <f>SUMIFS(СВЦЭМ!$K$34:$K$777,СВЦЭМ!$A$34:$A$777,$A377,СВЦЭМ!$B$34:$B$777,N$366)+'СЕТ СН'!$F$13</f>
        <v>302.60152663000002</v>
      </c>
      <c r="O377" s="37">
        <f>SUMIFS(СВЦЭМ!$K$34:$K$777,СВЦЭМ!$A$34:$A$777,$A377,СВЦЭМ!$B$34:$B$777,O$366)+'СЕТ СН'!$F$13</f>
        <v>299.33256218000002</v>
      </c>
      <c r="P377" s="37">
        <f>SUMIFS(СВЦЭМ!$K$34:$K$777,СВЦЭМ!$A$34:$A$777,$A377,СВЦЭМ!$B$34:$B$777,P$366)+'СЕТ СН'!$F$13</f>
        <v>298.23890404000002</v>
      </c>
      <c r="Q377" s="37">
        <f>SUMIFS(СВЦЭМ!$K$34:$K$777,СВЦЭМ!$A$34:$A$777,$A377,СВЦЭМ!$B$34:$B$777,Q$366)+'СЕТ СН'!$F$13</f>
        <v>300.56384172000003</v>
      </c>
      <c r="R377" s="37">
        <f>SUMIFS(СВЦЭМ!$K$34:$K$777,СВЦЭМ!$A$34:$A$777,$A377,СВЦЭМ!$B$34:$B$777,R$366)+'СЕТ СН'!$F$13</f>
        <v>301.71465216000001</v>
      </c>
      <c r="S377" s="37">
        <f>SUMIFS(СВЦЭМ!$K$34:$K$777,СВЦЭМ!$A$34:$A$777,$A377,СВЦЭМ!$B$34:$B$777,S$366)+'СЕТ СН'!$F$13</f>
        <v>299.46308334000003</v>
      </c>
      <c r="T377" s="37">
        <f>SUMIFS(СВЦЭМ!$K$34:$K$777,СВЦЭМ!$A$34:$A$777,$A377,СВЦЭМ!$B$34:$B$777,T$366)+'СЕТ СН'!$F$13</f>
        <v>297.89202397000003</v>
      </c>
      <c r="U377" s="37">
        <f>SUMIFS(СВЦЭМ!$K$34:$K$777,СВЦЭМ!$A$34:$A$777,$A377,СВЦЭМ!$B$34:$B$777,U$366)+'СЕТ СН'!$F$13</f>
        <v>298.97348672999999</v>
      </c>
      <c r="V377" s="37">
        <f>SUMIFS(СВЦЭМ!$K$34:$K$777,СВЦЭМ!$A$34:$A$777,$A377,СВЦЭМ!$B$34:$B$777,V$366)+'СЕТ СН'!$F$13</f>
        <v>293.23385397999999</v>
      </c>
      <c r="W377" s="37">
        <f>SUMIFS(СВЦЭМ!$K$34:$K$777,СВЦЭМ!$A$34:$A$777,$A377,СВЦЭМ!$B$34:$B$777,W$366)+'СЕТ СН'!$F$13</f>
        <v>305.56865706000002</v>
      </c>
      <c r="X377" s="37">
        <f>SUMIFS(СВЦЭМ!$K$34:$K$777,СВЦЭМ!$A$34:$A$777,$A377,СВЦЭМ!$B$34:$B$777,X$366)+'СЕТ СН'!$F$13</f>
        <v>298.42812628000001</v>
      </c>
      <c r="Y377" s="37">
        <f>SUMIFS(СВЦЭМ!$K$34:$K$777,СВЦЭМ!$A$34:$A$777,$A377,СВЦЭМ!$B$34:$B$777,Y$366)+'СЕТ СН'!$F$13</f>
        <v>327.22807941000002</v>
      </c>
    </row>
    <row r="378" spans="1:25" ht="15.75" x14ac:dyDescent="0.2">
      <c r="A378" s="36">
        <f t="shared" si="10"/>
        <v>43324</v>
      </c>
      <c r="B378" s="37">
        <f>SUMIFS(СВЦЭМ!$K$34:$K$777,СВЦЭМ!$A$34:$A$777,$A378,СВЦЭМ!$B$34:$B$777,B$366)+'СЕТ СН'!$F$13</f>
        <v>391.06795748000002</v>
      </c>
      <c r="C378" s="37">
        <f>SUMIFS(СВЦЭМ!$K$34:$K$777,СВЦЭМ!$A$34:$A$777,$A378,СВЦЭМ!$B$34:$B$777,C$366)+'СЕТ СН'!$F$13</f>
        <v>473.91397522</v>
      </c>
      <c r="D378" s="37">
        <f>SUMIFS(СВЦЭМ!$K$34:$K$777,СВЦЭМ!$A$34:$A$777,$A378,СВЦЭМ!$B$34:$B$777,D$366)+'СЕТ СН'!$F$13</f>
        <v>547.80309318000002</v>
      </c>
      <c r="E378" s="37">
        <f>SUMIFS(СВЦЭМ!$K$34:$K$777,СВЦЭМ!$A$34:$A$777,$A378,СВЦЭМ!$B$34:$B$777,E$366)+'СЕТ СН'!$F$13</f>
        <v>595.76158407000003</v>
      </c>
      <c r="F378" s="37">
        <f>SUMIFS(СВЦЭМ!$K$34:$K$777,СВЦЭМ!$A$34:$A$777,$A378,СВЦЭМ!$B$34:$B$777,F$366)+'СЕТ СН'!$F$13</f>
        <v>596.08103258999995</v>
      </c>
      <c r="G378" s="37">
        <f>SUMIFS(СВЦЭМ!$K$34:$K$777,СВЦЭМ!$A$34:$A$777,$A378,СВЦЭМ!$B$34:$B$777,G$366)+'СЕТ СН'!$F$13</f>
        <v>579.33683687999996</v>
      </c>
      <c r="H378" s="37">
        <f>SUMIFS(СВЦЭМ!$K$34:$K$777,СВЦЭМ!$A$34:$A$777,$A378,СВЦЭМ!$B$34:$B$777,H$366)+'СЕТ СН'!$F$13</f>
        <v>572.65579668999999</v>
      </c>
      <c r="I378" s="37">
        <f>SUMIFS(СВЦЭМ!$K$34:$K$777,СВЦЭМ!$A$34:$A$777,$A378,СВЦЭМ!$B$34:$B$777,I$366)+'СЕТ СН'!$F$13</f>
        <v>554.73544636999998</v>
      </c>
      <c r="J378" s="37">
        <f>SUMIFS(СВЦЭМ!$K$34:$K$777,СВЦЭМ!$A$34:$A$777,$A378,СВЦЭМ!$B$34:$B$777,J$366)+'СЕТ СН'!$F$13</f>
        <v>453.95744336000001</v>
      </c>
      <c r="K378" s="37">
        <f>SUMIFS(СВЦЭМ!$K$34:$K$777,СВЦЭМ!$A$34:$A$777,$A378,СВЦЭМ!$B$34:$B$777,K$366)+'СЕТ СН'!$F$13</f>
        <v>380.06870953999999</v>
      </c>
      <c r="L378" s="37">
        <f>SUMIFS(СВЦЭМ!$K$34:$K$777,СВЦЭМ!$A$34:$A$777,$A378,СВЦЭМ!$B$34:$B$777,L$366)+'СЕТ СН'!$F$13</f>
        <v>343.71939534000001</v>
      </c>
      <c r="M378" s="37">
        <f>SUMIFS(СВЦЭМ!$K$34:$K$777,СВЦЭМ!$A$34:$A$777,$A378,СВЦЭМ!$B$34:$B$777,M$366)+'СЕТ СН'!$F$13</f>
        <v>327.35797038999999</v>
      </c>
      <c r="N378" s="37">
        <f>SUMIFS(СВЦЭМ!$K$34:$K$777,СВЦЭМ!$A$34:$A$777,$A378,СВЦЭМ!$B$34:$B$777,N$366)+'СЕТ СН'!$F$13</f>
        <v>306.15828878000002</v>
      </c>
      <c r="O378" s="37">
        <f>SUMIFS(СВЦЭМ!$K$34:$K$777,СВЦЭМ!$A$34:$A$777,$A378,СВЦЭМ!$B$34:$B$777,O$366)+'СЕТ СН'!$F$13</f>
        <v>300.09118990000002</v>
      </c>
      <c r="P378" s="37">
        <f>SUMIFS(СВЦЭМ!$K$34:$K$777,СВЦЭМ!$A$34:$A$777,$A378,СВЦЭМ!$B$34:$B$777,P$366)+'СЕТ СН'!$F$13</f>
        <v>303.51364910000001</v>
      </c>
      <c r="Q378" s="37">
        <f>SUMIFS(СВЦЭМ!$K$34:$K$777,СВЦЭМ!$A$34:$A$777,$A378,СВЦЭМ!$B$34:$B$777,Q$366)+'СЕТ СН'!$F$13</f>
        <v>308.08298444000002</v>
      </c>
      <c r="R378" s="37">
        <f>SUMIFS(СВЦЭМ!$K$34:$K$777,СВЦЭМ!$A$34:$A$777,$A378,СВЦЭМ!$B$34:$B$777,R$366)+'СЕТ СН'!$F$13</f>
        <v>309.93332980000002</v>
      </c>
      <c r="S378" s="37">
        <f>SUMIFS(СВЦЭМ!$K$34:$K$777,СВЦЭМ!$A$34:$A$777,$A378,СВЦЭМ!$B$34:$B$777,S$366)+'СЕТ СН'!$F$13</f>
        <v>303.26637998000001</v>
      </c>
      <c r="T378" s="37">
        <f>SUMIFS(СВЦЭМ!$K$34:$K$777,СВЦЭМ!$A$34:$A$777,$A378,СВЦЭМ!$B$34:$B$777,T$366)+'СЕТ СН'!$F$13</f>
        <v>302.85572380999997</v>
      </c>
      <c r="U378" s="37">
        <f>SUMIFS(СВЦЭМ!$K$34:$K$777,СВЦЭМ!$A$34:$A$777,$A378,СВЦЭМ!$B$34:$B$777,U$366)+'СЕТ СН'!$F$13</f>
        <v>302.93002938000001</v>
      </c>
      <c r="V378" s="37">
        <f>SUMIFS(СВЦЭМ!$K$34:$K$777,СВЦЭМ!$A$34:$A$777,$A378,СВЦЭМ!$B$34:$B$777,V$366)+'СЕТ СН'!$F$13</f>
        <v>312.63433599000001</v>
      </c>
      <c r="W378" s="37">
        <f>SUMIFS(СВЦЭМ!$K$34:$K$777,СВЦЭМ!$A$34:$A$777,$A378,СВЦЭМ!$B$34:$B$777,W$366)+'СЕТ СН'!$F$13</f>
        <v>323.82935578000001</v>
      </c>
      <c r="X378" s="37">
        <f>SUMIFS(СВЦЭМ!$K$34:$K$777,СВЦЭМ!$A$34:$A$777,$A378,СВЦЭМ!$B$34:$B$777,X$366)+'СЕТ СН'!$F$13</f>
        <v>328.87746136999999</v>
      </c>
      <c r="Y378" s="37">
        <f>SUMIFS(СВЦЭМ!$K$34:$K$777,СВЦЭМ!$A$34:$A$777,$A378,СВЦЭМ!$B$34:$B$777,Y$366)+'СЕТ СН'!$F$13</f>
        <v>334.49048263999998</v>
      </c>
    </row>
    <row r="379" spans="1:25" ht="15.75" x14ac:dyDescent="0.2">
      <c r="A379" s="36">
        <f t="shared" si="10"/>
        <v>43325</v>
      </c>
      <c r="B379" s="37">
        <f>SUMIFS(СВЦЭМ!$K$34:$K$777,СВЦЭМ!$A$34:$A$777,$A379,СВЦЭМ!$B$34:$B$777,B$366)+'СЕТ СН'!$F$13</f>
        <v>414.90773261999999</v>
      </c>
      <c r="C379" s="37">
        <f>SUMIFS(СВЦЭМ!$K$34:$K$777,СВЦЭМ!$A$34:$A$777,$A379,СВЦЭМ!$B$34:$B$777,C$366)+'СЕТ СН'!$F$13</f>
        <v>499.81231177000001</v>
      </c>
      <c r="D379" s="37">
        <f>SUMIFS(СВЦЭМ!$K$34:$K$777,СВЦЭМ!$A$34:$A$777,$A379,СВЦЭМ!$B$34:$B$777,D$366)+'СЕТ СН'!$F$13</f>
        <v>586.53084752999996</v>
      </c>
      <c r="E379" s="37">
        <f>SUMIFS(СВЦЭМ!$K$34:$K$777,СВЦЭМ!$A$34:$A$777,$A379,СВЦЭМ!$B$34:$B$777,E$366)+'СЕТ СН'!$F$13</f>
        <v>631.12423959</v>
      </c>
      <c r="F379" s="37">
        <f>SUMIFS(СВЦЭМ!$K$34:$K$777,СВЦЭМ!$A$34:$A$777,$A379,СВЦЭМ!$B$34:$B$777,F$366)+'СЕТ СН'!$F$13</f>
        <v>627.73684108999998</v>
      </c>
      <c r="G379" s="37">
        <f>SUMIFS(СВЦЭМ!$K$34:$K$777,СВЦЭМ!$A$34:$A$777,$A379,СВЦЭМ!$B$34:$B$777,G$366)+'СЕТ СН'!$F$13</f>
        <v>635.64933026000006</v>
      </c>
      <c r="H379" s="37">
        <f>SUMIFS(СВЦЭМ!$K$34:$K$777,СВЦЭМ!$A$34:$A$777,$A379,СВЦЭМ!$B$34:$B$777,H$366)+'СЕТ СН'!$F$13</f>
        <v>626.47508814000003</v>
      </c>
      <c r="I379" s="37">
        <f>SUMIFS(СВЦЭМ!$K$34:$K$777,СВЦЭМ!$A$34:$A$777,$A379,СВЦЭМ!$B$34:$B$777,I$366)+'СЕТ СН'!$F$13</f>
        <v>570.51588260999995</v>
      </c>
      <c r="J379" s="37">
        <f>SUMIFS(СВЦЭМ!$K$34:$K$777,СВЦЭМ!$A$34:$A$777,$A379,СВЦЭМ!$B$34:$B$777,J$366)+'СЕТ СН'!$F$13</f>
        <v>466.11193874000003</v>
      </c>
      <c r="K379" s="37">
        <f>SUMIFS(СВЦЭМ!$K$34:$K$777,СВЦЭМ!$A$34:$A$777,$A379,СВЦЭМ!$B$34:$B$777,K$366)+'СЕТ СН'!$F$13</f>
        <v>402.62759282000002</v>
      </c>
      <c r="L379" s="37">
        <f>SUMIFS(СВЦЭМ!$K$34:$K$777,СВЦЭМ!$A$34:$A$777,$A379,СВЦЭМ!$B$34:$B$777,L$366)+'СЕТ СН'!$F$13</f>
        <v>352.13571356</v>
      </c>
      <c r="M379" s="37">
        <f>SUMIFS(СВЦЭМ!$K$34:$K$777,СВЦЭМ!$A$34:$A$777,$A379,СВЦЭМ!$B$34:$B$777,M$366)+'СЕТ СН'!$F$13</f>
        <v>320.93768915999999</v>
      </c>
      <c r="N379" s="37">
        <f>SUMIFS(СВЦЭМ!$K$34:$K$777,СВЦЭМ!$A$34:$A$777,$A379,СВЦЭМ!$B$34:$B$777,N$366)+'СЕТ СН'!$F$13</f>
        <v>307.20987061</v>
      </c>
      <c r="O379" s="37">
        <f>SUMIFS(СВЦЭМ!$K$34:$K$777,СВЦЭМ!$A$34:$A$777,$A379,СВЦЭМ!$B$34:$B$777,O$366)+'СЕТ СН'!$F$13</f>
        <v>309.76553768999997</v>
      </c>
      <c r="P379" s="37">
        <f>SUMIFS(СВЦЭМ!$K$34:$K$777,СВЦЭМ!$A$34:$A$777,$A379,СВЦЭМ!$B$34:$B$777,P$366)+'СЕТ СН'!$F$13</f>
        <v>314.11625443000003</v>
      </c>
      <c r="Q379" s="37">
        <f>SUMIFS(СВЦЭМ!$K$34:$K$777,СВЦЭМ!$A$34:$A$777,$A379,СВЦЭМ!$B$34:$B$777,Q$366)+'СЕТ СН'!$F$13</f>
        <v>318.07794766000001</v>
      </c>
      <c r="R379" s="37">
        <f>SUMIFS(СВЦЭМ!$K$34:$K$777,СВЦЭМ!$A$34:$A$777,$A379,СВЦЭМ!$B$34:$B$777,R$366)+'СЕТ СН'!$F$13</f>
        <v>322.24760678000001</v>
      </c>
      <c r="S379" s="37">
        <f>SUMIFS(СВЦЭМ!$K$34:$K$777,СВЦЭМ!$A$34:$A$777,$A379,СВЦЭМ!$B$34:$B$777,S$366)+'СЕТ СН'!$F$13</f>
        <v>326.90754268000001</v>
      </c>
      <c r="T379" s="37">
        <f>SUMIFS(СВЦЭМ!$K$34:$K$777,СВЦЭМ!$A$34:$A$777,$A379,СВЦЭМ!$B$34:$B$777,T$366)+'СЕТ СН'!$F$13</f>
        <v>315.72032023000003</v>
      </c>
      <c r="U379" s="37">
        <f>SUMIFS(СВЦЭМ!$K$34:$K$777,СВЦЭМ!$A$34:$A$777,$A379,СВЦЭМ!$B$34:$B$777,U$366)+'СЕТ СН'!$F$13</f>
        <v>312.78008313999999</v>
      </c>
      <c r="V379" s="37">
        <f>SUMIFS(СВЦЭМ!$K$34:$K$777,СВЦЭМ!$A$34:$A$777,$A379,СВЦЭМ!$B$34:$B$777,V$366)+'СЕТ СН'!$F$13</f>
        <v>311.97153423999998</v>
      </c>
      <c r="W379" s="37">
        <f>SUMIFS(СВЦЭМ!$K$34:$K$777,СВЦЭМ!$A$34:$A$777,$A379,СВЦЭМ!$B$34:$B$777,W$366)+'СЕТ СН'!$F$13</f>
        <v>313.12145584000001</v>
      </c>
      <c r="X379" s="37">
        <f>SUMIFS(СВЦЭМ!$K$34:$K$777,СВЦЭМ!$A$34:$A$777,$A379,СВЦЭМ!$B$34:$B$777,X$366)+'СЕТ СН'!$F$13</f>
        <v>322.46702543999999</v>
      </c>
      <c r="Y379" s="37">
        <f>SUMIFS(СВЦЭМ!$K$34:$K$777,СВЦЭМ!$A$34:$A$777,$A379,СВЦЭМ!$B$34:$B$777,Y$366)+'СЕТ СН'!$F$13</f>
        <v>366.60350211000002</v>
      </c>
    </row>
    <row r="380" spans="1:25" ht="15.75" x14ac:dyDescent="0.2">
      <c r="A380" s="36">
        <f t="shared" si="10"/>
        <v>43326</v>
      </c>
      <c r="B380" s="37">
        <f>SUMIFS(СВЦЭМ!$K$34:$K$777,СВЦЭМ!$A$34:$A$777,$A380,СВЦЭМ!$B$34:$B$777,B$366)+'СЕТ СН'!$F$13</f>
        <v>430.17770547999999</v>
      </c>
      <c r="C380" s="37">
        <f>SUMIFS(СВЦЭМ!$K$34:$K$777,СВЦЭМ!$A$34:$A$777,$A380,СВЦЭМ!$B$34:$B$777,C$366)+'СЕТ СН'!$F$13</f>
        <v>520.82042219000004</v>
      </c>
      <c r="D380" s="37">
        <f>SUMIFS(СВЦЭМ!$K$34:$K$777,СВЦЭМ!$A$34:$A$777,$A380,СВЦЭМ!$B$34:$B$777,D$366)+'СЕТ СН'!$F$13</f>
        <v>594.98012859000005</v>
      </c>
      <c r="E380" s="37">
        <f>SUMIFS(СВЦЭМ!$K$34:$K$777,СВЦЭМ!$A$34:$A$777,$A380,СВЦЭМ!$B$34:$B$777,E$366)+'СЕТ СН'!$F$13</f>
        <v>636.13640057999999</v>
      </c>
      <c r="F380" s="37">
        <f>SUMIFS(СВЦЭМ!$K$34:$K$777,СВЦЭМ!$A$34:$A$777,$A380,СВЦЭМ!$B$34:$B$777,F$366)+'СЕТ СН'!$F$13</f>
        <v>632.68092063999995</v>
      </c>
      <c r="G380" s="37">
        <f>SUMIFS(СВЦЭМ!$K$34:$K$777,СВЦЭМ!$A$34:$A$777,$A380,СВЦЭМ!$B$34:$B$777,G$366)+'СЕТ СН'!$F$13</f>
        <v>630.22449368000002</v>
      </c>
      <c r="H380" s="37">
        <f>SUMIFS(СВЦЭМ!$K$34:$K$777,СВЦЭМ!$A$34:$A$777,$A380,СВЦЭМ!$B$34:$B$777,H$366)+'СЕТ СН'!$F$13</f>
        <v>599.62797621000004</v>
      </c>
      <c r="I380" s="37">
        <f>SUMIFS(СВЦЭМ!$K$34:$K$777,СВЦЭМ!$A$34:$A$777,$A380,СВЦЭМ!$B$34:$B$777,I$366)+'СЕТ СН'!$F$13</f>
        <v>547.84652905999997</v>
      </c>
      <c r="J380" s="37">
        <f>SUMIFS(СВЦЭМ!$K$34:$K$777,СВЦЭМ!$A$34:$A$777,$A380,СВЦЭМ!$B$34:$B$777,J$366)+'СЕТ СН'!$F$13</f>
        <v>477.84812245000001</v>
      </c>
      <c r="K380" s="37">
        <f>SUMIFS(СВЦЭМ!$K$34:$K$777,СВЦЭМ!$A$34:$A$777,$A380,СВЦЭМ!$B$34:$B$777,K$366)+'СЕТ СН'!$F$13</f>
        <v>429.82934963999998</v>
      </c>
      <c r="L380" s="37">
        <f>SUMIFS(СВЦЭМ!$K$34:$K$777,СВЦЭМ!$A$34:$A$777,$A380,СВЦЭМ!$B$34:$B$777,L$366)+'СЕТ СН'!$F$13</f>
        <v>369.47751963000002</v>
      </c>
      <c r="M380" s="37">
        <f>SUMIFS(СВЦЭМ!$K$34:$K$777,СВЦЭМ!$A$34:$A$777,$A380,СВЦЭМ!$B$34:$B$777,M$366)+'СЕТ СН'!$F$13</f>
        <v>331.59723896999998</v>
      </c>
      <c r="N380" s="37">
        <f>SUMIFS(СВЦЭМ!$K$34:$K$777,СВЦЭМ!$A$34:$A$777,$A380,СВЦЭМ!$B$34:$B$777,N$366)+'СЕТ СН'!$F$13</f>
        <v>322.37029281999997</v>
      </c>
      <c r="O380" s="37">
        <f>SUMIFS(СВЦЭМ!$K$34:$K$777,СВЦЭМ!$A$34:$A$777,$A380,СВЦЭМ!$B$34:$B$777,O$366)+'СЕТ СН'!$F$13</f>
        <v>331.37806646000001</v>
      </c>
      <c r="P380" s="37">
        <f>SUMIFS(СВЦЭМ!$K$34:$K$777,СВЦЭМ!$A$34:$A$777,$A380,СВЦЭМ!$B$34:$B$777,P$366)+'СЕТ СН'!$F$13</f>
        <v>333.33551743999999</v>
      </c>
      <c r="Q380" s="37">
        <f>SUMIFS(СВЦЭМ!$K$34:$K$777,СВЦЭМ!$A$34:$A$777,$A380,СВЦЭМ!$B$34:$B$777,Q$366)+'СЕТ СН'!$F$13</f>
        <v>335.15469296999999</v>
      </c>
      <c r="R380" s="37">
        <f>SUMIFS(СВЦЭМ!$K$34:$K$777,СВЦЭМ!$A$34:$A$777,$A380,СВЦЭМ!$B$34:$B$777,R$366)+'СЕТ СН'!$F$13</f>
        <v>328.01745427999998</v>
      </c>
      <c r="S380" s="37">
        <f>SUMIFS(СВЦЭМ!$K$34:$K$777,СВЦЭМ!$A$34:$A$777,$A380,СВЦЭМ!$B$34:$B$777,S$366)+'СЕТ СН'!$F$13</f>
        <v>329.83372474999999</v>
      </c>
      <c r="T380" s="37">
        <f>SUMIFS(СВЦЭМ!$K$34:$K$777,СВЦЭМ!$A$34:$A$777,$A380,СВЦЭМ!$B$34:$B$777,T$366)+'СЕТ СН'!$F$13</f>
        <v>329.11533205000001</v>
      </c>
      <c r="U380" s="37">
        <f>SUMIFS(СВЦЭМ!$K$34:$K$777,СВЦЭМ!$A$34:$A$777,$A380,СВЦЭМ!$B$34:$B$777,U$366)+'СЕТ СН'!$F$13</f>
        <v>331.03517425000001</v>
      </c>
      <c r="V380" s="37">
        <f>SUMIFS(СВЦЭМ!$K$34:$K$777,СВЦЭМ!$A$34:$A$777,$A380,СВЦЭМ!$B$34:$B$777,V$366)+'СЕТ СН'!$F$13</f>
        <v>329.00791915000002</v>
      </c>
      <c r="W380" s="37">
        <f>SUMIFS(СВЦЭМ!$K$34:$K$777,СВЦЭМ!$A$34:$A$777,$A380,СВЦЭМ!$B$34:$B$777,W$366)+'СЕТ СН'!$F$13</f>
        <v>333.38595927</v>
      </c>
      <c r="X380" s="37">
        <f>SUMIFS(СВЦЭМ!$K$34:$K$777,СВЦЭМ!$A$34:$A$777,$A380,СВЦЭМ!$B$34:$B$777,X$366)+'СЕТ СН'!$F$13</f>
        <v>336.49067513</v>
      </c>
      <c r="Y380" s="37">
        <f>SUMIFS(СВЦЭМ!$K$34:$K$777,СВЦЭМ!$A$34:$A$777,$A380,СВЦЭМ!$B$34:$B$777,Y$366)+'СЕТ СН'!$F$13</f>
        <v>383.88877951000001</v>
      </c>
    </row>
    <row r="381" spans="1:25" ht="15.75" x14ac:dyDescent="0.2">
      <c r="A381" s="36">
        <f t="shared" si="10"/>
        <v>43327</v>
      </c>
      <c r="B381" s="37">
        <f>SUMIFS(СВЦЭМ!$K$34:$K$777,СВЦЭМ!$A$34:$A$777,$A381,СВЦЭМ!$B$34:$B$777,B$366)+'СЕТ СН'!$F$13</f>
        <v>415.85179362000002</v>
      </c>
      <c r="C381" s="37">
        <f>SUMIFS(СВЦЭМ!$K$34:$K$777,СВЦЭМ!$A$34:$A$777,$A381,СВЦЭМ!$B$34:$B$777,C$366)+'СЕТ СН'!$F$13</f>
        <v>484.46113591</v>
      </c>
      <c r="D381" s="37">
        <f>SUMIFS(СВЦЭМ!$K$34:$K$777,СВЦЭМ!$A$34:$A$777,$A381,СВЦЭМ!$B$34:$B$777,D$366)+'СЕТ СН'!$F$13</f>
        <v>552.71285853999996</v>
      </c>
      <c r="E381" s="37">
        <f>SUMIFS(СВЦЭМ!$K$34:$K$777,СВЦЭМ!$A$34:$A$777,$A381,СВЦЭМ!$B$34:$B$777,E$366)+'СЕТ СН'!$F$13</f>
        <v>623.30173854999998</v>
      </c>
      <c r="F381" s="37">
        <f>SUMIFS(СВЦЭМ!$K$34:$K$777,СВЦЭМ!$A$34:$A$777,$A381,СВЦЭМ!$B$34:$B$777,F$366)+'СЕТ СН'!$F$13</f>
        <v>614.64321708</v>
      </c>
      <c r="G381" s="37">
        <f>SUMIFS(СВЦЭМ!$K$34:$K$777,СВЦЭМ!$A$34:$A$777,$A381,СВЦЭМ!$B$34:$B$777,G$366)+'СЕТ СН'!$F$13</f>
        <v>608.91108740000004</v>
      </c>
      <c r="H381" s="37">
        <f>SUMIFS(СВЦЭМ!$K$34:$K$777,СВЦЭМ!$A$34:$A$777,$A381,СВЦЭМ!$B$34:$B$777,H$366)+'СЕТ СН'!$F$13</f>
        <v>607.64167416999999</v>
      </c>
      <c r="I381" s="37">
        <f>SUMIFS(СВЦЭМ!$K$34:$K$777,СВЦЭМ!$A$34:$A$777,$A381,СВЦЭМ!$B$34:$B$777,I$366)+'СЕТ СН'!$F$13</f>
        <v>571.63263202999997</v>
      </c>
      <c r="J381" s="37">
        <f>SUMIFS(СВЦЭМ!$K$34:$K$777,СВЦЭМ!$A$34:$A$777,$A381,СВЦЭМ!$B$34:$B$777,J$366)+'СЕТ СН'!$F$13</f>
        <v>491.61746326999997</v>
      </c>
      <c r="K381" s="37">
        <f>SUMIFS(СВЦЭМ!$K$34:$K$777,СВЦЭМ!$A$34:$A$777,$A381,СВЦЭМ!$B$34:$B$777,K$366)+'СЕТ СН'!$F$13</f>
        <v>429.91436250999999</v>
      </c>
      <c r="L381" s="37">
        <f>SUMIFS(СВЦЭМ!$K$34:$K$777,СВЦЭМ!$A$34:$A$777,$A381,СВЦЭМ!$B$34:$B$777,L$366)+'СЕТ СН'!$F$13</f>
        <v>376.71069965999999</v>
      </c>
      <c r="M381" s="37">
        <f>SUMIFS(СВЦЭМ!$K$34:$K$777,СВЦЭМ!$A$34:$A$777,$A381,СВЦЭМ!$B$34:$B$777,M$366)+'СЕТ СН'!$F$13</f>
        <v>335.11074872</v>
      </c>
      <c r="N381" s="37">
        <f>SUMIFS(СВЦЭМ!$K$34:$K$777,СВЦЭМ!$A$34:$A$777,$A381,СВЦЭМ!$B$34:$B$777,N$366)+'СЕТ СН'!$F$13</f>
        <v>329.64803567000001</v>
      </c>
      <c r="O381" s="37">
        <f>SUMIFS(СВЦЭМ!$K$34:$K$777,СВЦЭМ!$A$34:$A$777,$A381,СВЦЭМ!$B$34:$B$777,O$366)+'СЕТ СН'!$F$13</f>
        <v>330.75681947999999</v>
      </c>
      <c r="P381" s="37">
        <f>SUMIFS(СВЦЭМ!$K$34:$K$777,СВЦЭМ!$A$34:$A$777,$A381,СВЦЭМ!$B$34:$B$777,P$366)+'СЕТ СН'!$F$13</f>
        <v>332.95383011000001</v>
      </c>
      <c r="Q381" s="37">
        <f>SUMIFS(СВЦЭМ!$K$34:$K$777,СВЦЭМ!$A$34:$A$777,$A381,СВЦЭМ!$B$34:$B$777,Q$366)+'СЕТ СН'!$F$13</f>
        <v>337.52122600000001</v>
      </c>
      <c r="R381" s="37">
        <f>SUMIFS(СВЦЭМ!$K$34:$K$777,СВЦЭМ!$A$34:$A$777,$A381,СВЦЭМ!$B$34:$B$777,R$366)+'СЕТ СН'!$F$13</f>
        <v>338.22176738000002</v>
      </c>
      <c r="S381" s="37">
        <f>SUMIFS(СВЦЭМ!$K$34:$K$777,СВЦЭМ!$A$34:$A$777,$A381,СВЦЭМ!$B$34:$B$777,S$366)+'СЕТ СН'!$F$13</f>
        <v>332.47895328999999</v>
      </c>
      <c r="T381" s="37">
        <f>SUMIFS(СВЦЭМ!$K$34:$K$777,СВЦЭМ!$A$34:$A$777,$A381,СВЦЭМ!$B$34:$B$777,T$366)+'СЕТ СН'!$F$13</f>
        <v>328.45962107999998</v>
      </c>
      <c r="U381" s="37">
        <f>SUMIFS(СВЦЭМ!$K$34:$K$777,СВЦЭМ!$A$34:$A$777,$A381,СВЦЭМ!$B$34:$B$777,U$366)+'СЕТ СН'!$F$13</f>
        <v>332.28174623000001</v>
      </c>
      <c r="V381" s="37">
        <f>SUMIFS(СВЦЭМ!$K$34:$K$777,СВЦЭМ!$A$34:$A$777,$A381,СВЦЭМ!$B$34:$B$777,V$366)+'СЕТ СН'!$F$13</f>
        <v>323.16635338999998</v>
      </c>
      <c r="W381" s="37">
        <f>SUMIFS(СВЦЭМ!$K$34:$K$777,СВЦЭМ!$A$34:$A$777,$A381,СВЦЭМ!$B$34:$B$777,W$366)+'СЕТ СН'!$F$13</f>
        <v>328.66341062999999</v>
      </c>
      <c r="X381" s="37">
        <f>SUMIFS(СВЦЭМ!$K$34:$K$777,СВЦЭМ!$A$34:$A$777,$A381,СВЦЭМ!$B$34:$B$777,X$366)+'СЕТ СН'!$F$13</f>
        <v>341.67671043000001</v>
      </c>
      <c r="Y381" s="37">
        <f>SUMIFS(СВЦЭМ!$K$34:$K$777,СВЦЭМ!$A$34:$A$777,$A381,СВЦЭМ!$B$34:$B$777,Y$366)+'СЕТ СН'!$F$13</f>
        <v>376.14900956999998</v>
      </c>
    </row>
    <row r="382" spans="1:25" ht="15.75" x14ac:dyDescent="0.2">
      <c r="A382" s="36">
        <f t="shared" si="10"/>
        <v>43328</v>
      </c>
      <c r="B382" s="37">
        <f>SUMIFS(СВЦЭМ!$K$34:$K$777,СВЦЭМ!$A$34:$A$777,$A382,СВЦЭМ!$B$34:$B$777,B$366)+'СЕТ СН'!$F$13</f>
        <v>436.70047023000001</v>
      </c>
      <c r="C382" s="37">
        <f>SUMIFS(СВЦЭМ!$K$34:$K$777,СВЦЭМ!$A$34:$A$777,$A382,СВЦЭМ!$B$34:$B$777,C$366)+'СЕТ СН'!$F$13</f>
        <v>512.51126568999996</v>
      </c>
      <c r="D382" s="37">
        <f>SUMIFS(СВЦЭМ!$K$34:$K$777,СВЦЭМ!$A$34:$A$777,$A382,СВЦЭМ!$B$34:$B$777,D$366)+'СЕТ СН'!$F$13</f>
        <v>576.99422391999997</v>
      </c>
      <c r="E382" s="37">
        <f>SUMIFS(СВЦЭМ!$K$34:$K$777,СВЦЭМ!$A$34:$A$777,$A382,СВЦЭМ!$B$34:$B$777,E$366)+'СЕТ СН'!$F$13</f>
        <v>630.93614938999997</v>
      </c>
      <c r="F382" s="37">
        <f>SUMIFS(СВЦЭМ!$K$34:$K$777,СВЦЭМ!$A$34:$A$777,$A382,СВЦЭМ!$B$34:$B$777,F$366)+'СЕТ СН'!$F$13</f>
        <v>622.96318728999995</v>
      </c>
      <c r="G382" s="37">
        <f>SUMIFS(СВЦЭМ!$K$34:$K$777,СВЦЭМ!$A$34:$A$777,$A382,СВЦЭМ!$B$34:$B$777,G$366)+'СЕТ СН'!$F$13</f>
        <v>625.32864424000002</v>
      </c>
      <c r="H382" s="37">
        <f>SUMIFS(СВЦЭМ!$K$34:$K$777,СВЦЭМ!$A$34:$A$777,$A382,СВЦЭМ!$B$34:$B$777,H$366)+'СЕТ СН'!$F$13</f>
        <v>605.82672153999999</v>
      </c>
      <c r="I382" s="37">
        <f>SUMIFS(СВЦЭМ!$K$34:$K$777,СВЦЭМ!$A$34:$A$777,$A382,СВЦЭМ!$B$34:$B$777,I$366)+'СЕТ СН'!$F$13</f>
        <v>547.29399551999995</v>
      </c>
      <c r="J382" s="37">
        <f>SUMIFS(СВЦЭМ!$K$34:$K$777,СВЦЭМ!$A$34:$A$777,$A382,СВЦЭМ!$B$34:$B$777,J$366)+'СЕТ СН'!$F$13</f>
        <v>476.06217662</v>
      </c>
      <c r="K382" s="37">
        <f>SUMIFS(СВЦЭМ!$K$34:$K$777,СВЦЭМ!$A$34:$A$777,$A382,СВЦЭМ!$B$34:$B$777,K$366)+'СЕТ СН'!$F$13</f>
        <v>409.11527899999999</v>
      </c>
      <c r="L382" s="37">
        <f>SUMIFS(СВЦЭМ!$K$34:$K$777,СВЦЭМ!$A$34:$A$777,$A382,СВЦЭМ!$B$34:$B$777,L$366)+'СЕТ СН'!$F$13</f>
        <v>355.1195965</v>
      </c>
      <c r="M382" s="37">
        <f>SUMIFS(СВЦЭМ!$K$34:$K$777,СВЦЭМ!$A$34:$A$777,$A382,СВЦЭМ!$B$34:$B$777,M$366)+'СЕТ СН'!$F$13</f>
        <v>322.22066405999999</v>
      </c>
      <c r="N382" s="37">
        <f>SUMIFS(СВЦЭМ!$K$34:$K$777,СВЦЭМ!$A$34:$A$777,$A382,СВЦЭМ!$B$34:$B$777,N$366)+'СЕТ СН'!$F$13</f>
        <v>320.11191191</v>
      </c>
      <c r="O382" s="37">
        <f>SUMIFS(СВЦЭМ!$K$34:$K$777,СВЦЭМ!$A$34:$A$777,$A382,СВЦЭМ!$B$34:$B$777,O$366)+'СЕТ СН'!$F$13</f>
        <v>325.18871975000002</v>
      </c>
      <c r="P382" s="37">
        <f>SUMIFS(СВЦЭМ!$K$34:$K$777,СВЦЭМ!$A$34:$A$777,$A382,СВЦЭМ!$B$34:$B$777,P$366)+'СЕТ СН'!$F$13</f>
        <v>329.43010248000002</v>
      </c>
      <c r="Q382" s="37">
        <f>SUMIFS(СВЦЭМ!$K$34:$K$777,СВЦЭМ!$A$34:$A$777,$A382,СВЦЭМ!$B$34:$B$777,Q$366)+'СЕТ СН'!$F$13</f>
        <v>331.35009759000002</v>
      </c>
      <c r="R382" s="37">
        <f>SUMIFS(СВЦЭМ!$K$34:$K$777,СВЦЭМ!$A$34:$A$777,$A382,СВЦЭМ!$B$34:$B$777,R$366)+'СЕТ СН'!$F$13</f>
        <v>331.76987610999998</v>
      </c>
      <c r="S382" s="37">
        <f>SUMIFS(СВЦЭМ!$K$34:$K$777,СВЦЭМ!$A$34:$A$777,$A382,СВЦЭМ!$B$34:$B$777,S$366)+'СЕТ СН'!$F$13</f>
        <v>324.82595020999997</v>
      </c>
      <c r="T382" s="37">
        <f>SUMIFS(СВЦЭМ!$K$34:$K$777,СВЦЭМ!$A$34:$A$777,$A382,СВЦЭМ!$B$34:$B$777,T$366)+'СЕТ СН'!$F$13</f>
        <v>310.79789698000002</v>
      </c>
      <c r="U382" s="37">
        <f>SUMIFS(СВЦЭМ!$K$34:$K$777,СВЦЭМ!$A$34:$A$777,$A382,СВЦЭМ!$B$34:$B$777,U$366)+'СЕТ СН'!$F$13</f>
        <v>309.39308007</v>
      </c>
      <c r="V382" s="37">
        <f>SUMIFS(СВЦЭМ!$K$34:$K$777,СВЦЭМ!$A$34:$A$777,$A382,СВЦЭМ!$B$34:$B$777,V$366)+'СЕТ СН'!$F$13</f>
        <v>312.59777752000002</v>
      </c>
      <c r="W382" s="37">
        <f>SUMIFS(СВЦЭМ!$K$34:$K$777,СВЦЭМ!$A$34:$A$777,$A382,СВЦЭМ!$B$34:$B$777,W$366)+'СЕТ СН'!$F$13</f>
        <v>321.61781552999997</v>
      </c>
      <c r="X382" s="37">
        <f>SUMIFS(СВЦЭМ!$K$34:$K$777,СВЦЭМ!$A$34:$A$777,$A382,СВЦЭМ!$B$34:$B$777,X$366)+'СЕТ СН'!$F$13</f>
        <v>325.89818047</v>
      </c>
      <c r="Y382" s="37">
        <f>SUMIFS(СВЦЭМ!$K$34:$K$777,СВЦЭМ!$A$34:$A$777,$A382,СВЦЭМ!$B$34:$B$777,Y$366)+'СЕТ СН'!$F$13</f>
        <v>371.99400401999998</v>
      </c>
    </row>
    <row r="383" spans="1:25" ht="15.75" x14ac:dyDescent="0.2">
      <c r="A383" s="36">
        <f t="shared" si="10"/>
        <v>43329</v>
      </c>
      <c r="B383" s="37">
        <f>SUMIFS(СВЦЭМ!$K$34:$K$777,СВЦЭМ!$A$34:$A$777,$A383,СВЦЭМ!$B$34:$B$777,B$366)+'СЕТ СН'!$F$13</f>
        <v>422.57836895000003</v>
      </c>
      <c r="C383" s="37">
        <f>SUMIFS(СВЦЭМ!$K$34:$K$777,СВЦЭМ!$A$34:$A$777,$A383,СВЦЭМ!$B$34:$B$777,C$366)+'СЕТ СН'!$F$13</f>
        <v>500.52961569000001</v>
      </c>
      <c r="D383" s="37">
        <f>SUMIFS(СВЦЭМ!$K$34:$K$777,СВЦЭМ!$A$34:$A$777,$A383,СВЦЭМ!$B$34:$B$777,D$366)+'СЕТ СН'!$F$13</f>
        <v>563.70886293000001</v>
      </c>
      <c r="E383" s="37">
        <f>SUMIFS(СВЦЭМ!$K$34:$K$777,СВЦЭМ!$A$34:$A$777,$A383,СВЦЭМ!$B$34:$B$777,E$366)+'СЕТ СН'!$F$13</f>
        <v>625.27538834999996</v>
      </c>
      <c r="F383" s="37">
        <f>SUMIFS(СВЦЭМ!$K$34:$K$777,СВЦЭМ!$A$34:$A$777,$A383,СВЦЭМ!$B$34:$B$777,F$366)+'СЕТ СН'!$F$13</f>
        <v>617.14271199999996</v>
      </c>
      <c r="G383" s="37">
        <f>SUMIFS(СВЦЭМ!$K$34:$K$777,СВЦЭМ!$A$34:$A$777,$A383,СВЦЭМ!$B$34:$B$777,G$366)+'СЕТ СН'!$F$13</f>
        <v>603.66483232999997</v>
      </c>
      <c r="H383" s="37">
        <f>SUMIFS(СВЦЭМ!$K$34:$K$777,СВЦЭМ!$A$34:$A$777,$A383,СВЦЭМ!$B$34:$B$777,H$366)+'СЕТ СН'!$F$13</f>
        <v>603.29175054999996</v>
      </c>
      <c r="I383" s="37">
        <f>SUMIFS(СВЦЭМ!$K$34:$K$777,СВЦЭМ!$A$34:$A$777,$A383,СВЦЭМ!$B$34:$B$777,I$366)+'СЕТ СН'!$F$13</f>
        <v>584.44038968999996</v>
      </c>
      <c r="J383" s="37">
        <f>SUMIFS(СВЦЭМ!$K$34:$K$777,СВЦЭМ!$A$34:$A$777,$A383,СВЦЭМ!$B$34:$B$777,J$366)+'СЕТ СН'!$F$13</f>
        <v>494.78727156000002</v>
      </c>
      <c r="K383" s="37">
        <f>SUMIFS(СВЦЭМ!$K$34:$K$777,СВЦЭМ!$A$34:$A$777,$A383,СВЦЭМ!$B$34:$B$777,K$366)+'СЕТ СН'!$F$13</f>
        <v>432.95605411000003</v>
      </c>
      <c r="L383" s="37">
        <f>SUMIFS(СВЦЭМ!$K$34:$K$777,СВЦЭМ!$A$34:$A$777,$A383,СВЦЭМ!$B$34:$B$777,L$366)+'СЕТ СН'!$F$13</f>
        <v>364.59160660999999</v>
      </c>
      <c r="M383" s="37">
        <f>SUMIFS(СВЦЭМ!$K$34:$K$777,СВЦЭМ!$A$34:$A$777,$A383,СВЦЭМ!$B$34:$B$777,M$366)+'СЕТ СН'!$F$13</f>
        <v>324.88594988</v>
      </c>
      <c r="N383" s="37">
        <f>SUMIFS(СВЦЭМ!$K$34:$K$777,СВЦЭМ!$A$34:$A$777,$A383,СВЦЭМ!$B$34:$B$777,N$366)+'СЕТ СН'!$F$13</f>
        <v>309.69221563000002</v>
      </c>
      <c r="O383" s="37">
        <f>SUMIFS(СВЦЭМ!$K$34:$K$777,СВЦЭМ!$A$34:$A$777,$A383,СВЦЭМ!$B$34:$B$777,O$366)+'СЕТ СН'!$F$13</f>
        <v>314.23559541999998</v>
      </c>
      <c r="P383" s="37">
        <f>SUMIFS(СВЦЭМ!$K$34:$K$777,СВЦЭМ!$A$34:$A$777,$A383,СВЦЭМ!$B$34:$B$777,P$366)+'СЕТ СН'!$F$13</f>
        <v>317.31417372999999</v>
      </c>
      <c r="Q383" s="37">
        <f>SUMIFS(СВЦЭМ!$K$34:$K$777,СВЦЭМ!$A$34:$A$777,$A383,СВЦЭМ!$B$34:$B$777,Q$366)+'СЕТ СН'!$F$13</f>
        <v>315.80727329000001</v>
      </c>
      <c r="R383" s="37">
        <f>SUMIFS(СВЦЭМ!$K$34:$K$777,СВЦЭМ!$A$34:$A$777,$A383,СВЦЭМ!$B$34:$B$777,R$366)+'СЕТ СН'!$F$13</f>
        <v>312.76349999000001</v>
      </c>
      <c r="S383" s="37">
        <f>SUMIFS(СВЦЭМ!$K$34:$K$777,СВЦЭМ!$A$34:$A$777,$A383,СВЦЭМ!$B$34:$B$777,S$366)+'СЕТ СН'!$F$13</f>
        <v>309.08037525999998</v>
      </c>
      <c r="T383" s="37">
        <f>SUMIFS(СВЦЭМ!$K$34:$K$777,СВЦЭМ!$A$34:$A$777,$A383,СВЦЭМ!$B$34:$B$777,T$366)+'СЕТ СН'!$F$13</f>
        <v>310.64071776999998</v>
      </c>
      <c r="U383" s="37">
        <f>SUMIFS(СВЦЭМ!$K$34:$K$777,СВЦЭМ!$A$34:$A$777,$A383,СВЦЭМ!$B$34:$B$777,U$366)+'СЕТ СН'!$F$13</f>
        <v>319.08427642999999</v>
      </c>
      <c r="V383" s="37">
        <f>SUMIFS(СВЦЭМ!$K$34:$K$777,СВЦЭМ!$A$34:$A$777,$A383,СВЦЭМ!$B$34:$B$777,V$366)+'СЕТ СН'!$F$13</f>
        <v>318.66858293000001</v>
      </c>
      <c r="W383" s="37">
        <f>SUMIFS(СВЦЭМ!$K$34:$K$777,СВЦЭМ!$A$34:$A$777,$A383,СВЦЭМ!$B$34:$B$777,W$366)+'СЕТ СН'!$F$13</f>
        <v>324.93337296999999</v>
      </c>
      <c r="X383" s="37">
        <f>SUMIFS(СВЦЭМ!$K$34:$K$777,СВЦЭМ!$A$34:$A$777,$A383,СВЦЭМ!$B$34:$B$777,X$366)+'СЕТ СН'!$F$13</f>
        <v>323.22212162</v>
      </c>
      <c r="Y383" s="37">
        <f>SUMIFS(СВЦЭМ!$K$34:$K$777,СВЦЭМ!$A$34:$A$777,$A383,СВЦЭМ!$B$34:$B$777,Y$366)+'СЕТ СН'!$F$13</f>
        <v>356.38291416999999</v>
      </c>
    </row>
    <row r="384" spans="1:25" ht="15.75" x14ac:dyDescent="0.2">
      <c r="A384" s="36">
        <f t="shared" si="10"/>
        <v>43330</v>
      </c>
      <c r="B384" s="37">
        <f>SUMIFS(СВЦЭМ!$K$34:$K$777,СВЦЭМ!$A$34:$A$777,$A384,СВЦЭМ!$B$34:$B$777,B$366)+'СЕТ СН'!$F$13</f>
        <v>383.94246226000001</v>
      </c>
      <c r="C384" s="37">
        <f>SUMIFS(СВЦЭМ!$K$34:$K$777,СВЦЭМ!$A$34:$A$777,$A384,СВЦЭМ!$B$34:$B$777,C$366)+'СЕТ СН'!$F$13</f>
        <v>420.25286957999998</v>
      </c>
      <c r="D384" s="37">
        <f>SUMIFS(СВЦЭМ!$K$34:$K$777,СВЦЭМ!$A$34:$A$777,$A384,СВЦЭМ!$B$34:$B$777,D$366)+'СЕТ СН'!$F$13</f>
        <v>482.67060507000002</v>
      </c>
      <c r="E384" s="37">
        <f>SUMIFS(СВЦЭМ!$K$34:$K$777,СВЦЭМ!$A$34:$A$777,$A384,СВЦЭМ!$B$34:$B$777,E$366)+'СЕТ СН'!$F$13</f>
        <v>545.40407808999998</v>
      </c>
      <c r="F384" s="37">
        <f>SUMIFS(СВЦЭМ!$K$34:$K$777,СВЦЭМ!$A$34:$A$777,$A384,СВЦЭМ!$B$34:$B$777,F$366)+'СЕТ СН'!$F$13</f>
        <v>551.81029536999995</v>
      </c>
      <c r="G384" s="37">
        <f>SUMIFS(СВЦЭМ!$K$34:$K$777,СВЦЭМ!$A$34:$A$777,$A384,СВЦЭМ!$B$34:$B$777,G$366)+'СЕТ СН'!$F$13</f>
        <v>544.29497050999998</v>
      </c>
      <c r="H384" s="37">
        <f>SUMIFS(СВЦЭМ!$K$34:$K$777,СВЦЭМ!$A$34:$A$777,$A384,СВЦЭМ!$B$34:$B$777,H$366)+'СЕТ СН'!$F$13</f>
        <v>528.27397984000004</v>
      </c>
      <c r="I384" s="37">
        <f>SUMIFS(СВЦЭМ!$K$34:$K$777,СВЦЭМ!$A$34:$A$777,$A384,СВЦЭМ!$B$34:$B$777,I$366)+'СЕТ СН'!$F$13</f>
        <v>484.64362233000003</v>
      </c>
      <c r="J384" s="37">
        <f>SUMIFS(СВЦЭМ!$K$34:$K$777,СВЦЭМ!$A$34:$A$777,$A384,СВЦЭМ!$B$34:$B$777,J$366)+'СЕТ СН'!$F$13</f>
        <v>395.69327396</v>
      </c>
      <c r="K384" s="37">
        <f>SUMIFS(СВЦЭМ!$K$34:$K$777,СВЦЭМ!$A$34:$A$777,$A384,СВЦЭМ!$B$34:$B$777,K$366)+'СЕТ СН'!$F$13</f>
        <v>332.75766241999997</v>
      </c>
      <c r="L384" s="37">
        <f>SUMIFS(СВЦЭМ!$K$34:$K$777,СВЦЭМ!$A$34:$A$777,$A384,СВЦЭМ!$B$34:$B$777,L$366)+'СЕТ СН'!$F$13</f>
        <v>280.91988550000002</v>
      </c>
      <c r="M384" s="37">
        <f>SUMIFS(СВЦЭМ!$K$34:$K$777,СВЦЭМ!$A$34:$A$777,$A384,СВЦЭМ!$B$34:$B$777,M$366)+'СЕТ СН'!$F$13</f>
        <v>255.38985385000001</v>
      </c>
      <c r="N384" s="37">
        <f>SUMIFS(СВЦЭМ!$K$34:$K$777,СВЦЭМ!$A$34:$A$777,$A384,СВЦЭМ!$B$34:$B$777,N$366)+'СЕТ СН'!$F$13</f>
        <v>246.13059154000001</v>
      </c>
      <c r="O384" s="37">
        <f>SUMIFS(СВЦЭМ!$K$34:$K$777,СВЦЭМ!$A$34:$A$777,$A384,СВЦЭМ!$B$34:$B$777,O$366)+'СЕТ СН'!$F$13</f>
        <v>246.99343425000001</v>
      </c>
      <c r="P384" s="37">
        <f>SUMIFS(СВЦЭМ!$K$34:$K$777,СВЦЭМ!$A$34:$A$777,$A384,СВЦЭМ!$B$34:$B$777,P$366)+'СЕТ СН'!$F$13</f>
        <v>249.17969375999999</v>
      </c>
      <c r="Q384" s="37">
        <f>SUMIFS(СВЦЭМ!$K$34:$K$777,СВЦЭМ!$A$34:$A$777,$A384,СВЦЭМ!$B$34:$B$777,Q$366)+'СЕТ СН'!$F$13</f>
        <v>252.22565878</v>
      </c>
      <c r="R384" s="37">
        <f>SUMIFS(СВЦЭМ!$K$34:$K$777,СВЦЭМ!$A$34:$A$777,$A384,СВЦЭМ!$B$34:$B$777,R$366)+'СЕТ СН'!$F$13</f>
        <v>276.54413097000003</v>
      </c>
      <c r="S384" s="37">
        <f>SUMIFS(СВЦЭМ!$K$34:$K$777,СВЦЭМ!$A$34:$A$777,$A384,СВЦЭМ!$B$34:$B$777,S$366)+'СЕТ СН'!$F$13</f>
        <v>307.11636486999998</v>
      </c>
      <c r="T384" s="37">
        <f>SUMIFS(СВЦЭМ!$K$34:$K$777,СВЦЭМ!$A$34:$A$777,$A384,СВЦЭМ!$B$34:$B$777,T$366)+'СЕТ СН'!$F$13</f>
        <v>336.76558903</v>
      </c>
      <c r="U384" s="37">
        <f>SUMIFS(СВЦЭМ!$K$34:$K$777,СВЦЭМ!$A$34:$A$777,$A384,СВЦЭМ!$B$34:$B$777,U$366)+'СЕТ СН'!$F$13</f>
        <v>369.85247397000001</v>
      </c>
      <c r="V384" s="37">
        <f>SUMIFS(СВЦЭМ!$K$34:$K$777,СВЦЭМ!$A$34:$A$777,$A384,СВЦЭМ!$B$34:$B$777,V$366)+'СЕТ СН'!$F$13</f>
        <v>369.56960006000003</v>
      </c>
      <c r="W384" s="37">
        <f>SUMIFS(СВЦЭМ!$K$34:$K$777,СВЦЭМ!$A$34:$A$777,$A384,СВЦЭМ!$B$34:$B$777,W$366)+'СЕТ СН'!$F$13</f>
        <v>361.20485791999999</v>
      </c>
      <c r="X384" s="37">
        <f>SUMIFS(СВЦЭМ!$K$34:$K$777,СВЦЭМ!$A$34:$A$777,$A384,СВЦЭМ!$B$34:$B$777,X$366)+'СЕТ СН'!$F$13</f>
        <v>386.29380873000002</v>
      </c>
      <c r="Y384" s="37">
        <f>SUMIFS(СВЦЭМ!$K$34:$K$777,СВЦЭМ!$A$34:$A$777,$A384,СВЦЭМ!$B$34:$B$777,Y$366)+'СЕТ СН'!$F$13</f>
        <v>423.60344594999998</v>
      </c>
    </row>
    <row r="385" spans="1:26" ht="15.75" x14ac:dyDescent="0.2">
      <c r="A385" s="36">
        <f t="shared" si="10"/>
        <v>43331</v>
      </c>
      <c r="B385" s="37">
        <f>SUMIFS(СВЦЭМ!$K$34:$K$777,СВЦЭМ!$A$34:$A$777,$A385,СВЦЭМ!$B$34:$B$777,B$366)+'СЕТ СН'!$F$13</f>
        <v>487.16142941999999</v>
      </c>
      <c r="C385" s="37">
        <f>SUMIFS(СВЦЭМ!$K$34:$K$777,СВЦЭМ!$A$34:$A$777,$A385,СВЦЭМ!$B$34:$B$777,C$366)+'СЕТ СН'!$F$13</f>
        <v>507.05103571000001</v>
      </c>
      <c r="D385" s="37">
        <f>SUMIFS(СВЦЭМ!$K$34:$K$777,СВЦЭМ!$A$34:$A$777,$A385,СВЦЭМ!$B$34:$B$777,D$366)+'СЕТ СН'!$F$13</f>
        <v>537.03180001999999</v>
      </c>
      <c r="E385" s="37">
        <f>SUMIFS(СВЦЭМ!$K$34:$K$777,СВЦЭМ!$A$34:$A$777,$A385,СВЦЭМ!$B$34:$B$777,E$366)+'СЕТ СН'!$F$13</f>
        <v>553.31088946</v>
      </c>
      <c r="F385" s="37">
        <f>SUMIFS(СВЦЭМ!$K$34:$K$777,СВЦЭМ!$A$34:$A$777,$A385,СВЦЭМ!$B$34:$B$777,F$366)+'СЕТ СН'!$F$13</f>
        <v>528.09512061999999</v>
      </c>
      <c r="G385" s="37">
        <f>SUMIFS(СВЦЭМ!$K$34:$K$777,СВЦЭМ!$A$34:$A$777,$A385,СВЦЭМ!$B$34:$B$777,G$366)+'СЕТ СН'!$F$13</f>
        <v>525.47200554999995</v>
      </c>
      <c r="H385" s="37">
        <f>SUMIFS(СВЦЭМ!$K$34:$K$777,СВЦЭМ!$A$34:$A$777,$A385,СВЦЭМ!$B$34:$B$777,H$366)+'СЕТ СН'!$F$13</f>
        <v>526.96798680999996</v>
      </c>
      <c r="I385" s="37">
        <f>SUMIFS(СВЦЭМ!$K$34:$K$777,СВЦЭМ!$A$34:$A$777,$A385,СВЦЭМ!$B$34:$B$777,I$366)+'СЕТ СН'!$F$13</f>
        <v>493.27093968999998</v>
      </c>
      <c r="J385" s="37">
        <f>SUMIFS(СВЦЭМ!$K$34:$K$777,СВЦЭМ!$A$34:$A$777,$A385,СВЦЭМ!$B$34:$B$777,J$366)+'СЕТ СН'!$F$13</f>
        <v>416.76981174999997</v>
      </c>
      <c r="K385" s="37">
        <f>SUMIFS(СВЦЭМ!$K$34:$K$777,СВЦЭМ!$A$34:$A$777,$A385,СВЦЭМ!$B$34:$B$777,K$366)+'СЕТ СН'!$F$13</f>
        <v>380.70182999000002</v>
      </c>
      <c r="L385" s="37">
        <f>SUMIFS(СВЦЭМ!$K$34:$K$777,СВЦЭМ!$A$34:$A$777,$A385,СВЦЭМ!$B$34:$B$777,L$366)+'СЕТ СН'!$F$13</f>
        <v>361.17087479000003</v>
      </c>
      <c r="M385" s="37">
        <f>SUMIFS(СВЦЭМ!$K$34:$K$777,СВЦЭМ!$A$34:$A$777,$A385,СВЦЭМ!$B$34:$B$777,M$366)+'СЕТ СН'!$F$13</f>
        <v>365.03056958000002</v>
      </c>
      <c r="N385" s="37">
        <f>SUMIFS(СВЦЭМ!$K$34:$K$777,СВЦЭМ!$A$34:$A$777,$A385,СВЦЭМ!$B$34:$B$777,N$366)+'СЕТ СН'!$F$13</f>
        <v>337.39551111999998</v>
      </c>
      <c r="O385" s="37">
        <f>SUMIFS(СВЦЭМ!$K$34:$K$777,СВЦЭМ!$A$34:$A$777,$A385,СВЦЭМ!$B$34:$B$777,O$366)+'СЕТ СН'!$F$13</f>
        <v>307.97274886000002</v>
      </c>
      <c r="P385" s="37">
        <f>SUMIFS(СВЦЭМ!$K$34:$K$777,СВЦЭМ!$A$34:$A$777,$A385,СВЦЭМ!$B$34:$B$777,P$366)+'СЕТ СН'!$F$13</f>
        <v>284.7644143</v>
      </c>
      <c r="Q385" s="37">
        <f>SUMIFS(СВЦЭМ!$K$34:$K$777,СВЦЭМ!$A$34:$A$777,$A385,СВЦЭМ!$B$34:$B$777,Q$366)+'СЕТ СН'!$F$13</f>
        <v>283.10584804000001</v>
      </c>
      <c r="R385" s="37">
        <f>SUMIFS(СВЦЭМ!$K$34:$K$777,СВЦЭМ!$A$34:$A$777,$A385,СВЦЭМ!$B$34:$B$777,R$366)+'СЕТ СН'!$F$13</f>
        <v>300.59652233999998</v>
      </c>
      <c r="S385" s="37">
        <f>SUMIFS(СВЦЭМ!$K$34:$K$777,СВЦЭМ!$A$34:$A$777,$A385,СВЦЭМ!$B$34:$B$777,S$366)+'СЕТ СН'!$F$13</f>
        <v>292.10138409000001</v>
      </c>
      <c r="T385" s="37">
        <f>SUMIFS(СВЦЭМ!$K$34:$K$777,СВЦЭМ!$A$34:$A$777,$A385,СВЦЭМ!$B$34:$B$777,T$366)+'СЕТ СН'!$F$13</f>
        <v>295.85178525999999</v>
      </c>
      <c r="U385" s="37">
        <f>SUMIFS(СВЦЭМ!$K$34:$K$777,СВЦЭМ!$A$34:$A$777,$A385,СВЦЭМ!$B$34:$B$777,U$366)+'СЕТ СН'!$F$13</f>
        <v>302.16383177</v>
      </c>
      <c r="V385" s="37">
        <f>SUMIFS(СВЦЭМ!$K$34:$K$777,СВЦЭМ!$A$34:$A$777,$A385,СВЦЭМ!$B$34:$B$777,V$366)+'СЕТ СН'!$F$13</f>
        <v>297.06127119000001</v>
      </c>
      <c r="W385" s="37">
        <f>SUMIFS(СВЦЭМ!$K$34:$K$777,СВЦЭМ!$A$34:$A$777,$A385,СВЦЭМ!$B$34:$B$777,W$366)+'СЕТ СН'!$F$13</f>
        <v>301.71144228999998</v>
      </c>
      <c r="X385" s="37">
        <f>SUMIFS(СВЦЭМ!$K$34:$K$777,СВЦЭМ!$A$34:$A$777,$A385,СВЦЭМ!$B$34:$B$777,X$366)+'СЕТ СН'!$F$13</f>
        <v>312.64782379000002</v>
      </c>
      <c r="Y385" s="37">
        <f>SUMIFS(СВЦЭМ!$K$34:$K$777,СВЦЭМ!$A$34:$A$777,$A385,СВЦЭМ!$B$34:$B$777,Y$366)+'СЕТ СН'!$F$13</f>
        <v>357.84336990999998</v>
      </c>
    </row>
    <row r="386" spans="1:26" ht="15.75" x14ac:dyDescent="0.2">
      <c r="A386" s="36">
        <f t="shared" si="10"/>
        <v>43332</v>
      </c>
      <c r="B386" s="37">
        <f>SUMIFS(СВЦЭМ!$K$34:$K$777,СВЦЭМ!$A$34:$A$777,$A386,СВЦЭМ!$B$34:$B$777,B$366)+'СЕТ СН'!$F$13</f>
        <v>400.42053539</v>
      </c>
      <c r="C386" s="37">
        <f>SUMIFS(СВЦЭМ!$K$34:$K$777,СВЦЭМ!$A$34:$A$777,$A386,СВЦЭМ!$B$34:$B$777,C$366)+'СЕТ СН'!$F$13</f>
        <v>483.43720995000001</v>
      </c>
      <c r="D386" s="37">
        <f>SUMIFS(СВЦЭМ!$K$34:$K$777,СВЦЭМ!$A$34:$A$777,$A386,СВЦЭМ!$B$34:$B$777,D$366)+'СЕТ СН'!$F$13</f>
        <v>551.97788773000002</v>
      </c>
      <c r="E386" s="37">
        <f>SUMIFS(СВЦЭМ!$K$34:$K$777,СВЦЭМ!$A$34:$A$777,$A386,СВЦЭМ!$B$34:$B$777,E$366)+'СЕТ СН'!$F$13</f>
        <v>617.86211985</v>
      </c>
      <c r="F386" s="37">
        <f>SUMIFS(СВЦЭМ!$K$34:$K$777,СВЦЭМ!$A$34:$A$777,$A386,СВЦЭМ!$B$34:$B$777,F$366)+'СЕТ СН'!$F$13</f>
        <v>615.81246776</v>
      </c>
      <c r="G386" s="37">
        <f>SUMIFS(СВЦЭМ!$K$34:$K$777,СВЦЭМ!$A$34:$A$777,$A386,СВЦЭМ!$B$34:$B$777,G$366)+'СЕТ СН'!$F$13</f>
        <v>596.65330384000004</v>
      </c>
      <c r="H386" s="37">
        <f>SUMIFS(СВЦЭМ!$K$34:$K$777,СВЦЭМ!$A$34:$A$777,$A386,СВЦЭМ!$B$34:$B$777,H$366)+'СЕТ СН'!$F$13</f>
        <v>573.08256710000001</v>
      </c>
      <c r="I386" s="37">
        <f>SUMIFS(СВЦЭМ!$K$34:$K$777,СВЦЭМ!$A$34:$A$777,$A386,СВЦЭМ!$B$34:$B$777,I$366)+'СЕТ СН'!$F$13</f>
        <v>515.25273821999997</v>
      </c>
      <c r="J386" s="37">
        <f>SUMIFS(СВЦЭМ!$K$34:$K$777,СВЦЭМ!$A$34:$A$777,$A386,СВЦЭМ!$B$34:$B$777,J$366)+'СЕТ СН'!$F$13</f>
        <v>430.74033852000002</v>
      </c>
      <c r="K386" s="37">
        <f>SUMIFS(СВЦЭМ!$K$34:$K$777,СВЦЭМ!$A$34:$A$777,$A386,СВЦЭМ!$B$34:$B$777,K$366)+'СЕТ СН'!$F$13</f>
        <v>377.75633907999998</v>
      </c>
      <c r="L386" s="37">
        <f>SUMIFS(СВЦЭМ!$K$34:$K$777,СВЦЭМ!$A$34:$A$777,$A386,СВЦЭМ!$B$34:$B$777,L$366)+'СЕТ СН'!$F$13</f>
        <v>323.36105193999998</v>
      </c>
      <c r="M386" s="37">
        <f>SUMIFS(СВЦЭМ!$K$34:$K$777,СВЦЭМ!$A$34:$A$777,$A386,СВЦЭМ!$B$34:$B$777,M$366)+'СЕТ СН'!$F$13</f>
        <v>306.78504038</v>
      </c>
      <c r="N386" s="37">
        <f>SUMIFS(СВЦЭМ!$K$34:$K$777,СВЦЭМ!$A$34:$A$777,$A386,СВЦЭМ!$B$34:$B$777,N$366)+'СЕТ СН'!$F$13</f>
        <v>305.78674376999999</v>
      </c>
      <c r="O386" s="37">
        <f>SUMIFS(СВЦЭМ!$K$34:$K$777,СВЦЭМ!$A$34:$A$777,$A386,СВЦЭМ!$B$34:$B$777,O$366)+'СЕТ СН'!$F$13</f>
        <v>305.18928407999999</v>
      </c>
      <c r="P386" s="37">
        <f>SUMIFS(СВЦЭМ!$K$34:$K$777,СВЦЭМ!$A$34:$A$777,$A386,СВЦЭМ!$B$34:$B$777,P$366)+'СЕТ СН'!$F$13</f>
        <v>317.38662167000001</v>
      </c>
      <c r="Q386" s="37">
        <f>SUMIFS(СВЦЭМ!$K$34:$K$777,СВЦЭМ!$A$34:$A$777,$A386,СВЦЭМ!$B$34:$B$777,Q$366)+'СЕТ СН'!$F$13</f>
        <v>315.59695892000002</v>
      </c>
      <c r="R386" s="37">
        <f>SUMIFS(СВЦЭМ!$K$34:$K$777,СВЦЭМ!$A$34:$A$777,$A386,СВЦЭМ!$B$34:$B$777,R$366)+'СЕТ СН'!$F$13</f>
        <v>307.85032158000001</v>
      </c>
      <c r="S386" s="37">
        <f>SUMIFS(СВЦЭМ!$K$34:$K$777,СВЦЭМ!$A$34:$A$777,$A386,СВЦЭМ!$B$34:$B$777,S$366)+'СЕТ СН'!$F$13</f>
        <v>317.68610767000001</v>
      </c>
      <c r="T386" s="37">
        <f>SUMIFS(СВЦЭМ!$K$34:$K$777,СВЦЭМ!$A$34:$A$777,$A386,СВЦЭМ!$B$34:$B$777,T$366)+'СЕТ СН'!$F$13</f>
        <v>316.53681225999998</v>
      </c>
      <c r="U386" s="37">
        <f>SUMIFS(СВЦЭМ!$K$34:$K$777,СВЦЭМ!$A$34:$A$777,$A386,СВЦЭМ!$B$34:$B$777,U$366)+'СЕТ СН'!$F$13</f>
        <v>320.27267394</v>
      </c>
      <c r="V386" s="37">
        <f>SUMIFS(СВЦЭМ!$K$34:$K$777,СВЦЭМ!$A$34:$A$777,$A386,СВЦЭМ!$B$34:$B$777,V$366)+'СЕТ СН'!$F$13</f>
        <v>324.83103907999998</v>
      </c>
      <c r="W386" s="37">
        <f>SUMIFS(СВЦЭМ!$K$34:$K$777,СВЦЭМ!$A$34:$A$777,$A386,СВЦЭМ!$B$34:$B$777,W$366)+'СЕТ СН'!$F$13</f>
        <v>333.51927532000002</v>
      </c>
      <c r="X386" s="37">
        <f>SUMIFS(СВЦЭМ!$K$34:$K$777,СВЦЭМ!$A$34:$A$777,$A386,СВЦЭМ!$B$34:$B$777,X$366)+'СЕТ СН'!$F$13</f>
        <v>308.60882971000001</v>
      </c>
      <c r="Y386" s="37">
        <f>SUMIFS(СВЦЭМ!$K$34:$K$777,СВЦЭМ!$A$34:$A$777,$A386,СВЦЭМ!$B$34:$B$777,Y$366)+'СЕТ СН'!$F$13</f>
        <v>338.21723273999999</v>
      </c>
    </row>
    <row r="387" spans="1:26" ht="15.75" x14ac:dyDescent="0.2">
      <c r="A387" s="36">
        <f t="shared" si="10"/>
        <v>43333</v>
      </c>
      <c r="B387" s="37">
        <f>SUMIFS(СВЦЭМ!$K$34:$K$777,СВЦЭМ!$A$34:$A$777,$A387,СВЦЭМ!$B$34:$B$777,B$366)+'СЕТ СН'!$F$13</f>
        <v>400.54253270999999</v>
      </c>
      <c r="C387" s="37">
        <f>SUMIFS(СВЦЭМ!$K$34:$K$777,СВЦЭМ!$A$34:$A$777,$A387,СВЦЭМ!$B$34:$B$777,C$366)+'СЕТ СН'!$F$13</f>
        <v>473.13385151</v>
      </c>
      <c r="D387" s="37">
        <f>SUMIFS(СВЦЭМ!$K$34:$K$777,СВЦЭМ!$A$34:$A$777,$A387,СВЦЭМ!$B$34:$B$777,D$366)+'СЕТ СН'!$F$13</f>
        <v>542.02012076000005</v>
      </c>
      <c r="E387" s="37">
        <f>SUMIFS(СВЦЭМ!$K$34:$K$777,СВЦЭМ!$A$34:$A$777,$A387,СВЦЭМ!$B$34:$B$777,E$366)+'СЕТ СН'!$F$13</f>
        <v>611.84438808000004</v>
      </c>
      <c r="F387" s="37">
        <f>SUMIFS(СВЦЭМ!$K$34:$K$777,СВЦЭМ!$A$34:$A$777,$A387,СВЦЭМ!$B$34:$B$777,F$366)+'СЕТ СН'!$F$13</f>
        <v>618.30781332000004</v>
      </c>
      <c r="G387" s="37">
        <f>SUMIFS(СВЦЭМ!$K$34:$K$777,СВЦЭМ!$A$34:$A$777,$A387,СВЦЭМ!$B$34:$B$777,G$366)+'СЕТ СН'!$F$13</f>
        <v>609.52408075999995</v>
      </c>
      <c r="H387" s="37">
        <f>SUMIFS(СВЦЭМ!$K$34:$K$777,СВЦЭМ!$A$34:$A$777,$A387,СВЦЭМ!$B$34:$B$777,H$366)+'СЕТ СН'!$F$13</f>
        <v>614.47815892999995</v>
      </c>
      <c r="I387" s="37">
        <f>SUMIFS(СВЦЭМ!$K$34:$K$777,СВЦЭМ!$A$34:$A$777,$A387,СВЦЭМ!$B$34:$B$777,I$366)+'СЕТ СН'!$F$13</f>
        <v>561.50792868999997</v>
      </c>
      <c r="J387" s="37">
        <f>SUMIFS(СВЦЭМ!$K$34:$K$777,СВЦЭМ!$A$34:$A$777,$A387,СВЦЭМ!$B$34:$B$777,J$366)+'СЕТ СН'!$F$13</f>
        <v>487.78180966999997</v>
      </c>
      <c r="K387" s="37">
        <f>SUMIFS(СВЦЭМ!$K$34:$K$777,СВЦЭМ!$A$34:$A$777,$A387,СВЦЭМ!$B$34:$B$777,K$366)+'СЕТ СН'!$F$13</f>
        <v>420.76836888000003</v>
      </c>
      <c r="L387" s="37">
        <f>SUMIFS(СВЦЭМ!$K$34:$K$777,СВЦЭМ!$A$34:$A$777,$A387,СВЦЭМ!$B$34:$B$777,L$366)+'СЕТ СН'!$F$13</f>
        <v>362.23834062999998</v>
      </c>
      <c r="M387" s="37">
        <f>SUMIFS(СВЦЭМ!$K$34:$K$777,СВЦЭМ!$A$34:$A$777,$A387,СВЦЭМ!$B$34:$B$777,M$366)+'СЕТ СН'!$F$13</f>
        <v>335.85780108</v>
      </c>
      <c r="N387" s="37">
        <f>SUMIFS(СВЦЭМ!$K$34:$K$777,СВЦЭМ!$A$34:$A$777,$A387,СВЦЭМ!$B$34:$B$777,N$366)+'СЕТ СН'!$F$13</f>
        <v>335.79361856000003</v>
      </c>
      <c r="O387" s="37">
        <f>SUMIFS(СВЦЭМ!$K$34:$K$777,СВЦЭМ!$A$34:$A$777,$A387,СВЦЭМ!$B$34:$B$777,O$366)+'СЕТ СН'!$F$13</f>
        <v>334.21899479000001</v>
      </c>
      <c r="P387" s="37">
        <f>SUMIFS(СВЦЭМ!$K$34:$K$777,СВЦЭМ!$A$34:$A$777,$A387,СВЦЭМ!$B$34:$B$777,P$366)+'СЕТ СН'!$F$13</f>
        <v>339.31812681999997</v>
      </c>
      <c r="Q387" s="37">
        <f>SUMIFS(СВЦЭМ!$K$34:$K$777,СВЦЭМ!$A$34:$A$777,$A387,СВЦЭМ!$B$34:$B$777,Q$366)+'СЕТ СН'!$F$13</f>
        <v>336.96598743999999</v>
      </c>
      <c r="R387" s="37">
        <f>SUMIFS(СВЦЭМ!$K$34:$K$777,СВЦЭМ!$A$34:$A$777,$A387,СВЦЭМ!$B$34:$B$777,R$366)+'СЕТ СН'!$F$13</f>
        <v>332.07343363000001</v>
      </c>
      <c r="S387" s="37">
        <f>SUMIFS(СВЦЭМ!$K$34:$K$777,СВЦЭМ!$A$34:$A$777,$A387,СВЦЭМ!$B$34:$B$777,S$366)+'СЕТ СН'!$F$13</f>
        <v>334.17054437000002</v>
      </c>
      <c r="T387" s="37">
        <f>SUMIFS(СВЦЭМ!$K$34:$K$777,СВЦЭМ!$A$34:$A$777,$A387,СВЦЭМ!$B$34:$B$777,T$366)+'СЕТ СН'!$F$13</f>
        <v>332.83588157999998</v>
      </c>
      <c r="U387" s="37">
        <f>SUMIFS(СВЦЭМ!$K$34:$K$777,СВЦЭМ!$A$34:$A$777,$A387,СВЦЭМ!$B$34:$B$777,U$366)+'СЕТ СН'!$F$13</f>
        <v>336.66273821999999</v>
      </c>
      <c r="V387" s="37">
        <f>SUMIFS(СВЦЭМ!$K$34:$K$777,СВЦЭМ!$A$34:$A$777,$A387,СВЦЭМ!$B$34:$B$777,V$366)+'СЕТ СН'!$F$13</f>
        <v>336.71720247000002</v>
      </c>
      <c r="W387" s="37">
        <f>SUMIFS(СВЦЭМ!$K$34:$K$777,СВЦЭМ!$A$34:$A$777,$A387,СВЦЭМ!$B$34:$B$777,W$366)+'СЕТ СН'!$F$13</f>
        <v>336.78554854999999</v>
      </c>
      <c r="X387" s="37">
        <f>SUMIFS(СВЦЭМ!$K$34:$K$777,СВЦЭМ!$A$34:$A$777,$A387,СВЦЭМ!$B$34:$B$777,X$366)+'СЕТ СН'!$F$13</f>
        <v>331.13556087000001</v>
      </c>
      <c r="Y387" s="37">
        <f>SUMIFS(СВЦЭМ!$K$34:$K$777,СВЦЭМ!$A$34:$A$777,$A387,СВЦЭМ!$B$34:$B$777,Y$366)+'СЕТ СН'!$F$13</f>
        <v>351.68482843999999</v>
      </c>
    </row>
    <row r="388" spans="1:26" ht="15.75" x14ac:dyDescent="0.2">
      <c r="A388" s="36">
        <f t="shared" si="10"/>
        <v>43334</v>
      </c>
      <c r="B388" s="37">
        <f>SUMIFS(СВЦЭМ!$K$34:$K$777,СВЦЭМ!$A$34:$A$777,$A388,СВЦЭМ!$B$34:$B$777,B$366)+'СЕТ СН'!$F$13</f>
        <v>442.35365038999998</v>
      </c>
      <c r="C388" s="37">
        <f>SUMIFS(СВЦЭМ!$K$34:$K$777,СВЦЭМ!$A$34:$A$777,$A388,СВЦЭМ!$B$34:$B$777,C$366)+'СЕТ СН'!$F$13</f>
        <v>528.85986973000001</v>
      </c>
      <c r="D388" s="37">
        <f>SUMIFS(СВЦЭМ!$K$34:$K$777,СВЦЭМ!$A$34:$A$777,$A388,СВЦЭМ!$B$34:$B$777,D$366)+'СЕТ СН'!$F$13</f>
        <v>586.73120740000002</v>
      </c>
      <c r="E388" s="37">
        <f>SUMIFS(СВЦЭМ!$K$34:$K$777,СВЦЭМ!$A$34:$A$777,$A388,СВЦЭМ!$B$34:$B$777,E$366)+'СЕТ СН'!$F$13</f>
        <v>647.57876608000004</v>
      </c>
      <c r="F388" s="37">
        <f>SUMIFS(СВЦЭМ!$K$34:$K$777,СВЦЭМ!$A$34:$A$777,$A388,СВЦЭМ!$B$34:$B$777,F$366)+'СЕТ СН'!$F$13</f>
        <v>649.86352250000004</v>
      </c>
      <c r="G388" s="37">
        <f>SUMIFS(СВЦЭМ!$K$34:$K$777,СВЦЭМ!$A$34:$A$777,$A388,СВЦЭМ!$B$34:$B$777,G$366)+'СЕТ СН'!$F$13</f>
        <v>643.28946197000005</v>
      </c>
      <c r="H388" s="37">
        <f>SUMIFS(СВЦЭМ!$K$34:$K$777,СВЦЭМ!$A$34:$A$777,$A388,СВЦЭМ!$B$34:$B$777,H$366)+'СЕТ СН'!$F$13</f>
        <v>600.85748072000001</v>
      </c>
      <c r="I388" s="37">
        <f>SUMIFS(СВЦЭМ!$K$34:$K$777,СВЦЭМ!$A$34:$A$777,$A388,СВЦЭМ!$B$34:$B$777,I$366)+'СЕТ СН'!$F$13</f>
        <v>557.50202916000001</v>
      </c>
      <c r="J388" s="37">
        <f>SUMIFS(СВЦЭМ!$K$34:$K$777,СВЦЭМ!$A$34:$A$777,$A388,СВЦЭМ!$B$34:$B$777,J$366)+'СЕТ СН'!$F$13</f>
        <v>493.84931777000003</v>
      </c>
      <c r="K388" s="37">
        <f>SUMIFS(СВЦЭМ!$K$34:$K$777,СВЦЭМ!$A$34:$A$777,$A388,СВЦЭМ!$B$34:$B$777,K$366)+'СЕТ СН'!$F$13</f>
        <v>449.40345351000002</v>
      </c>
      <c r="L388" s="37">
        <f>SUMIFS(СВЦЭМ!$K$34:$K$777,СВЦЭМ!$A$34:$A$777,$A388,СВЦЭМ!$B$34:$B$777,L$366)+'СЕТ СН'!$F$13</f>
        <v>404.09902635999998</v>
      </c>
      <c r="M388" s="37">
        <f>SUMIFS(СВЦЭМ!$K$34:$K$777,СВЦЭМ!$A$34:$A$777,$A388,СВЦЭМ!$B$34:$B$777,M$366)+'СЕТ СН'!$F$13</f>
        <v>364.79258155999997</v>
      </c>
      <c r="N388" s="37">
        <f>SUMIFS(СВЦЭМ!$K$34:$K$777,СВЦЭМ!$A$34:$A$777,$A388,СВЦЭМ!$B$34:$B$777,N$366)+'СЕТ СН'!$F$13</f>
        <v>350.39381185000002</v>
      </c>
      <c r="O388" s="37">
        <f>SUMIFS(СВЦЭМ!$K$34:$K$777,СВЦЭМ!$A$34:$A$777,$A388,СВЦЭМ!$B$34:$B$777,O$366)+'СЕТ СН'!$F$13</f>
        <v>350.54919468999998</v>
      </c>
      <c r="P388" s="37">
        <f>SUMIFS(СВЦЭМ!$K$34:$K$777,СВЦЭМ!$A$34:$A$777,$A388,СВЦЭМ!$B$34:$B$777,P$366)+'СЕТ СН'!$F$13</f>
        <v>352.54842649</v>
      </c>
      <c r="Q388" s="37">
        <f>SUMIFS(СВЦЭМ!$K$34:$K$777,СВЦЭМ!$A$34:$A$777,$A388,СВЦЭМ!$B$34:$B$777,Q$366)+'СЕТ СН'!$F$13</f>
        <v>353.07249573000001</v>
      </c>
      <c r="R388" s="37">
        <f>SUMIFS(СВЦЭМ!$K$34:$K$777,СВЦЭМ!$A$34:$A$777,$A388,СВЦЭМ!$B$34:$B$777,R$366)+'СЕТ СН'!$F$13</f>
        <v>350.47146595999999</v>
      </c>
      <c r="S388" s="37">
        <f>SUMIFS(СВЦЭМ!$K$34:$K$777,СВЦЭМ!$A$34:$A$777,$A388,СВЦЭМ!$B$34:$B$777,S$366)+'СЕТ СН'!$F$13</f>
        <v>351.24176169999998</v>
      </c>
      <c r="T388" s="37">
        <f>SUMIFS(СВЦЭМ!$K$34:$K$777,СВЦЭМ!$A$34:$A$777,$A388,СВЦЭМ!$B$34:$B$777,T$366)+'СЕТ СН'!$F$13</f>
        <v>352.63525012000002</v>
      </c>
      <c r="U388" s="37">
        <f>SUMIFS(СВЦЭМ!$K$34:$K$777,СВЦЭМ!$A$34:$A$777,$A388,СВЦЭМ!$B$34:$B$777,U$366)+'СЕТ СН'!$F$13</f>
        <v>353.37176735000003</v>
      </c>
      <c r="V388" s="37">
        <f>SUMIFS(СВЦЭМ!$K$34:$K$777,СВЦЭМ!$A$34:$A$777,$A388,СВЦЭМ!$B$34:$B$777,V$366)+'СЕТ СН'!$F$13</f>
        <v>352.96758045000001</v>
      </c>
      <c r="W388" s="37">
        <f>SUMIFS(СВЦЭМ!$K$34:$K$777,СВЦЭМ!$A$34:$A$777,$A388,СВЦЭМ!$B$34:$B$777,W$366)+'СЕТ СН'!$F$13</f>
        <v>355.74211780000002</v>
      </c>
      <c r="X388" s="37">
        <f>SUMIFS(СВЦЭМ!$K$34:$K$777,СВЦЭМ!$A$34:$A$777,$A388,СВЦЭМ!$B$34:$B$777,X$366)+'СЕТ СН'!$F$13</f>
        <v>346.02276538000001</v>
      </c>
      <c r="Y388" s="37">
        <f>SUMIFS(СВЦЭМ!$K$34:$K$777,СВЦЭМ!$A$34:$A$777,$A388,СВЦЭМ!$B$34:$B$777,Y$366)+'СЕТ СН'!$F$13</f>
        <v>372.78056766999998</v>
      </c>
    </row>
    <row r="389" spans="1:26" ht="15.75" x14ac:dyDescent="0.2">
      <c r="A389" s="36">
        <f t="shared" si="10"/>
        <v>43335</v>
      </c>
      <c r="B389" s="37">
        <f>SUMIFS(СВЦЭМ!$K$34:$K$777,СВЦЭМ!$A$34:$A$777,$A389,СВЦЭМ!$B$34:$B$777,B$366)+'СЕТ СН'!$F$13</f>
        <v>442.37348250000002</v>
      </c>
      <c r="C389" s="37">
        <f>SUMIFS(СВЦЭМ!$K$34:$K$777,СВЦЭМ!$A$34:$A$777,$A389,СВЦЭМ!$B$34:$B$777,C$366)+'СЕТ СН'!$F$13</f>
        <v>525.89194078000003</v>
      </c>
      <c r="D389" s="37">
        <f>SUMIFS(СВЦЭМ!$K$34:$K$777,СВЦЭМ!$A$34:$A$777,$A389,СВЦЭМ!$B$34:$B$777,D$366)+'СЕТ СН'!$F$13</f>
        <v>599.01449753999998</v>
      </c>
      <c r="E389" s="37">
        <f>SUMIFS(СВЦЭМ!$K$34:$K$777,СВЦЭМ!$A$34:$A$777,$A389,СВЦЭМ!$B$34:$B$777,E$366)+'СЕТ СН'!$F$13</f>
        <v>642.38724750999995</v>
      </c>
      <c r="F389" s="37">
        <f>SUMIFS(СВЦЭМ!$K$34:$K$777,СВЦЭМ!$A$34:$A$777,$A389,СВЦЭМ!$B$34:$B$777,F$366)+'СЕТ СН'!$F$13</f>
        <v>651.28947053000002</v>
      </c>
      <c r="G389" s="37">
        <f>SUMIFS(СВЦЭМ!$K$34:$K$777,СВЦЭМ!$A$34:$A$777,$A389,СВЦЭМ!$B$34:$B$777,G$366)+'СЕТ СН'!$F$13</f>
        <v>650.97857767000005</v>
      </c>
      <c r="H389" s="37">
        <f>SUMIFS(СВЦЭМ!$K$34:$K$777,СВЦЭМ!$A$34:$A$777,$A389,СВЦЭМ!$B$34:$B$777,H$366)+'СЕТ СН'!$F$13</f>
        <v>631.85740900999997</v>
      </c>
      <c r="I389" s="37">
        <f>SUMIFS(СВЦЭМ!$K$34:$K$777,СВЦЭМ!$A$34:$A$777,$A389,СВЦЭМ!$B$34:$B$777,I$366)+'СЕТ СН'!$F$13</f>
        <v>572.67835351999997</v>
      </c>
      <c r="J389" s="37">
        <f>SUMIFS(СВЦЭМ!$K$34:$K$777,СВЦЭМ!$A$34:$A$777,$A389,СВЦЭМ!$B$34:$B$777,J$366)+'СЕТ СН'!$F$13</f>
        <v>486.36448072000002</v>
      </c>
      <c r="K389" s="37">
        <f>SUMIFS(СВЦЭМ!$K$34:$K$777,СВЦЭМ!$A$34:$A$777,$A389,СВЦЭМ!$B$34:$B$777,K$366)+'СЕТ СН'!$F$13</f>
        <v>448.40602237000002</v>
      </c>
      <c r="L389" s="37">
        <f>SUMIFS(СВЦЭМ!$K$34:$K$777,СВЦЭМ!$A$34:$A$777,$A389,СВЦЭМ!$B$34:$B$777,L$366)+'СЕТ СН'!$F$13</f>
        <v>402.85452533</v>
      </c>
      <c r="M389" s="37">
        <f>SUMIFS(СВЦЭМ!$K$34:$K$777,СВЦЭМ!$A$34:$A$777,$A389,СВЦЭМ!$B$34:$B$777,M$366)+'СЕТ СН'!$F$13</f>
        <v>359.70611315999997</v>
      </c>
      <c r="N389" s="37">
        <f>SUMIFS(СВЦЭМ!$K$34:$K$777,СВЦЭМ!$A$34:$A$777,$A389,СВЦЭМ!$B$34:$B$777,N$366)+'СЕТ СН'!$F$13</f>
        <v>350.35131901</v>
      </c>
      <c r="O389" s="37">
        <f>SUMIFS(СВЦЭМ!$K$34:$K$777,СВЦЭМ!$A$34:$A$777,$A389,СВЦЭМ!$B$34:$B$777,O$366)+'СЕТ СН'!$F$13</f>
        <v>352.62974065999998</v>
      </c>
      <c r="P389" s="37">
        <f>SUMIFS(СВЦЭМ!$K$34:$K$777,СВЦЭМ!$A$34:$A$777,$A389,СВЦЭМ!$B$34:$B$777,P$366)+'СЕТ СН'!$F$13</f>
        <v>355.01750131</v>
      </c>
      <c r="Q389" s="37">
        <f>SUMIFS(СВЦЭМ!$K$34:$K$777,СВЦЭМ!$A$34:$A$777,$A389,СВЦЭМ!$B$34:$B$777,Q$366)+'СЕТ СН'!$F$13</f>
        <v>353.66963306000002</v>
      </c>
      <c r="R389" s="37">
        <f>SUMIFS(СВЦЭМ!$K$34:$K$777,СВЦЭМ!$A$34:$A$777,$A389,СВЦЭМ!$B$34:$B$777,R$366)+'СЕТ СН'!$F$13</f>
        <v>349.08264775999999</v>
      </c>
      <c r="S389" s="37">
        <f>SUMIFS(СВЦЭМ!$K$34:$K$777,СВЦЭМ!$A$34:$A$777,$A389,СВЦЭМ!$B$34:$B$777,S$366)+'СЕТ СН'!$F$13</f>
        <v>351.05810953000002</v>
      </c>
      <c r="T389" s="37">
        <f>SUMIFS(СВЦЭМ!$K$34:$K$777,СВЦЭМ!$A$34:$A$777,$A389,СВЦЭМ!$B$34:$B$777,T$366)+'СЕТ СН'!$F$13</f>
        <v>352.87611064999999</v>
      </c>
      <c r="U389" s="37">
        <f>SUMIFS(СВЦЭМ!$K$34:$K$777,СВЦЭМ!$A$34:$A$777,$A389,СВЦЭМ!$B$34:$B$777,U$366)+'СЕТ СН'!$F$13</f>
        <v>354.69868844000001</v>
      </c>
      <c r="V389" s="37">
        <f>SUMIFS(СВЦЭМ!$K$34:$K$777,СВЦЭМ!$A$34:$A$777,$A389,СВЦЭМ!$B$34:$B$777,V$366)+'СЕТ СН'!$F$13</f>
        <v>355.91911008</v>
      </c>
      <c r="W389" s="37">
        <f>SUMIFS(СВЦЭМ!$K$34:$K$777,СВЦЭМ!$A$34:$A$777,$A389,СВЦЭМ!$B$34:$B$777,W$366)+'СЕТ СН'!$F$13</f>
        <v>356.96030430000002</v>
      </c>
      <c r="X389" s="37">
        <f>SUMIFS(СВЦЭМ!$K$34:$K$777,СВЦЭМ!$A$34:$A$777,$A389,СВЦЭМ!$B$34:$B$777,X$366)+'СЕТ СН'!$F$13</f>
        <v>349.86319021999998</v>
      </c>
      <c r="Y389" s="37">
        <f>SUMIFS(СВЦЭМ!$K$34:$K$777,СВЦЭМ!$A$34:$A$777,$A389,СВЦЭМ!$B$34:$B$777,Y$366)+'СЕТ СН'!$F$13</f>
        <v>383.29750084</v>
      </c>
    </row>
    <row r="390" spans="1:26" ht="15.75" x14ac:dyDescent="0.2">
      <c r="A390" s="36">
        <f t="shared" si="10"/>
        <v>43336</v>
      </c>
      <c r="B390" s="37">
        <f>SUMIFS(СВЦЭМ!$K$34:$K$777,СВЦЭМ!$A$34:$A$777,$A390,СВЦЭМ!$B$34:$B$777,B$366)+'СЕТ СН'!$F$13</f>
        <v>419.76099477000002</v>
      </c>
      <c r="C390" s="37">
        <f>SUMIFS(СВЦЭМ!$K$34:$K$777,СВЦЭМ!$A$34:$A$777,$A390,СВЦЭМ!$B$34:$B$777,C$366)+'СЕТ СН'!$F$13</f>
        <v>493.32019972000001</v>
      </c>
      <c r="D390" s="37">
        <f>SUMIFS(СВЦЭМ!$K$34:$K$777,СВЦЭМ!$A$34:$A$777,$A390,СВЦЭМ!$B$34:$B$777,D$366)+'СЕТ СН'!$F$13</f>
        <v>560.98993775999998</v>
      </c>
      <c r="E390" s="37">
        <f>SUMIFS(СВЦЭМ!$K$34:$K$777,СВЦЭМ!$A$34:$A$777,$A390,СВЦЭМ!$B$34:$B$777,E$366)+'СЕТ СН'!$F$13</f>
        <v>616.39759156000002</v>
      </c>
      <c r="F390" s="37">
        <f>SUMIFS(СВЦЭМ!$K$34:$K$777,СВЦЭМ!$A$34:$A$777,$A390,СВЦЭМ!$B$34:$B$777,F$366)+'СЕТ СН'!$F$13</f>
        <v>617.20184443000005</v>
      </c>
      <c r="G390" s="37">
        <f>SUMIFS(СВЦЭМ!$K$34:$K$777,СВЦЭМ!$A$34:$A$777,$A390,СВЦЭМ!$B$34:$B$777,G$366)+'СЕТ СН'!$F$13</f>
        <v>617.29916098000001</v>
      </c>
      <c r="H390" s="37">
        <f>SUMIFS(СВЦЭМ!$K$34:$K$777,СВЦЭМ!$A$34:$A$777,$A390,СВЦЭМ!$B$34:$B$777,H$366)+'СЕТ СН'!$F$13</f>
        <v>583.16026238999996</v>
      </c>
      <c r="I390" s="37">
        <f>SUMIFS(СВЦЭМ!$K$34:$K$777,СВЦЭМ!$A$34:$A$777,$A390,СВЦЭМ!$B$34:$B$777,I$366)+'СЕТ СН'!$F$13</f>
        <v>562.03386058000001</v>
      </c>
      <c r="J390" s="37">
        <f>SUMIFS(СВЦЭМ!$K$34:$K$777,СВЦЭМ!$A$34:$A$777,$A390,СВЦЭМ!$B$34:$B$777,J$366)+'СЕТ СН'!$F$13</f>
        <v>491.62858875000001</v>
      </c>
      <c r="K390" s="37">
        <f>SUMIFS(СВЦЭМ!$K$34:$K$777,СВЦЭМ!$A$34:$A$777,$A390,СВЦЭМ!$B$34:$B$777,K$366)+'СЕТ СН'!$F$13</f>
        <v>448.26105195999997</v>
      </c>
      <c r="L390" s="37">
        <f>SUMIFS(СВЦЭМ!$K$34:$K$777,СВЦЭМ!$A$34:$A$777,$A390,СВЦЭМ!$B$34:$B$777,L$366)+'СЕТ СН'!$F$13</f>
        <v>395.53206568000002</v>
      </c>
      <c r="M390" s="37">
        <f>SUMIFS(СВЦЭМ!$K$34:$K$777,СВЦЭМ!$A$34:$A$777,$A390,СВЦЭМ!$B$34:$B$777,M$366)+'СЕТ СН'!$F$13</f>
        <v>350.57979711000002</v>
      </c>
      <c r="N390" s="37">
        <f>SUMIFS(СВЦЭМ!$K$34:$K$777,СВЦЭМ!$A$34:$A$777,$A390,СВЦЭМ!$B$34:$B$777,N$366)+'СЕТ СН'!$F$13</f>
        <v>333.79882972000001</v>
      </c>
      <c r="O390" s="37">
        <f>SUMIFS(СВЦЭМ!$K$34:$K$777,СВЦЭМ!$A$34:$A$777,$A390,СВЦЭМ!$B$34:$B$777,O$366)+'СЕТ СН'!$F$13</f>
        <v>333.37842143</v>
      </c>
      <c r="P390" s="37">
        <f>SUMIFS(СВЦЭМ!$K$34:$K$777,СВЦЭМ!$A$34:$A$777,$A390,СВЦЭМ!$B$34:$B$777,P$366)+'СЕТ СН'!$F$13</f>
        <v>332.98490463000002</v>
      </c>
      <c r="Q390" s="37">
        <f>SUMIFS(СВЦЭМ!$K$34:$K$777,СВЦЭМ!$A$34:$A$777,$A390,СВЦЭМ!$B$34:$B$777,Q$366)+'СЕТ СН'!$F$13</f>
        <v>332.80919853</v>
      </c>
      <c r="R390" s="37">
        <f>SUMIFS(СВЦЭМ!$K$34:$K$777,СВЦЭМ!$A$34:$A$777,$A390,СВЦЭМ!$B$34:$B$777,R$366)+'СЕТ СН'!$F$13</f>
        <v>328.91793969999998</v>
      </c>
      <c r="S390" s="37">
        <f>SUMIFS(СВЦЭМ!$K$34:$K$777,СВЦЭМ!$A$34:$A$777,$A390,СВЦЭМ!$B$34:$B$777,S$366)+'СЕТ СН'!$F$13</f>
        <v>334.04405735</v>
      </c>
      <c r="T390" s="37">
        <f>SUMIFS(СВЦЭМ!$K$34:$K$777,СВЦЭМ!$A$34:$A$777,$A390,СВЦЭМ!$B$34:$B$777,T$366)+'СЕТ СН'!$F$13</f>
        <v>335.32219392000002</v>
      </c>
      <c r="U390" s="37">
        <f>SUMIFS(СВЦЭМ!$K$34:$K$777,СВЦЭМ!$A$34:$A$777,$A390,СВЦЭМ!$B$34:$B$777,U$366)+'СЕТ СН'!$F$13</f>
        <v>336.64290590000002</v>
      </c>
      <c r="V390" s="37">
        <f>SUMIFS(СВЦЭМ!$K$34:$K$777,СВЦЭМ!$A$34:$A$777,$A390,СВЦЭМ!$B$34:$B$777,V$366)+'СЕТ СН'!$F$13</f>
        <v>342.31092674000001</v>
      </c>
      <c r="W390" s="37">
        <f>SUMIFS(СВЦЭМ!$K$34:$K$777,СВЦЭМ!$A$34:$A$777,$A390,СВЦЭМ!$B$34:$B$777,W$366)+'СЕТ СН'!$F$13</f>
        <v>345.73611937999999</v>
      </c>
      <c r="X390" s="37">
        <f>SUMIFS(СВЦЭМ!$K$34:$K$777,СВЦЭМ!$A$34:$A$777,$A390,СВЦЭМ!$B$34:$B$777,X$366)+'СЕТ СН'!$F$13</f>
        <v>335.14347637999998</v>
      </c>
      <c r="Y390" s="37">
        <f>SUMIFS(СВЦЭМ!$K$34:$K$777,СВЦЭМ!$A$34:$A$777,$A390,СВЦЭМ!$B$34:$B$777,Y$366)+'СЕТ СН'!$F$13</f>
        <v>356.57257979000002</v>
      </c>
    </row>
    <row r="391" spans="1:26" ht="15.75" x14ac:dyDescent="0.2">
      <c r="A391" s="36">
        <f t="shared" si="10"/>
        <v>43337</v>
      </c>
      <c r="B391" s="37">
        <f>SUMIFS(СВЦЭМ!$K$34:$K$777,СВЦЭМ!$A$34:$A$777,$A391,СВЦЭМ!$B$34:$B$777,B$366)+'СЕТ СН'!$F$13</f>
        <v>402.49443463</v>
      </c>
      <c r="C391" s="37">
        <f>SUMIFS(СВЦЭМ!$K$34:$K$777,СВЦЭМ!$A$34:$A$777,$A391,СВЦЭМ!$B$34:$B$777,C$366)+'СЕТ СН'!$F$13</f>
        <v>481.70886908</v>
      </c>
      <c r="D391" s="37">
        <f>SUMIFS(СВЦЭМ!$K$34:$K$777,СВЦЭМ!$A$34:$A$777,$A391,СВЦЭМ!$B$34:$B$777,D$366)+'СЕТ СН'!$F$13</f>
        <v>548.03491911000003</v>
      </c>
      <c r="E391" s="37">
        <f>SUMIFS(СВЦЭМ!$K$34:$K$777,СВЦЭМ!$A$34:$A$777,$A391,СВЦЭМ!$B$34:$B$777,E$366)+'СЕТ СН'!$F$13</f>
        <v>615.47590783999999</v>
      </c>
      <c r="F391" s="37">
        <f>SUMIFS(СВЦЭМ!$K$34:$K$777,СВЦЭМ!$A$34:$A$777,$A391,СВЦЭМ!$B$34:$B$777,F$366)+'СЕТ СН'!$F$13</f>
        <v>618.01442187999999</v>
      </c>
      <c r="G391" s="37">
        <f>SUMIFS(СВЦЭМ!$K$34:$K$777,СВЦЭМ!$A$34:$A$777,$A391,СВЦЭМ!$B$34:$B$777,G$366)+'СЕТ СН'!$F$13</f>
        <v>617.81454246999999</v>
      </c>
      <c r="H391" s="37">
        <f>SUMIFS(СВЦЭМ!$K$34:$K$777,СВЦЭМ!$A$34:$A$777,$A391,СВЦЭМ!$B$34:$B$777,H$366)+'СЕТ СН'!$F$13</f>
        <v>616.64233788000001</v>
      </c>
      <c r="I391" s="37">
        <f>SUMIFS(СВЦЭМ!$K$34:$K$777,СВЦЭМ!$A$34:$A$777,$A391,СВЦЭМ!$B$34:$B$777,I$366)+'СЕТ СН'!$F$13</f>
        <v>596.82440006000002</v>
      </c>
      <c r="J391" s="37">
        <f>SUMIFS(СВЦЭМ!$K$34:$K$777,СВЦЭМ!$A$34:$A$777,$A391,СВЦЭМ!$B$34:$B$777,J$366)+'СЕТ СН'!$F$13</f>
        <v>498.91995736000001</v>
      </c>
      <c r="K391" s="37">
        <f>SUMIFS(СВЦЭМ!$K$34:$K$777,СВЦЭМ!$A$34:$A$777,$A391,СВЦЭМ!$B$34:$B$777,K$366)+'СЕТ СН'!$F$13</f>
        <v>414.76125731000002</v>
      </c>
      <c r="L391" s="37">
        <f>SUMIFS(СВЦЭМ!$K$34:$K$777,СВЦЭМ!$A$34:$A$777,$A391,СВЦЭМ!$B$34:$B$777,L$366)+'СЕТ СН'!$F$13</f>
        <v>357.51641950999999</v>
      </c>
      <c r="M391" s="37">
        <f>SUMIFS(СВЦЭМ!$K$34:$K$777,СВЦЭМ!$A$34:$A$777,$A391,СВЦЭМ!$B$34:$B$777,M$366)+'СЕТ СН'!$F$13</f>
        <v>332.42515694999997</v>
      </c>
      <c r="N391" s="37">
        <f>SUMIFS(СВЦЭМ!$K$34:$K$777,СВЦЭМ!$A$34:$A$777,$A391,СВЦЭМ!$B$34:$B$777,N$366)+'СЕТ СН'!$F$13</f>
        <v>322.43487565999999</v>
      </c>
      <c r="O391" s="37">
        <f>SUMIFS(СВЦЭМ!$K$34:$K$777,СВЦЭМ!$A$34:$A$777,$A391,СВЦЭМ!$B$34:$B$777,O$366)+'СЕТ СН'!$F$13</f>
        <v>323.26769512999999</v>
      </c>
      <c r="P391" s="37">
        <f>SUMIFS(СВЦЭМ!$K$34:$K$777,СВЦЭМ!$A$34:$A$777,$A391,СВЦЭМ!$B$34:$B$777,P$366)+'СЕТ СН'!$F$13</f>
        <v>323.34055864999999</v>
      </c>
      <c r="Q391" s="37">
        <f>SUMIFS(СВЦЭМ!$K$34:$K$777,СВЦЭМ!$A$34:$A$777,$A391,СВЦЭМ!$B$34:$B$777,Q$366)+'СЕТ СН'!$F$13</f>
        <v>324.95857076999999</v>
      </c>
      <c r="R391" s="37">
        <f>SUMIFS(СВЦЭМ!$K$34:$K$777,СВЦЭМ!$A$34:$A$777,$A391,СВЦЭМ!$B$34:$B$777,R$366)+'СЕТ СН'!$F$13</f>
        <v>322.84401416999998</v>
      </c>
      <c r="S391" s="37">
        <f>SUMIFS(СВЦЭМ!$K$34:$K$777,СВЦЭМ!$A$34:$A$777,$A391,СВЦЭМ!$B$34:$B$777,S$366)+'СЕТ СН'!$F$13</f>
        <v>324.87982947</v>
      </c>
      <c r="T391" s="37">
        <f>SUMIFS(СВЦЭМ!$K$34:$K$777,СВЦЭМ!$A$34:$A$777,$A391,СВЦЭМ!$B$34:$B$777,T$366)+'СЕТ СН'!$F$13</f>
        <v>324.31732068000002</v>
      </c>
      <c r="U391" s="37">
        <f>SUMIFS(СВЦЭМ!$K$34:$K$777,СВЦЭМ!$A$34:$A$777,$A391,СВЦЭМ!$B$34:$B$777,U$366)+'СЕТ СН'!$F$13</f>
        <v>323.95510624999997</v>
      </c>
      <c r="V391" s="37">
        <f>SUMIFS(СВЦЭМ!$K$34:$K$777,СВЦЭМ!$A$34:$A$777,$A391,СВЦЭМ!$B$34:$B$777,V$366)+'СЕТ СН'!$F$13</f>
        <v>322.14083944999999</v>
      </c>
      <c r="W391" s="37">
        <f>SUMIFS(СВЦЭМ!$K$34:$K$777,СВЦЭМ!$A$34:$A$777,$A391,СВЦЭМ!$B$34:$B$777,W$366)+'СЕТ СН'!$F$13</f>
        <v>325.02438059999997</v>
      </c>
      <c r="X391" s="37">
        <f>SUMIFS(СВЦЭМ!$K$34:$K$777,СВЦЭМ!$A$34:$A$777,$A391,СВЦЭМ!$B$34:$B$777,X$366)+'СЕТ СН'!$F$13</f>
        <v>326.42575470999998</v>
      </c>
      <c r="Y391" s="37">
        <f>SUMIFS(СВЦЭМ!$K$34:$K$777,СВЦЭМ!$A$34:$A$777,$A391,СВЦЭМ!$B$34:$B$777,Y$366)+'СЕТ СН'!$F$13</f>
        <v>354.77246765000001</v>
      </c>
    </row>
    <row r="392" spans="1:26" ht="15.75" x14ac:dyDescent="0.2">
      <c r="A392" s="36">
        <f t="shared" si="10"/>
        <v>43338</v>
      </c>
      <c r="B392" s="37">
        <f>SUMIFS(СВЦЭМ!$K$34:$K$777,СВЦЭМ!$A$34:$A$777,$A392,СВЦЭМ!$B$34:$B$777,B$366)+'СЕТ СН'!$F$13</f>
        <v>425.55665843999998</v>
      </c>
      <c r="C392" s="37">
        <f>SUMIFS(СВЦЭМ!$K$34:$K$777,СВЦЭМ!$A$34:$A$777,$A392,СВЦЭМ!$B$34:$B$777,C$366)+'СЕТ СН'!$F$13</f>
        <v>510.34555455999998</v>
      </c>
      <c r="D392" s="37">
        <f>SUMIFS(СВЦЭМ!$K$34:$K$777,СВЦЭМ!$A$34:$A$777,$A392,СВЦЭМ!$B$34:$B$777,D$366)+'СЕТ СН'!$F$13</f>
        <v>587.81397488000005</v>
      </c>
      <c r="E392" s="37">
        <f>SUMIFS(СВЦЭМ!$K$34:$K$777,СВЦЭМ!$A$34:$A$777,$A392,СВЦЭМ!$B$34:$B$777,E$366)+'СЕТ СН'!$F$13</f>
        <v>671.35257130000002</v>
      </c>
      <c r="F392" s="37">
        <f>SUMIFS(СВЦЭМ!$K$34:$K$777,СВЦЭМ!$A$34:$A$777,$A392,СВЦЭМ!$B$34:$B$777,F$366)+'СЕТ СН'!$F$13</f>
        <v>677.82830649000005</v>
      </c>
      <c r="G392" s="37">
        <f>SUMIFS(СВЦЭМ!$K$34:$K$777,СВЦЭМ!$A$34:$A$777,$A392,СВЦЭМ!$B$34:$B$777,G$366)+'СЕТ СН'!$F$13</f>
        <v>657.57607617999997</v>
      </c>
      <c r="H392" s="37">
        <f>SUMIFS(СВЦЭМ!$K$34:$K$777,СВЦЭМ!$A$34:$A$777,$A392,СВЦЭМ!$B$34:$B$777,H$366)+'СЕТ СН'!$F$13</f>
        <v>640.38151476999997</v>
      </c>
      <c r="I392" s="37">
        <f>SUMIFS(СВЦЭМ!$K$34:$K$777,СВЦЭМ!$A$34:$A$777,$A392,СВЦЭМ!$B$34:$B$777,I$366)+'СЕТ СН'!$F$13</f>
        <v>610.78051679999999</v>
      </c>
      <c r="J392" s="37">
        <f>SUMIFS(СВЦЭМ!$K$34:$K$777,СВЦЭМ!$A$34:$A$777,$A392,СВЦЭМ!$B$34:$B$777,J$366)+'СЕТ СН'!$F$13</f>
        <v>494.85236146</v>
      </c>
      <c r="K392" s="37">
        <f>SUMIFS(СВЦЭМ!$K$34:$K$777,СВЦЭМ!$A$34:$A$777,$A392,СВЦЭМ!$B$34:$B$777,K$366)+'СЕТ СН'!$F$13</f>
        <v>414.96465466000001</v>
      </c>
      <c r="L392" s="37">
        <f>SUMIFS(СВЦЭМ!$K$34:$K$777,СВЦЭМ!$A$34:$A$777,$A392,СВЦЭМ!$B$34:$B$777,L$366)+'СЕТ СН'!$F$13</f>
        <v>353.10164958000001</v>
      </c>
      <c r="M392" s="37">
        <f>SUMIFS(СВЦЭМ!$K$34:$K$777,СВЦЭМ!$A$34:$A$777,$A392,СВЦЭМ!$B$34:$B$777,M$366)+'СЕТ СН'!$F$13</f>
        <v>315.32293930999998</v>
      </c>
      <c r="N392" s="37">
        <f>SUMIFS(СВЦЭМ!$K$34:$K$777,СВЦЭМ!$A$34:$A$777,$A392,СВЦЭМ!$B$34:$B$777,N$366)+'СЕТ СН'!$F$13</f>
        <v>305.10889677</v>
      </c>
      <c r="O392" s="37">
        <f>SUMIFS(СВЦЭМ!$K$34:$K$777,СВЦЭМ!$A$34:$A$777,$A392,СВЦЭМ!$B$34:$B$777,O$366)+'СЕТ СН'!$F$13</f>
        <v>310.07842034999999</v>
      </c>
      <c r="P392" s="37">
        <f>SUMIFS(СВЦЭМ!$K$34:$K$777,СВЦЭМ!$A$34:$A$777,$A392,СВЦЭМ!$B$34:$B$777,P$366)+'СЕТ СН'!$F$13</f>
        <v>310.23229347</v>
      </c>
      <c r="Q392" s="37">
        <f>SUMIFS(СВЦЭМ!$K$34:$K$777,СВЦЭМ!$A$34:$A$777,$A392,СВЦЭМ!$B$34:$B$777,Q$366)+'СЕТ СН'!$F$13</f>
        <v>312.12055211000001</v>
      </c>
      <c r="R392" s="37">
        <f>SUMIFS(СВЦЭМ!$K$34:$K$777,СВЦЭМ!$A$34:$A$777,$A392,СВЦЭМ!$B$34:$B$777,R$366)+'СЕТ СН'!$F$13</f>
        <v>313.19508098</v>
      </c>
      <c r="S392" s="37">
        <f>SUMIFS(СВЦЭМ!$K$34:$K$777,СВЦЭМ!$A$34:$A$777,$A392,СВЦЭМ!$B$34:$B$777,S$366)+'СЕТ СН'!$F$13</f>
        <v>312.62083526999999</v>
      </c>
      <c r="T392" s="37">
        <f>SUMIFS(СВЦЭМ!$K$34:$K$777,СВЦЭМ!$A$34:$A$777,$A392,СВЦЭМ!$B$34:$B$777,T$366)+'СЕТ СН'!$F$13</f>
        <v>312.40975808000002</v>
      </c>
      <c r="U392" s="37">
        <f>SUMIFS(СВЦЭМ!$K$34:$K$777,СВЦЭМ!$A$34:$A$777,$A392,СВЦЭМ!$B$34:$B$777,U$366)+'СЕТ СН'!$F$13</f>
        <v>315.41899938</v>
      </c>
      <c r="V392" s="37">
        <f>SUMIFS(СВЦЭМ!$K$34:$K$777,СВЦЭМ!$A$34:$A$777,$A392,СВЦЭМ!$B$34:$B$777,V$366)+'СЕТ СН'!$F$13</f>
        <v>320.12222955999999</v>
      </c>
      <c r="W392" s="37">
        <f>SUMIFS(СВЦЭМ!$K$34:$K$777,СВЦЭМ!$A$34:$A$777,$A392,СВЦЭМ!$B$34:$B$777,W$366)+'СЕТ СН'!$F$13</f>
        <v>325.82626699999997</v>
      </c>
      <c r="X392" s="37">
        <f>SUMIFS(СВЦЭМ!$K$34:$K$777,СВЦЭМ!$A$34:$A$777,$A392,СВЦЭМ!$B$34:$B$777,X$366)+'СЕТ СН'!$F$13</f>
        <v>310.7797291</v>
      </c>
      <c r="Y392" s="37">
        <f>SUMIFS(СВЦЭМ!$K$34:$K$777,СВЦЭМ!$A$34:$A$777,$A392,СВЦЭМ!$B$34:$B$777,Y$366)+'СЕТ СН'!$F$13</f>
        <v>348.67530822999998</v>
      </c>
    </row>
    <row r="393" spans="1:26" ht="15.75" x14ac:dyDescent="0.2">
      <c r="A393" s="36">
        <f t="shared" si="10"/>
        <v>43339</v>
      </c>
      <c r="B393" s="37">
        <f>SUMIFS(СВЦЭМ!$K$34:$K$777,СВЦЭМ!$A$34:$A$777,$A393,СВЦЭМ!$B$34:$B$777,B$366)+'СЕТ СН'!$F$13</f>
        <v>425.85688210000001</v>
      </c>
      <c r="C393" s="37">
        <f>SUMIFS(СВЦЭМ!$K$34:$K$777,СВЦЭМ!$A$34:$A$777,$A393,СВЦЭМ!$B$34:$B$777,C$366)+'СЕТ СН'!$F$13</f>
        <v>511.99124233999999</v>
      </c>
      <c r="D393" s="37">
        <f>SUMIFS(СВЦЭМ!$K$34:$K$777,СВЦЭМ!$A$34:$A$777,$A393,СВЦЭМ!$B$34:$B$777,D$366)+'СЕТ СН'!$F$13</f>
        <v>583.27204443999995</v>
      </c>
      <c r="E393" s="37">
        <f>SUMIFS(СВЦЭМ!$K$34:$K$777,СВЦЭМ!$A$34:$A$777,$A393,СВЦЭМ!$B$34:$B$777,E$366)+'СЕТ СН'!$F$13</f>
        <v>654.12107875000004</v>
      </c>
      <c r="F393" s="37">
        <f>SUMIFS(СВЦЭМ!$K$34:$K$777,СВЦЭМ!$A$34:$A$777,$A393,СВЦЭМ!$B$34:$B$777,F$366)+'СЕТ СН'!$F$13</f>
        <v>652.52625058000001</v>
      </c>
      <c r="G393" s="37">
        <f>SUMIFS(СВЦЭМ!$K$34:$K$777,СВЦЭМ!$A$34:$A$777,$A393,СВЦЭМ!$B$34:$B$777,G$366)+'СЕТ СН'!$F$13</f>
        <v>643.15393650999999</v>
      </c>
      <c r="H393" s="37">
        <f>SUMIFS(СВЦЭМ!$K$34:$K$777,СВЦЭМ!$A$34:$A$777,$A393,СВЦЭМ!$B$34:$B$777,H$366)+'СЕТ СН'!$F$13</f>
        <v>614.96756376999997</v>
      </c>
      <c r="I393" s="37">
        <f>SUMIFS(СВЦЭМ!$K$34:$K$777,СВЦЭМ!$A$34:$A$777,$A393,СВЦЭМ!$B$34:$B$777,I$366)+'СЕТ СН'!$F$13</f>
        <v>584.51780564000001</v>
      </c>
      <c r="J393" s="37">
        <f>SUMIFS(СВЦЭМ!$K$34:$K$777,СВЦЭМ!$A$34:$A$777,$A393,СВЦЭМ!$B$34:$B$777,J$366)+'СЕТ СН'!$F$13</f>
        <v>505.90253445000002</v>
      </c>
      <c r="K393" s="37">
        <f>SUMIFS(СВЦЭМ!$K$34:$K$777,СВЦЭМ!$A$34:$A$777,$A393,СВЦЭМ!$B$34:$B$777,K$366)+'СЕТ СН'!$F$13</f>
        <v>448.09586317999998</v>
      </c>
      <c r="L393" s="37">
        <f>SUMIFS(СВЦЭМ!$K$34:$K$777,СВЦЭМ!$A$34:$A$777,$A393,СВЦЭМ!$B$34:$B$777,L$366)+'СЕТ СН'!$F$13</f>
        <v>400.91330409</v>
      </c>
      <c r="M393" s="37">
        <f>SUMIFS(СВЦЭМ!$K$34:$K$777,СВЦЭМ!$A$34:$A$777,$A393,СВЦЭМ!$B$34:$B$777,M$366)+'СЕТ СН'!$F$13</f>
        <v>360.47999952999999</v>
      </c>
      <c r="N393" s="37">
        <f>SUMIFS(СВЦЭМ!$K$34:$K$777,СВЦЭМ!$A$34:$A$777,$A393,СВЦЭМ!$B$34:$B$777,N$366)+'СЕТ СН'!$F$13</f>
        <v>342.87557356999997</v>
      </c>
      <c r="O393" s="37">
        <f>SUMIFS(СВЦЭМ!$K$34:$K$777,СВЦЭМ!$A$34:$A$777,$A393,СВЦЭМ!$B$34:$B$777,O$366)+'СЕТ СН'!$F$13</f>
        <v>344.38338027999998</v>
      </c>
      <c r="P393" s="37">
        <f>SUMIFS(СВЦЭМ!$K$34:$K$777,СВЦЭМ!$A$34:$A$777,$A393,СВЦЭМ!$B$34:$B$777,P$366)+'СЕТ СН'!$F$13</f>
        <v>348.18581239999997</v>
      </c>
      <c r="Q393" s="37">
        <f>SUMIFS(СВЦЭМ!$K$34:$K$777,СВЦЭМ!$A$34:$A$777,$A393,СВЦЭМ!$B$34:$B$777,Q$366)+'СЕТ СН'!$F$13</f>
        <v>344.19026074999999</v>
      </c>
      <c r="R393" s="37">
        <f>SUMIFS(СВЦЭМ!$K$34:$K$777,СВЦЭМ!$A$34:$A$777,$A393,СВЦЭМ!$B$34:$B$777,R$366)+'СЕТ СН'!$F$13</f>
        <v>343.61153025999999</v>
      </c>
      <c r="S393" s="37">
        <f>SUMIFS(СВЦЭМ!$K$34:$K$777,СВЦЭМ!$A$34:$A$777,$A393,СВЦЭМ!$B$34:$B$777,S$366)+'СЕТ СН'!$F$13</f>
        <v>343.99655089999999</v>
      </c>
      <c r="T393" s="37">
        <f>SUMIFS(СВЦЭМ!$K$34:$K$777,СВЦЭМ!$A$34:$A$777,$A393,СВЦЭМ!$B$34:$B$777,T$366)+'СЕТ СН'!$F$13</f>
        <v>347.73998725000001</v>
      </c>
      <c r="U393" s="37">
        <f>SUMIFS(СВЦЭМ!$K$34:$K$777,СВЦЭМ!$A$34:$A$777,$A393,СВЦЭМ!$B$34:$B$777,U$366)+'СЕТ СН'!$F$13</f>
        <v>348.89153655000001</v>
      </c>
      <c r="V393" s="37">
        <f>SUMIFS(СВЦЭМ!$K$34:$K$777,СВЦЭМ!$A$34:$A$777,$A393,СВЦЭМ!$B$34:$B$777,V$366)+'СЕТ СН'!$F$13</f>
        <v>356.21141354000002</v>
      </c>
      <c r="W393" s="37">
        <f>SUMIFS(СВЦЭМ!$K$34:$K$777,СВЦЭМ!$A$34:$A$777,$A393,СВЦЭМ!$B$34:$B$777,W$366)+'СЕТ СН'!$F$13</f>
        <v>356.25405857999999</v>
      </c>
      <c r="X393" s="37">
        <f>SUMIFS(СВЦЭМ!$K$34:$K$777,СВЦЭМ!$A$34:$A$777,$A393,СВЦЭМ!$B$34:$B$777,X$366)+'СЕТ СН'!$F$13</f>
        <v>342.55499744999997</v>
      </c>
      <c r="Y393" s="37">
        <f>SUMIFS(СВЦЭМ!$K$34:$K$777,СВЦЭМ!$A$34:$A$777,$A393,СВЦЭМ!$B$34:$B$777,Y$366)+'СЕТ СН'!$F$13</f>
        <v>365.15977629999998</v>
      </c>
    </row>
    <row r="394" spans="1:26" ht="15.75" x14ac:dyDescent="0.2">
      <c r="A394" s="36">
        <f t="shared" si="10"/>
        <v>43340</v>
      </c>
      <c r="B394" s="37">
        <f>SUMIFS(СВЦЭМ!$K$34:$K$777,СВЦЭМ!$A$34:$A$777,$A394,СВЦЭМ!$B$34:$B$777,B$366)+'СЕТ СН'!$F$13</f>
        <v>436.41884785000002</v>
      </c>
      <c r="C394" s="37">
        <f>SUMIFS(СВЦЭМ!$K$34:$K$777,СВЦЭМ!$A$34:$A$777,$A394,СВЦЭМ!$B$34:$B$777,C$366)+'СЕТ СН'!$F$13</f>
        <v>522.05809294000005</v>
      </c>
      <c r="D394" s="37">
        <f>SUMIFS(СВЦЭМ!$K$34:$K$777,СВЦЭМ!$A$34:$A$777,$A394,СВЦЭМ!$B$34:$B$777,D$366)+'СЕТ СН'!$F$13</f>
        <v>605.38073193000002</v>
      </c>
      <c r="E394" s="37">
        <f>SUMIFS(СВЦЭМ!$K$34:$K$777,СВЦЭМ!$A$34:$A$777,$A394,СВЦЭМ!$B$34:$B$777,E$366)+'СЕТ СН'!$F$13</f>
        <v>662.59388951999995</v>
      </c>
      <c r="F394" s="37">
        <f>SUMIFS(СВЦЭМ!$K$34:$K$777,СВЦЭМ!$A$34:$A$777,$A394,СВЦЭМ!$B$34:$B$777,F$366)+'СЕТ СН'!$F$13</f>
        <v>667.25749210000004</v>
      </c>
      <c r="G394" s="37">
        <f>SUMIFS(СВЦЭМ!$K$34:$K$777,СВЦЭМ!$A$34:$A$777,$A394,СВЦЭМ!$B$34:$B$777,G$366)+'СЕТ СН'!$F$13</f>
        <v>643.44751799999995</v>
      </c>
      <c r="H394" s="37">
        <f>SUMIFS(СВЦЭМ!$K$34:$K$777,СВЦЭМ!$A$34:$A$777,$A394,СВЦЭМ!$B$34:$B$777,H$366)+'СЕТ СН'!$F$13</f>
        <v>629.38490620000005</v>
      </c>
      <c r="I394" s="37">
        <f>SUMIFS(СВЦЭМ!$K$34:$K$777,СВЦЭМ!$A$34:$A$777,$A394,СВЦЭМ!$B$34:$B$777,I$366)+'СЕТ СН'!$F$13</f>
        <v>581.57530865000001</v>
      </c>
      <c r="J394" s="37">
        <f>SUMIFS(СВЦЭМ!$K$34:$K$777,СВЦЭМ!$A$34:$A$777,$A394,СВЦЭМ!$B$34:$B$777,J$366)+'СЕТ СН'!$F$13</f>
        <v>495.49416826999999</v>
      </c>
      <c r="K394" s="37">
        <f>SUMIFS(СВЦЭМ!$K$34:$K$777,СВЦЭМ!$A$34:$A$777,$A394,СВЦЭМ!$B$34:$B$777,K$366)+'СЕТ СН'!$F$13</f>
        <v>445.29921660000002</v>
      </c>
      <c r="L394" s="37">
        <f>SUMIFS(СВЦЭМ!$K$34:$K$777,СВЦЭМ!$A$34:$A$777,$A394,СВЦЭМ!$B$34:$B$777,L$366)+'СЕТ СН'!$F$13</f>
        <v>409.17252832000003</v>
      </c>
      <c r="M394" s="37">
        <f>SUMIFS(СВЦЭМ!$K$34:$K$777,СВЦЭМ!$A$34:$A$777,$A394,СВЦЭМ!$B$34:$B$777,M$366)+'СЕТ СН'!$F$13</f>
        <v>362.29449032000002</v>
      </c>
      <c r="N394" s="37">
        <f>SUMIFS(СВЦЭМ!$K$34:$K$777,СВЦЭМ!$A$34:$A$777,$A394,СВЦЭМ!$B$34:$B$777,N$366)+'СЕТ СН'!$F$13</f>
        <v>354.46666963000001</v>
      </c>
      <c r="O394" s="37">
        <f>SUMIFS(СВЦЭМ!$K$34:$K$777,СВЦЭМ!$A$34:$A$777,$A394,СВЦЭМ!$B$34:$B$777,O$366)+'СЕТ СН'!$F$13</f>
        <v>356.61037828000002</v>
      </c>
      <c r="P394" s="37">
        <f>SUMIFS(СВЦЭМ!$K$34:$K$777,СВЦЭМ!$A$34:$A$777,$A394,СВЦЭМ!$B$34:$B$777,P$366)+'СЕТ СН'!$F$13</f>
        <v>354.05794322999998</v>
      </c>
      <c r="Q394" s="37">
        <f>SUMIFS(СВЦЭМ!$K$34:$K$777,СВЦЭМ!$A$34:$A$777,$A394,СВЦЭМ!$B$34:$B$777,Q$366)+'СЕТ СН'!$F$13</f>
        <v>353.73791080000001</v>
      </c>
      <c r="R394" s="37">
        <f>SUMIFS(СВЦЭМ!$K$34:$K$777,СВЦЭМ!$A$34:$A$777,$A394,СВЦЭМ!$B$34:$B$777,R$366)+'СЕТ СН'!$F$13</f>
        <v>352.79595902</v>
      </c>
      <c r="S394" s="37">
        <f>SUMIFS(СВЦЭМ!$K$34:$K$777,СВЦЭМ!$A$34:$A$777,$A394,СВЦЭМ!$B$34:$B$777,S$366)+'СЕТ СН'!$F$13</f>
        <v>348.13857057000001</v>
      </c>
      <c r="T394" s="37">
        <f>SUMIFS(СВЦЭМ!$K$34:$K$777,СВЦЭМ!$A$34:$A$777,$A394,СВЦЭМ!$B$34:$B$777,T$366)+'СЕТ СН'!$F$13</f>
        <v>344.47764964999999</v>
      </c>
      <c r="U394" s="37">
        <f>SUMIFS(СВЦЭМ!$K$34:$K$777,СВЦЭМ!$A$34:$A$777,$A394,СВЦЭМ!$B$34:$B$777,U$366)+'СЕТ СН'!$F$13</f>
        <v>342.06700710000001</v>
      </c>
      <c r="V394" s="37">
        <f>SUMIFS(СВЦЭМ!$K$34:$K$777,СВЦЭМ!$A$34:$A$777,$A394,СВЦЭМ!$B$34:$B$777,V$366)+'СЕТ СН'!$F$13</f>
        <v>354.96788667999999</v>
      </c>
      <c r="W394" s="37">
        <f>SUMIFS(СВЦЭМ!$K$34:$K$777,СВЦЭМ!$A$34:$A$777,$A394,СВЦЭМ!$B$34:$B$777,W$366)+'СЕТ СН'!$F$13</f>
        <v>353.99254693</v>
      </c>
      <c r="X394" s="37">
        <f>SUMIFS(СВЦЭМ!$K$34:$K$777,СВЦЭМ!$A$34:$A$777,$A394,СВЦЭМ!$B$34:$B$777,X$366)+'СЕТ СН'!$F$13</f>
        <v>345.19201665000003</v>
      </c>
      <c r="Y394" s="37">
        <f>SUMIFS(СВЦЭМ!$K$34:$K$777,СВЦЭМ!$A$34:$A$777,$A394,СВЦЭМ!$B$34:$B$777,Y$366)+'СЕТ СН'!$F$13</f>
        <v>378.64999712999997</v>
      </c>
    </row>
    <row r="395" spans="1:26" ht="15.75" x14ac:dyDescent="0.2">
      <c r="A395" s="36">
        <f t="shared" si="10"/>
        <v>43341</v>
      </c>
      <c r="B395" s="37">
        <f>SUMIFS(СВЦЭМ!$K$34:$K$777,СВЦЭМ!$A$34:$A$777,$A395,СВЦЭМ!$B$34:$B$777,B$366)+'СЕТ СН'!$F$13</f>
        <v>486.38302435999998</v>
      </c>
      <c r="C395" s="37">
        <f>SUMIFS(СВЦЭМ!$K$34:$K$777,СВЦЭМ!$A$34:$A$777,$A395,СВЦЭМ!$B$34:$B$777,C$366)+'СЕТ СН'!$F$13</f>
        <v>580.09473800000001</v>
      </c>
      <c r="D395" s="37">
        <f>SUMIFS(СВЦЭМ!$K$34:$K$777,СВЦЭМ!$A$34:$A$777,$A395,СВЦЭМ!$B$34:$B$777,D$366)+'СЕТ СН'!$F$13</f>
        <v>641.89430239000001</v>
      </c>
      <c r="E395" s="37">
        <f>SUMIFS(СВЦЭМ!$K$34:$K$777,СВЦЭМ!$A$34:$A$777,$A395,СВЦЭМ!$B$34:$B$777,E$366)+'СЕТ СН'!$F$13</f>
        <v>719.60643502000005</v>
      </c>
      <c r="F395" s="37">
        <f>SUMIFS(СВЦЭМ!$K$34:$K$777,СВЦЭМ!$A$34:$A$777,$A395,СВЦЭМ!$B$34:$B$777,F$366)+'СЕТ СН'!$F$13</f>
        <v>715.97347064999997</v>
      </c>
      <c r="G395" s="37">
        <f>SUMIFS(СВЦЭМ!$K$34:$K$777,СВЦЭМ!$A$34:$A$777,$A395,СВЦЭМ!$B$34:$B$777,G$366)+'СЕТ СН'!$F$13</f>
        <v>721.14414870999997</v>
      </c>
      <c r="H395" s="37">
        <f>SUMIFS(СВЦЭМ!$K$34:$K$777,СВЦЭМ!$A$34:$A$777,$A395,СВЦЭМ!$B$34:$B$777,H$366)+'СЕТ СН'!$F$13</f>
        <v>736.86131566999995</v>
      </c>
      <c r="I395" s="37">
        <f>SUMIFS(СВЦЭМ!$K$34:$K$777,СВЦЭМ!$A$34:$A$777,$A395,СВЦЭМ!$B$34:$B$777,I$366)+'СЕТ СН'!$F$13</f>
        <v>725.98126779999996</v>
      </c>
      <c r="J395" s="37">
        <f>SUMIFS(СВЦЭМ!$K$34:$K$777,СВЦЭМ!$A$34:$A$777,$A395,СВЦЭМ!$B$34:$B$777,J$366)+'СЕТ СН'!$F$13</f>
        <v>619.33582202000002</v>
      </c>
      <c r="K395" s="37">
        <f>SUMIFS(СВЦЭМ!$K$34:$K$777,СВЦЭМ!$A$34:$A$777,$A395,СВЦЭМ!$B$34:$B$777,K$366)+'СЕТ СН'!$F$13</f>
        <v>557.78911281000001</v>
      </c>
      <c r="L395" s="37">
        <f>SUMIFS(СВЦЭМ!$K$34:$K$777,СВЦЭМ!$A$34:$A$777,$A395,СВЦЭМ!$B$34:$B$777,L$366)+'СЕТ СН'!$F$13</f>
        <v>501.16275464</v>
      </c>
      <c r="M395" s="37">
        <f>SUMIFS(СВЦЭМ!$K$34:$K$777,СВЦЭМ!$A$34:$A$777,$A395,СВЦЭМ!$B$34:$B$777,M$366)+'СЕТ СН'!$F$13</f>
        <v>453.35022361</v>
      </c>
      <c r="N395" s="37">
        <f>SUMIFS(СВЦЭМ!$K$34:$K$777,СВЦЭМ!$A$34:$A$777,$A395,СВЦЭМ!$B$34:$B$777,N$366)+'СЕТ СН'!$F$13</f>
        <v>434.87318388</v>
      </c>
      <c r="O395" s="37">
        <f>SUMIFS(СВЦЭМ!$K$34:$K$777,СВЦЭМ!$A$34:$A$777,$A395,СВЦЭМ!$B$34:$B$777,O$366)+'СЕТ СН'!$F$13</f>
        <v>436.72375733000001</v>
      </c>
      <c r="P395" s="37">
        <f>SUMIFS(СВЦЭМ!$K$34:$K$777,СВЦЭМ!$A$34:$A$777,$A395,СВЦЭМ!$B$34:$B$777,P$366)+'СЕТ СН'!$F$13</f>
        <v>432.74866444000003</v>
      </c>
      <c r="Q395" s="37">
        <f>SUMIFS(СВЦЭМ!$K$34:$K$777,СВЦЭМ!$A$34:$A$777,$A395,СВЦЭМ!$B$34:$B$777,Q$366)+'СЕТ СН'!$F$13</f>
        <v>431.79050106</v>
      </c>
      <c r="R395" s="37">
        <f>SUMIFS(СВЦЭМ!$K$34:$K$777,СВЦЭМ!$A$34:$A$777,$A395,СВЦЭМ!$B$34:$B$777,R$366)+'СЕТ СН'!$F$13</f>
        <v>434.36918280999998</v>
      </c>
      <c r="S395" s="37">
        <f>SUMIFS(СВЦЭМ!$K$34:$K$777,СВЦЭМ!$A$34:$A$777,$A395,СВЦЭМ!$B$34:$B$777,S$366)+'СЕТ СН'!$F$13</f>
        <v>444.84958885999998</v>
      </c>
      <c r="T395" s="37">
        <f>SUMIFS(СВЦЭМ!$K$34:$K$777,СВЦЭМ!$A$34:$A$777,$A395,СВЦЭМ!$B$34:$B$777,T$366)+'СЕТ СН'!$F$13</f>
        <v>447.26155347000002</v>
      </c>
      <c r="U395" s="37">
        <f>SUMIFS(СВЦЭМ!$K$34:$K$777,СВЦЭМ!$A$34:$A$777,$A395,СВЦЭМ!$B$34:$B$777,U$366)+'СЕТ СН'!$F$13</f>
        <v>446.05700423000002</v>
      </c>
      <c r="V395" s="37">
        <f>SUMIFS(СВЦЭМ!$K$34:$K$777,СВЦЭМ!$A$34:$A$777,$A395,СВЦЭМ!$B$34:$B$777,V$366)+'СЕТ СН'!$F$13</f>
        <v>435.48501464999998</v>
      </c>
      <c r="W395" s="37">
        <f>SUMIFS(СВЦЭМ!$K$34:$K$777,СВЦЭМ!$A$34:$A$777,$A395,СВЦЭМ!$B$34:$B$777,W$366)+'СЕТ СН'!$F$13</f>
        <v>436.12025963999997</v>
      </c>
      <c r="X395" s="37">
        <f>SUMIFS(СВЦЭМ!$K$34:$K$777,СВЦЭМ!$A$34:$A$777,$A395,СВЦЭМ!$B$34:$B$777,X$366)+'СЕТ СН'!$F$13</f>
        <v>449.18405567999997</v>
      </c>
      <c r="Y395" s="37">
        <f>SUMIFS(СВЦЭМ!$K$34:$K$777,СВЦЭМ!$A$34:$A$777,$A395,СВЦЭМ!$B$34:$B$777,Y$366)+'СЕТ СН'!$F$13</f>
        <v>503.95026426999999</v>
      </c>
    </row>
    <row r="396" spans="1:26" ht="15.75" x14ac:dyDescent="0.2">
      <c r="A396" s="36">
        <f t="shared" si="10"/>
        <v>43342</v>
      </c>
      <c r="B396" s="37">
        <f>SUMIFS(СВЦЭМ!$K$34:$K$777,СВЦЭМ!$A$34:$A$777,$A396,СВЦЭМ!$B$34:$B$777,B$366)+'СЕТ СН'!$F$13</f>
        <v>553.96926145999998</v>
      </c>
      <c r="C396" s="37">
        <f>SUMIFS(СВЦЭМ!$K$34:$K$777,СВЦЭМ!$A$34:$A$777,$A396,СВЦЭМ!$B$34:$B$777,C$366)+'СЕТ СН'!$F$13</f>
        <v>637.29730871000004</v>
      </c>
      <c r="D396" s="37">
        <f>SUMIFS(СВЦЭМ!$K$34:$K$777,СВЦЭМ!$A$34:$A$777,$A396,СВЦЭМ!$B$34:$B$777,D$366)+'СЕТ СН'!$F$13</f>
        <v>708.06136200000003</v>
      </c>
      <c r="E396" s="37">
        <f>SUMIFS(СВЦЭМ!$K$34:$K$777,СВЦЭМ!$A$34:$A$777,$A396,СВЦЭМ!$B$34:$B$777,E$366)+'СЕТ СН'!$F$13</f>
        <v>724.18707815000005</v>
      </c>
      <c r="F396" s="37">
        <f>SUMIFS(СВЦЭМ!$K$34:$K$777,СВЦЭМ!$A$34:$A$777,$A396,СВЦЭМ!$B$34:$B$777,F$366)+'СЕТ СН'!$F$13</f>
        <v>721.43936635</v>
      </c>
      <c r="G396" s="37">
        <f>SUMIFS(СВЦЭМ!$K$34:$K$777,СВЦЭМ!$A$34:$A$777,$A396,СВЦЭМ!$B$34:$B$777,G$366)+'СЕТ СН'!$F$13</f>
        <v>727.69247677999999</v>
      </c>
      <c r="H396" s="37">
        <f>SUMIFS(СВЦЭМ!$K$34:$K$777,СВЦЭМ!$A$34:$A$777,$A396,СВЦЭМ!$B$34:$B$777,H$366)+'СЕТ СН'!$F$13</f>
        <v>743.75371035000001</v>
      </c>
      <c r="I396" s="37">
        <f>SUMIFS(СВЦЭМ!$K$34:$K$777,СВЦЭМ!$A$34:$A$777,$A396,СВЦЭМ!$B$34:$B$777,I$366)+'СЕТ СН'!$F$13</f>
        <v>728.52719320999995</v>
      </c>
      <c r="J396" s="37">
        <f>SUMIFS(СВЦЭМ!$K$34:$K$777,СВЦЭМ!$A$34:$A$777,$A396,СВЦЭМ!$B$34:$B$777,J$366)+'СЕТ СН'!$F$13</f>
        <v>620.68971239999996</v>
      </c>
      <c r="K396" s="37">
        <f>SUMIFS(СВЦЭМ!$K$34:$K$777,СВЦЭМ!$A$34:$A$777,$A396,СВЦЭМ!$B$34:$B$777,K$366)+'СЕТ СН'!$F$13</f>
        <v>541.78264165999997</v>
      </c>
      <c r="L396" s="37">
        <f>SUMIFS(СВЦЭМ!$K$34:$K$777,СВЦЭМ!$A$34:$A$777,$A396,СВЦЭМ!$B$34:$B$777,L$366)+'СЕТ СН'!$F$13</f>
        <v>480.68743525000002</v>
      </c>
      <c r="M396" s="37">
        <f>SUMIFS(СВЦЭМ!$K$34:$K$777,СВЦЭМ!$A$34:$A$777,$A396,СВЦЭМ!$B$34:$B$777,M$366)+'СЕТ СН'!$F$13</f>
        <v>435.24746391000002</v>
      </c>
      <c r="N396" s="37">
        <f>SUMIFS(СВЦЭМ!$K$34:$K$777,СВЦЭМ!$A$34:$A$777,$A396,СВЦЭМ!$B$34:$B$777,N$366)+'СЕТ СН'!$F$13</f>
        <v>422.84506564999998</v>
      </c>
      <c r="O396" s="37">
        <f>SUMIFS(СВЦЭМ!$K$34:$K$777,СВЦЭМ!$A$34:$A$777,$A396,СВЦЭМ!$B$34:$B$777,O$366)+'СЕТ СН'!$F$13</f>
        <v>424.10866471999998</v>
      </c>
      <c r="P396" s="37">
        <f>SUMIFS(СВЦЭМ!$K$34:$K$777,СВЦЭМ!$A$34:$A$777,$A396,СВЦЭМ!$B$34:$B$777,P$366)+'СЕТ СН'!$F$13</f>
        <v>424.16407764000002</v>
      </c>
      <c r="Q396" s="37">
        <f>SUMIFS(СВЦЭМ!$K$34:$K$777,СВЦЭМ!$A$34:$A$777,$A396,СВЦЭМ!$B$34:$B$777,Q$366)+'СЕТ СН'!$F$13</f>
        <v>423.27659223000001</v>
      </c>
      <c r="R396" s="37">
        <f>SUMIFS(СВЦЭМ!$K$34:$K$777,СВЦЭМ!$A$34:$A$777,$A396,СВЦЭМ!$B$34:$B$777,R$366)+'СЕТ СН'!$F$13</f>
        <v>429.30364634</v>
      </c>
      <c r="S396" s="37">
        <f>SUMIFS(СВЦЭМ!$K$34:$K$777,СВЦЭМ!$A$34:$A$777,$A396,СВЦЭМ!$B$34:$B$777,S$366)+'СЕТ СН'!$F$13</f>
        <v>418.97478446000002</v>
      </c>
      <c r="T396" s="37">
        <f>SUMIFS(СВЦЭМ!$K$34:$K$777,СВЦЭМ!$A$34:$A$777,$A396,СВЦЭМ!$B$34:$B$777,T$366)+'СЕТ СН'!$F$13</f>
        <v>419.09425962</v>
      </c>
      <c r="U396" s="37">
        <f>SUMIFS(СВЦЭМ!$K$34:$K$777,СВЦЭМ!$A$34:$A$777,$A396,СВЦЭМ!$B$34:$B$777,U$366)+'СЕТ СН'!$F$13</f>
        <v>423.57965754000003</v>
      </c>
      <c r="V396" s="37">
        <f>SUMIFS(СВЦЭМ!$K$34:$K$777,СВЦЭМ!$A$34:$A$777,$A396,СВЦЭМ!$B$34:$B$777,V$366)+'СЕТ СН'!$F$13</f>
        <v>417.90772602999999</v>
      </c>
      <c r="W396" s="37">
        <f>SUMIFS(СВЦЭМ!$K$34:$K$777,СВЦЭМ!$A$34:$A$777,$A396,СВЦЭМ!$B$34:$B$777,W$366)+'СЕТ СН'!$F$13</f>
        <v>419.02661029000001</v>
      </c>
      <c r="X396" s="37">
        <f>SUMIFS(СВЦЭМ!$K$34:$K$777,СВЦЭМ!$A$34:$A$777,$A396,СВЦЭМ!$B$34:$B$777,X$366)+'СЕТ СН'!$F$13</f>
        <v>436.86312224</v>
      </c>
      <c r="Y396" s="37">
        <f>SUMIFS(СВЦЭМ!$K$34:$K$777,СВЦЭМ!$A$34:$A$777,$A396,СВЦЭМ!$B$34:$B$777,Y$366)+'СЕТ СН'!$F$13</f>
        <v>484.80358611999998</v>
      </c>
    </row>
    <row r="397" spans="1:26" ht="15.75" x14ac:dyDescent="0.2">
      <c r="A397" s="36">
        <f t="shared" si="10"/>
        <v>43343</v>
      </c>
      <c r="B397" s="37">
        <f>SUMIFS(СВЦЭМ!$K$34:$K$777,СВЦЭМ!$A$34:$A$777,$A397,СВЦЭМ!$B$34:$B$777,B$366)+'СЕТ СН'!$F$13</f>
        <v>543.54888318999997</v>
      </c>
      <c r="C397" s="37">
        <f>SUMIFS(СВЦЭМ!$K$34:$K$777,СВЦЭМ!$A$34:$A$777,$A397,СВЦЭМ!$B$34:$B$777,C$366)+'СЕТ СН'!$F$13</f>
        <v>640.31121126999994</v>
      </c>
      <c r="D397" s="37">
        <f>SUMIFS(СВЦЭМ!$K$34:$K$777,СВЦЭМ!$A$34:$A$777,$A397,СВЦЭМ!$B$34:$B$777,D$366)+'СЕТ СН'!$F$13</f>
        <v>702.84286248000001</v>
      </c>
      <c r="E397" s="37">
        <f>SUMIFS(СВЦЭМ!$K$34:$K$777,СВЦЭМ!$A$34:$A$777,$A397,СВЦЭМ!$B$34:$B$777,E$366)+'СЕТ СН'!$F$13</f>
        <v>727.89035088000003</v>
      </c>
      <c r="F397" s="37">
        <f>SUMIFS(СВЦЭМ!$K$34:$K$777,СВЦЭМ!$A$34:$A$777,$A397,СВЦЭМ!$B$34:$B$777,F$366)+'СЕТ СН'!$F$13</f>
        <v>725.87276238000004</v>
      </c>
      <c r="G397" s="37">
        <f>SUMIFS(СВЦЭМ!$K$34:$K$777,СВЦЭМ!$A$34:$A$777,$A397,СВЦЭМ!$B$34:$B$777,G$366)+'СЕТ СН'!$F$13</f>
        <v>730.49820283999998</v>
      </c>
      <c r="H397" s="37">
        <f>SUMIFS(СВЦЭМ!$K$34:$K$777,СВЦЭМ!$A$34:$A$777,$A397,СВЦЭМ!$B$34:$B$777,H$366)+'СЕТ СН'!$F$13</f>
        <v>743.06209567999997</v>
      </c>
      <c r="I397" s="37">
        <f>SUMIFS(СВЦЭМ!$K$34:$K$777,СВЦЭМ!$A$34:$A$777,$A397,СВЦЭМ!$B$34:$B$777,I$366)+'СЕТ СН'!$F$13</f>
        <v>704.28239252000003</v>
      </c>
      <c r="J397" s="37">
        <f>SUMIFS(СВЦЭМ!$K$34:$K$777,СВЦЭМ!$A$34:$A$777,$A397,СВЦЭМ!$B$34:$B$777,J$366)+'СЕТ СН'!$F$13</f>
        <v>595.62072494999995</v>
      </c>
      <c r="K397" s="37">
        <f>SUMIFS(СВЦЭМ!$K$34:$K$777,СВЦЭМ!$A$34:$A$777,$A397,СВЦЭМ!$B$34:$B$777,K$366)+'СЕТ СН'!$F$13</f>
        <v>529.16124764999995</v>
      </c>
      <c r="L397" s="37">
        <f>SUMIFS(СВЦЭМ!$K$34:$K$777,СВЦЭМ!$A$34:$A$777,$A397,СВЦЭМ!$B$34:$B$777,L$366)+'СЕТ СН'!$F$13</f>
        <v>473.10145503000001</v>
      </c>
      <c r="M397" s="37">
        <f>SUMIFS(СВЦЭМ!$K$34:$K$777,СВЦЭМ!$A$34:$A$777,$A397,СВЦЭМ!$B$34:$B$777,M$366)+'СЕТ СН'!$F$13</f>
        <v>425.66097716000002</v>
      </c>
      <c r="N397" s="37">
        <f>SUMIFS(СВЦЭМ!$K$34:$K$777,СВЦЭМ!$A$34:$A$777,$A397,СВЦЭМ!$B$34:$B$777,N$366)+'СЕТ СН'!$F$13</f>
        <v>412.42108254999999</v>
      </c>
      <c r="O397" s="37">
        <f>SUMIFS(СВЦЭМ!$K$34:$K$777,СВЦЭМ!$A$34:$A$777,$A397,СВЦЭМ!$B$34:$B$777,O$366)+'СЕТ СН'!$F$13</f>
        <v>410.21234737999998</v>
      </c>
      <c r="P397" s="37">
        <f>SUMIFS(СВЦЭМ!$K$34:$K$777,СВЦЭМ!$A$34:$A$777,$A397,СВЦЭМ!$B$34:$B$777,P$366)+'СЕТ СН'!$F$13</f>
        <v>407.43361564999998</v>
      </c>
      <c r="Q397" s="37">
        <f>SUMIFS(СВЦЭМ!$K$34:$K$777,СВЦЭМ!$A$34:$A$777,$A397,СВЦЭМ!$B$34:$B$777,Q$366)+'СЕТ СН'!$F$13</f>
        <v>413.01064414000001</v>
      </c>
      <c r="R397" s="37">
        <f>SUMIFS(СВЦЭМ!$K$34:$K$777,СВЦЭМ!$A$34:$A$777,$A397,СВЦЭМ!$B$34:$B$777,R$366)+'СЕТ СН'!$F$13</f>
        <v>411.09436277999998</v>
      </c>
      <c r="S397" s="37">
        <f>SUMIFS(СВЦЭМ!$K$34:$K$777,СВЦЭМ!$A$34:$A$777,$A397,СВЦЭМ!$B$34:$B$777,S$366)+'СЕТ СН'!$F$13</f>
        <v>409.99850099999998</v>
      </c>
      <c r="T397" s="37">
        <f>SUMIFS(СВЦЭМ!$K$34:$K$777,СВЦЭМ!$A$34:$A$777,$A397,СВЦЭМ!$B$34:$B$777,T$366)+'СЕТ СН'!$F$13</f>
        <v>408.50615708999999</v>
      </c>
      <c r="U397" s="37">
        <f>SUMIFS(СВЦЭМ!$K$34:$K$777,СВЦЭМ!$A$34:$A$777,$A397,СВЦЭМ!$B$34:$B$777,U$366)+'СЕТ СН'!$F$13</f>
        <v>405.94118914000001</v>
      </c>
      <c r="V397" s="37">
        <f>SUMIFS(СВЦЭМ!$K$34:$K$777,СВЦЭМ!$A$34:$A$777,$A397,СВЦЭМ!$B$34:$B$777,V$366)+'СЕТ СН'!$F$13</f>
        <v>393.07000624</v>
      </c>
      <c r="W397" s="37">
        <f>SUMIFS(СВЦЭМ!$K$34:$K$777,СВЦЭМ!$A$34:$A$777,$A397,СВЦЭМ!$B$34:$B$777,W$366)+'СЕТ СН'!$F$13</f>
        <v>385.85970429999998</v>
      </c>
      <c r="X397" s="37">
        <f>SUMIFS(СВЦЭМ!$K$34:$K$777,СВЦЭМ!$A$34:$A$777,$A397,СВЦЭМ!$B$34:$B$777,X$366)+'СЕТ СН'!$F$13</f>
        <v>408.43245159000003</v>
      </c>
      <c r="Y397" s="37">
        <f>SUMIFS(СВЦЭМ!$K$34:$K$777,СВЦЭМ!$A$34:$A$777,$A397,СВЦЭМ!$B$34:$B$777,Y$366)+'СЕТ СН'!$F$13</f>
        <v>458.00784449999998</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7"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28"/>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01.08.2018</v>
      </c>
      <c r="B402" s="37">
        <f>SUMIFS(СВЦЭМ!$L$34:$L$777,СВЦЭМ!$A$34:$A$777,$A402,СВЦЭМ!$B$34:$B$777,B$401)+'СЕТ СН'!$F$13</f>
        <v>486.03009926999999</v>
      </c>
      <c r="C402" s="37">
        <f>SUMIFS(СВЦЭМ!$L$34:$L$777,СВЦЭМ!$A$34:$A$777,$A402,СВЦЭМ!$B$34:$B$777,C$401)+'СЕТ СН'!$F$13</f>
        <v>522.88208522000002</v>
      </c>
      <c r="D402" s="37">
        <f>SUMIFS(СВЦЭМ!$L$34:$L$777,СВЦЭМ!$A$34:$A$777,$A402,СВЦЭМ!$B$34:$B$777,D$401)+'СЕТ СН'!$F$13</f>
        <v>608.63137652</v>
      </c>
      <c r="E402" s="37">
        <f>SUMIFS(СВЦЭМ!$L$34:$L$777,СВЦЭМ!$A$34:$A$777,$A402,СВЦЭМ!$B$34:$B$777,E$401)+'СЕТ СН'!$F$13</f>
        <v>719.69393423999998</v>
      </c>
      <c r="F402" s="37">
        <f>SUMIFS(СВЦЭМ!$L$34:$L$777,СВЦЭМ!$A$34:$A$777,$A402,СВЦЭМ!$B$34:$B$777,F$401)+'СЕТ СН'!$F$13</f>
        <v>780.22921365000002</v>
      </c>
      <c r="G402" s="37">
        <f>SUMIFS(СВЦЭМ!$L$34:$L$777,СВЦЭМ!$A$34:$A$777,$A402,СВЦЭМ!$B$34:$B$777,G$401)+'СЕТ СН'!$F$13</f>
        <v>777.08936415000005</v>
      </c>
      <c r="H402" s="37">
        <f>SUMIFS(СВЦЭМ!$L$34:$L$777,СВЦЭМ!$A$34:$A$777,$A402,СВЦЭМ!$B$34:$B$777,H$401)+'СЕТ СН'!$F$13</f>
        <v>702.11539839</v>
      </c>
      <c r="I402" s="37">
        <f>SUMIFS(СВЦЭМ!$L$34:$L$777,СВЦЭМ!$A$34:$A$777,$A402,СВЦЭМ!$B$34:$B$777,I$401)+'СЕТ СН'!$F$13</f>
        <v>665.77996528999995</v>
      </c>
      <c r="J402" s="37">
        <f>SUMIFS(СВЦЭМ!$L$34:$L$777,СВЦЭМ!$A$34:$A$777,$A402,СВЦЭМ!$B$34:$B$777,J$401)+'СЕТ СН'!$F$13</f>
        <v>544.77848778999999</v>
      </c>
      <c r="K402" s="37">
        <f>SUMIFS(СВЦЭМ!$L$34:$L$777,СВЦЭМ!$A$34:$A$777,$A402,СВЦЭМ!$B$34:$B$777,K$401)+'СЕТ СН'!$F$13</f>
        <v>474.03074975999999</v>
      </c>
      <c r="L402" s="37">
        <f>SUMIFS(СВЦЭМ!$L$34:$L$777,СВЦЭМ!$A$34:$A$777,$A402,СВЦЭМ!$B$34:$B$777,L$401)+'СЕТ СН'!$F$13</f>
        <v>412.89796531000002</v>
      </c>
      <c r="M402" s="37">
        <f>SUMIFS(СВЦЭМ!$L$34:$L$777,СВЦЭМ!$A$34:$A$777,$A402,СВЦЭМ!$B$34:$B$777,M$401)+'СЕТ СН'!$F$13</f>
        <v>371.73703957999999</v>
      </c>
      <c r="N402" s="37">
        <f>SUMIFS(СВЦЭМ!$L$34:$L$777,СВЦЭМ!$A$34:$A$777,$A402,СВЦЭМ!$B$34:$B$777,N$401)+'СЕТ СН'!$F$13</f>
        <v>366.48241000000002</v>
      </c>
      <c r="O402" s="37">
        <f>SUMIFS(СВЦЭМ!$L$34:$L$777,СВЦЭМ!$A$34:$A$777,$A402,СВЦЭМ!$B$34:$B$777,O$401)+'СЕТ СН'!$F$13</f>
        <v>366.17551229999998</v>
      </c>
      <c r="P402" s="37">
        <f>SUMIFS(СВЦЭМ!$L$34:$L$777,СВЦЭМ!$A$34:$A$777,$A402,СВЦЭМ!$B$34:$B$777,P$401)+'СЕТ СН'!$F$13</f>
        <v>367.24992109999999</v>
      </c>
      <c r="Q402" s="37">
        <f>SUMIFS(СВЦЭМ!$L$34:$L$777,СВЦЭМ!$A$34:$A$777,$A402,СВЦЭМ!$B$34:$B$777,Q$401)+'СЕТ СН'!$F$13</f>
        <v>369.22528864999998</v>
      </c>
      <c r="R402" s="37">
        <f>SUMIFS(СВЦЭМ!$L$34:$L$777,СВЦЭМ!$A$34:$A$777,$A402,СВЦЭМ!$B$34:$B$777,R$401)+'СЕТ СН'!$F$13</f>
        <v>370.14100645000002</v>
      </c>
      <c r="S402" s="37">
        <f>SUMIFS(СВЦЭМ!$L$34:$L$777,СВЦЭМ!$A$34:$A$777,$A402,СВЦЭМ!$B$34:$B$777,S$401)+'СЕТ СН'!$F$13</f>
        <v>368.34334709000001</v>
      </c>
      <c r="T402" s="37">
        <f>SUMIFS(СВЦЭМ!$L$34:$L$777,СВЦЭМ!$A$34:$A$777,$A402,СВЦЭМ!$B$34:$B$777,T$401)+'СЕТ СН'!$F$13</f>
        <v>365.00350111</v>
      </c>
      <c r="U402" s="37">
        <f>SUMIFS(СВЦЭМ!$L$34:$L$777,СВЦЭМ!$A$34:$A$777,$A402,СВЦЭМ!$B$34:$B$777,U$401)+'СЕТ СН'!$F$13</f>
        <v>360.14479139000002</v>
      </c>
      <c r="V402" s="37">
        <f>SUMIFS(СВЦЭМ!$L$34:$L$777,СВЦЭМ!$A$34:$A$777,$A402,СВЦЭМ!$B$34:$B$777,V$401)+'СЕТ СН'!$F$13</f>
        <v>354.87946857999998</v>
      </c>
      <c r="W402" s="37">
        <f>SUMIFS(СВЦЭМ!$L$34:$L$777,СВЦЭМ!$A$34:$A$777,$A402,СВЦЭМ!$B$34:$B$777,W$401)+'СЕТ СН'!$F$13</f>
        <v>389.75792417000002</v>
      </c>
      <c r="X402" s="37">
        <f>SUMIFS(СВЦЭМ!$L$34:$L$777,СВЦЭМ!$A$34:$A$777,$A402,СВЦЭМ!$B$34:$B$777,X$401)+'СЕТ СН'!$F$13</f>
        <v>399.96816467000002</v>
      </c>
      <c r="Y402" s="37">
        <f>SUMIFS(СВЦЭМ!$L$34:$L$777,СВЦЭМ!$A$34:$A$777,$A402,СВЦЭМ!$B$34:$B$777,Y$401)+'СЕТ СН'!$F$13</f>
        <v>432.25934474000002</v>
      </c>
      <c r="AA402" s="46"/>
    </row>
    <row r="403" spans="1:27" ht="15.75" x14ac:dyDescent="0.2">
      <c r="A403" s="36">
        <f>A402+1</f>
        <v>43314</v>
      </c>
      <c r="B403" s="37">
        <f>SUMIFS(СВЦЭМ!$L$34:$L$777,СВЦЭМ!$A$34:$A$777,$A403,СВЦЭМ!$B$34:$B$777,B$401)+'СЕТ СН'!$F$13</f>
        <v>533.57709523999995</v>
      </c>
      <c r="C403" s="37">
        <f>SUMIFS(СВЦЭМ!$L$34:$L$777,СВЦЭМ!$A$34:$A$777,$A403,СВЦЭМ!$B$34:$B$777,C$401)+'СЕТ СН'!$F$13</f>
        <v>647.80457466999997</v>
      </c>
      <c r="D403" s="37">
        <f>SUMIFS(СВЦЭМ!$L$34:$L$777,СВЦЭМ!$A$34:$A$777,$A403,СВЦЭМ!$B$34:$B$777,D$401)+'СЕТ СН'!$F$13</f>
        <v>736.03942064</v>
      </c>
      <c r="E403" s="37">
        <f>SUMIFS(СВЦЭМ!$L$34:$L$777,СВЦЭМ!$A$34:$A$777,$A403,СВЦЭМ!$B$34:$B$777,E$401)+'СЕТ СН'!$F$13</f>
        <v>818.28615775000003</v>
      </c>
      <c r="F403" s="37">
        <f>SUMIFS(СВЦЭМ!$L$34:$L$777,СВЦЭМ!$A$34:$A$777,$A403,СВЦЭМ!$B$34:$B$777,F$401)+'СЕТ СН'!$F$13</f>
        <v>816.87707109999997</v>
      </c>
      <c r="G403" s="37">
        <f>SUMIFS(СВЦЭМ!$L$34:$L$777,СВЦЭМ!$A$34:$A$777,$A403,СВЦЭМ!$B$34:$B$777,G$401)+'СЕТ СН'!$F$13</f>
        <v>807.22388632000002</v>
      </c>
      <c r="H403" s="37">
        <f>SUMIFS(СВЦЭМ!$L$34:$L$777,СВЦЭМ!$A$34:$A$777,$A403,СВЦЭМ!$B$34:$B$777,H$401)+'СЕТ СН'!$F$13</f>
        <v>774.05001934999996</v>
      </c>
      <c r="I403" s="37">
        <f>SUMIFS(СВЦЭМ!$L$34:$L$777,СВЦЭМ!$A$34:$A$777,$A403,СВЦЭМ!$B$34:$B$777,I$401)+'СЕТ СН'!$F$13</f>
        <v>690.25955364000004</v>
      </c>
      <c r="J403" s="37">
        <f>SUMIFS(СВЦЭМ!$L$34:$L$777,СВЦЭМ!$A$34:$A$777,$A403,СВЦЭМ!$B$34:$B$777,J$401)+'СЕТ СН'!$F$13</f>
        <v>567.11534492999999</v>
      </c>
      <c r="K403" s="37">
        <f>SUMIFS(СВЦЭМ!$L$34:$L$777,СВЦЭМ!$A$34:$A$777,$A403,СВЦЭМ!$B$34:$B$777,K$401)+'СЕТ СН'!$F$13</f>
        <v>468.71929462000003</v>
      </c>
      <c r="L403" s="37">
        <f>SUMIFS(СВЦЭМ!$L$34:$L$777,СВЦЭМ!$A$34:$A$777,$A403,СВЦЭМ!$B$34:$B$777,L$401)+'СЕТ СН'!$F$13</f>
        <v>410.52204313999999</v>
      </c>
      <c r="M403" s="37">
        <f>SUMIFS(СВЦЭМ!$L$34:$L$777,СВЦЭМ!$A$34:$A$777,$A403,СВЦЭМ!$B$34:$B$777,M$401)+'СЕТ СН'!$F$13</f>
        <v>375.98562041999998</v>
      </c>
      <c r="N403" s="37">
        <f>SUMIFS(СВЦЭМ!$L$34:$L$777,СВЦЭМ!$A$34:$A$777,$A403,СВЦЭМ!$B$34:$B$777,N$401)+'СЕТ СН'!$F$13</f>
        <v>367.59839314999999</v>
      </c>
      <c r="O403" s="37">
        <f>SUMIFS(СВЦЭМ!$L$34:$L$777,СВЦЭМ!$A$34:$A$777,$A403,СВЦЭМ!$B$34:$B$777,O$401)+'СЕТ СН'!$F$13</f>
        <v>379.25218580000001</v>
      </c>
      <c r="P403" s="37">
        <f>SUMIFS(СВЦЭМ!$L$34:$L$777,СВЦЭМ!$A$34:$A$777,$A403,СВЦЭМ!$B$34:$B$777,P$401)+'СЕТ СН'!$F$13</f>
        <v>369.57112188999997</v>
      </c>
      <c r="Q403" s="37">
        <f>SUMIFS(СВЦЭМ!$L$34:$L$777,СВЦЭМ!$A$34:$A$777,$A403,СВЦЭМ!$B$34:$B$777,Q$401)+'СЕТ СН'!$F$13</f>
        <v>368.94271113999997</v>
      </c>
      <c r="R403" s="37">
        <f>SUMIFS(СВЦЭМ!$L$34:$L$777,СВЦЭМ!$A$34:$A$777,$A403,СВЦЭМ!$B$34:$B$777,R$401)+'СЕТ СН'!$F$13</f>
        <v>371.35766317999997</v>
      </c>
      <c r="S403" s="37">
        <f>SUMIFS(СВЦЭМ!$L$34:$L$777,СВЦЭМ!$A$34:$A$777,$A403,СВЦЭМ!$B$34:$B$777,S$401)+'СЕТ СН'!$F$13</f>
        <v>367.44905426000003</v>
      </c>
      <c r="T403" s="37">
        <f>SUMIFS(СВЦЭМ!$L$34:$L$777,СВЦЭМ!$A$34:$A$777,$A403,СВЦЭМ!$B$34:$B$777,T$401)+'СЕТ СН'!$F$13</f>
        <v>358.03319613999997</v>
      </c>
      <c r="U403" s="37">
        <f>SUMIFS(СВЦЭМ!$L$34:$L$777,СВЦЭМ!$A$34:$A$777,$A403,СВЦЭМ!$B$34:$B$777,U$401)+'СЕТ СН'!$F$13</f>
        <v>362.74645667999999</v>
      </c>
      <c r="V403" s="37">
        <f>SUMIFS(СВЦЭМ!$L$34:$L$777,СВЦЭМ!$A$34:$A$777,$A403,СВЦЭМ!$B$34:$B$777,V$401)+'СЕТ СН'!$F$13</f>
        <v>357.25935636999998</v>
      </c>
      <c r="W403" s="37">
        <f>SUMIFS(СВЦЭМ!$L$34:$L$777,СВЦЭМ!$A$34:$A$777,$A403,СВЦЭМ!$B$34:$B$777,W$401)+'СЕТ СН'!$F$13</f>
        <v>359.85170310000001</v>
      </c>
      <c r="X403" s="37">
        <f>SUMIFS(СВЦЭМ!$L$34:$L$777,СВЦЭМ!$A$34:$A$777,$A403,СВЦЭМ!$B$34:$B$777,X$401)+'СЕТ СН'!$F$13</f>
        <v>373.76342536999999</v>
      </c>
      <c r="Y403" s="37">
        <f>SUMIFS(СВЦЭМ!$L$34:$L$777,СВЦЭМ!$A$34:$A$777,$A403,СВЦЭМ!$B$34:$B$777,Y$401)+'СЕТ СН'!$F$13</f>
        <v>430.21633041000001</v>
      </c>
    </row>
    <row r="404" spans="1:27" ht="15.75" x14ac:dyDescent="0.2">
      <c r="A404" s="36">
        <f t="shared" ref="A404:A432" si="11">A403+1</f>
        <v>43315</v>
      </c>
      <c r="B404" s="37">
        <f>SUMIFS(СВЦЭМ!$L$34:$L$777,СВЦЭМ!$A$34:$A$777,$A404,СВЦЭМ!$B$34:$B$777,B$401)+'СЕТ СН'!$F$13</f>
        <v>500.70783370999999</v>
      </c>
      <c r="C404" s="37">
        <f>SUMIFS(СВЦЭМ!$L$34:$L$777,СВЦЭМ!$A$34:$A$777,$A404,СВЦЭМ!$B$34:$B$777,C$401)+'СЕТ СН'!$F$13</f>
        <v>604.88054509999995</v>
      </c>
      <c r="D404" s="37">
        <f>SUMIFS(СВЦЭМ!$L$34:$L$777,СВЦЭМ!$A$34:$A$777,$A404,СВЦЭМ!$B$34:$B$777,D$401)+'СЕТ СН'!$F$13</f>
        <v>690.49695062000001</v>
      </c>
      <c r="E404" s="37">
        <f>SUMIFS(СВЦЭМ!$L$34:$L$777,СВЦЭМ!$A$34:$A$777,$A404,СВЦЭМ!$B$34:$B$777,E$401)+'СЕТ СН'!$F$13</f>
        <v>770.15297882000004</v>
      </c>
      <c r="F404" s="37">
        <f>SUMIFS(СВЦЭМ!$L$34:$L$777,СВЦЭМ!$A$34:$A$777,$A404,СВЦЭМ!$B$34:$B$777,F$401)+'СЕТ СН'!$F$13</f>
        <v>770.63737302000004</v>
      </c>
      <c r="G404" s="37">
        <f>SUMIFS(СВЦЭМ!$L$34:$L$777,СВЦЭМ!$A$34:$A$777,$A404,СВЦЭМ!$B$34:$B$777,G$401)+'СЕТ СН'!$F$13</f>
        <v>745.37741315000005</v>
      </c>
      <c r="H404" s="37">
        <f>SUMIFS(СВЦЭМ!$L$34:$L$777,СВЦЭМ!$A$34:$A$777,$A404,СВЦЭМ!$B$34:$B$777,H$401)+'СЕТ СН'!$F$13</f>
        <v>716.69976722000001</v>
      </c>
      <c r="I404" s="37">
        <f>SUMIFS(СВЦЭМ!$L$34:$L$777,СВЦЭМ!$A$34:$A$777,$A404,СВЦЭМ!$B$34:$B$777,I$401)+'СЕТ СН'!$F$13</f>
        <v>629.31415832000005</v>
      </c>
      <c r="J404" s="37">
        <f>SUMIFS(СВЦЭМ!$L$34:$L$777,СВЦЭМ!$A$34:$A$777,$A404,СВЦЭМ!$B$34:$B$777,J$401)+'СЕТ СН'!$F$13</f>
        <v>565.99640914999998</v>
      </c>
      <c r="K404" s="37">
        <f>SUMIFS(СВЦЭМ!$L$34:$L$777,СВЦЭМ!$A$34:$A$777,$A404,СВЦЭМ!$B$34:$B$777,K$401)+'СЕТ СН'!$F$13</f>
        <v>502.69082046</v>
      </c>
      <c r="L404" s="37">
        <f>SUMIFS(СВЦЭМ!$L$34:$L$777,СВЦЭМ!$A$34:$A$777,$A404,СВЦЭМ!$B$34:$B$777,L$401)+'СЕТ СН'!$F$13</f>
        <v>436.08135541000001</v>
      </c>
      <c r="M404" s="37">
        <f>SUMIFS(СВЦЭМ!$L$34:$L$777,СВЦЭМ!$A$34:$A$777,$A404,СВЦЭМ!$B$34:$B$777,M$401)+'СЕТ СН'!$F$13</f>
        <v>397.42501910999999</v>
      </c>
      <c r="N404" s="37">
        <f>SUMIFS(СВЦЭМ!$L$34:$L$777,СВЦЭМ!$A$34:$A$777,$A404,СВЦЭМ!$B$34:$B$777,N$401)+'СЕТ СН'!$F$13</f>
        <v>388.25924586999997</v>
      </c>
      <c r="O404" s="37">
        <f>SUMIFS(СВЦЭМ!$L$34:$L$777,СВЦЭМ!$A$34:$A$777,$A404,СВЦЭМ!$B$34:$B$777,O$401)+'СЕТ СН'!$F$13</f>
        <v>394.87864819999999</v>
      </c>
      <c r="P404" s="37">
        <f>SUMIFS(СВЦЭМ!$L$34:$L$777,СВЦЭМ!$A$34:$A$777,$A404,СВЦЭМ!$B$34:$B$777,P$401)+'СЕТ СН'!$F$13</f>
        <v>392.19726562</v>
      </c>
      <c r="Q404" s="37">
        <f>SUMIFS(СВЦЭМ!$L$34:$L$777,СВЦЭМ!$A$34:$A$777,$A404,СВЦЭМ!$B$34:$B$777,Q$401)+'СЕТ СН'!$F$13</f>
        <v>387.65286960999998</v>
      </c>
      <c r="R404" s="37">
        <f>SUMIFS(СВЦЭМ!$L$34:$L$777,СВЦЭМ!$A$34:$A$777,$A404,СВЦЭМ!$B$34:$B$777,R$401)+'СЕТ СН'!$F$13</f>
        <v>381.30943941999999</v>
      </c>
      <c r="S404" s="37">
        <f>SUMIFS(СВЦЭМ!$L$34:$L$777,СВЦЭМ!$A$34:$A$777,$A404,СВЦЭМ!$B$34:$B$777,S$401)+'СЕТ СН'!$F$13</f>
        <v>385.88861194999998</v>
      </c>
      <c r="T404" s="37">
        <f>SUMIFS(СВЦЭМ!$L$34:$L$777,СВЦЭМ!$A$34:$A$777,$A404,СВЦЭМ!$B$34:$B$777,T$401)+'СЕТ СН'!$F$13</f>
        <v>385.68346095999999</v>
      </c>
      <c r="U404" s="37">
        <f>SUMIFS(СВЦЭМ!$L$34:$L$777,СВЦЭМ!$A$34:$A$777,$A404,СВЦЭМ!$B$34:$B$777,U$401)+'СЕТ СН'!$F$13</f>
        <v>382.78314152000002</v>
      </c>
      <c r="V404" s="37">
        <f>SUMIFS(СВЦЭМ!$L$34:$L$777,СВЦЭМ!$A$34:$A$777,$A404,СВЦЭМ!$B$34:$B$777,V$401)+'СЕТ СН'!$F$13</f>
        <v>374.55902234000001</v>
      </c>
      <c r="W404" s="37">
        <f>SUMIFS(СВЦЭМ!$L$34:$L$777,СВЦЭМ!$A$34:$A$777,$A404,СВЦЭМ!$B$34:$B$777,W$401)+'СЕТ СН'!$F$13</f>
        <v>367.39484600999998</v>
      </c>
      <c r="X404" s="37">
        <f>SUMIFS(СВЦЭМ!$L$34:$L$777,СВЦЭМ!$A$34:$A$777,$A404,СВЦЭМ!$B$34:$B$777,X$401)+'СЕТ СН'!$F$13</f>
        <v>381.10431925</v>
      </c>
      <c r="Y404" s="37">
        <f>SUMIFS(СВЦЭМ!$L$34:$L$777,СВЦЭМ!$A$34:$A$777,$A404,СВЦЭМ!$B$34:$B$777,Y$401)+'СЕТ СН'!$F$13</f>
        <v>428.68572131000002</v>
      </c>
    </row>
    <row r="405" spans="1:27" ht="15.75" x14ac:dyDescent="0.2">
      <c r="A405" s="36">
        <f t="shared" si="11"/>
        <v>43316</v>
      </c>
      <c r="B405" s="37">
        <f>SUMIFS(СВЦЭМ!$L$34:$L$777,СВЦЭМ!$A$34:$A$777,$A405,СВЦЭМ!$B$34:$B$777,B$401)+'СЕТ СН'!$F$13</f>
        <v>527.15883385999996</v>
      </c>
      <c r="C405" s="37">
        <f>SUMIFS(СВЦЭМ!$L$34:$L$777,СВЦЭМ!$A$34:$A$777,$A405,СВЦЭМ!$B$34:$B$777,C$401)+'СЕТ СН'!$F$13</f>
        <v>599.49338264000005</v>
      </c>
      <c r="D405" s="37">
        <f>SUMIFS(СВЦЭМ!$L$34:$L$777,СВЦЭМ!$A$34:$A$777,$A405,СВЦЭМ!$B$34:$B$777,D$401)+'СЕТ СН'!$F$13</f>
        <v>663.41137357000002</v>
      </c>
      <c r="E405" s="37">
        <f>SUMIFS(СВЦЭМ!$L$34:$L$777,СВЦЭМ!$A$34:$A$777,$A405,СВЦЭМ!$B$34:$B$777,E$401)+'СЕТ СН'!$F$13</f>
        <v>749.23801574000004</v>
      </c>
      <c r="F405" s="37">
        <f>SUMIFS(СВЦЭМ!$L$34:$L$777,СВЦЭМ!$A$34:$A$777,$A405,СВЦЭМ!$B$34:$B$777,F$401)+'СЕТ СН'!$F$13</f>
        <v>750.70242570000005</v>
      </c>
      <c r="G405" s="37">
        <f>SUMIFS(СВЦЭМ!$L$34:$L$777,СВЦЭМ!$A$34:$A$777,$A405,СВЦЭМ!$B$34:$B$777,G$401)+'СЕТ СН'!$F$13</f>
        <v>735.50516951999998</v>
      </c>
      <c r="H405" s="37">
        <f>SUMIFS(СВЦЭМ!$L$34:$L$777,СВЦЭМ!$A$34:$A$777,$A405,СВЦЭМ!$B$34:$B$777,H$401)+'СЕТ СН'!$F$13</f>
        <v>704.29938064999999</v>
      </c>
      <c r="I405" s="37">
        <f>SUMIFS(СВЦЭМ!$L$34:$L$777,СВЦЭМ!$A$34:$A$777,$A405,СВЦЭМ!$B$34:$B$777,I$401)+'СЕТ СН'!$F$13</f>
        <v>683.25515328999995</v>
      </c>
      <c r="J405" s="37">
        <f>SUMIFS(СВЦЭМ!$L$34:$L$777,СВЦЭМ!$A$34:$A$777,$A405,СВЦЭМ!$B$34:$B$777,J$401)+'СЕТ СН'!$F$13</f>
        <v>565.34030519999999</v>
      </c>
      <c r="K405" s="37">
        <f>SUMIFS(СВЦЭМ!$L$34:$L$777,СВЦЭМ!$A$34:$A$777,$A405,СВЦЭМ!$B$34:$B$777,K$401)+'СЕТ СН'!$F$13</f>
        <v>481.47742211000002</v>
      </c>
      <c r="L405" s="37">
        <f>SUMIFS(СВЦЭМ!$L$34:$L$777,СВЦЭМ!$A$34:$A$777,$A405,СВЦЭМ!$B$34:$B$777,L$401)+'СЕТ СН'!$F$13</f>
        <v>393.08624338999999</v>
      </c>
      <c r="M405" s="37">
        <f>SUMIFS(СВЦЭМ!$L$34:$L$777,СВЦЭМ!$A$34:$A$777,$A405,СВЦЭМ!$B$34:$B$777,M$401)+'СЕТ СН'!$F$13</f>
        <v>355.66466776999999</v>
      </c>
      <c r="N405" s="37">
        <f>SUMIFS(СВЦЭМ!$L$34:$L$777,СВЦЭМ!$A$34:$A$777,$A405,СВЦЭМ!$B$34:$B$777,N$401)+'СЕТ СН'!$F$13</f>
        <v>356.58760453999997</v>
      </c>
      <c r="O405" s="37">
        <f>SUMIFS(СВЦЭМ!$L$34:$L$777,СВЦЭМ!$A$34:$A$777,$A405,СВЦЭМ!$B$34:$B$777,O$401)+'СЕТ СН'!$F$13</f>
        <v>359.00219933</v>
      </c>
      <c r="P405" s="37">
        <f>SUMIFS(СВЦЭМ!$L$34:$L$777,СВЦЭМ!$A$34:$A$777,$A405,СВЦЭМ!$B$34:$B$777,P$401)+'СЕТ СН'!$F$13</f>
        <v>364.54809805999997</v>
      </c>
      <c r="Q405" s="37">
        <f>SUMIFS(СВЦЭМ!$L$34:$L$777,СВЦЭМ!$A$34:$A$777,$A405,СВЦЭМ!$B$34:$B$777,Q$401)+'СЕТ СН'!$F$13</f>
        <v>363.29561393</v>
      </c>
      <c r="R405" s="37">
        <f>SUMIFS(СВЦЭМ!$L$34:$L$777,СВЦЭМ!$A$34:$A$777,$A405,СВЦЭМ!$B$34:$B$777,R$401)+'СЕТ СН'!$F$13</f>
        <v>359.24700503999998</v>
      </c>
      <c r="S405" s="37">
        <f>SUMIFS(СВЦЭМ!$L$34:$L$777,СВЦЭМ!$A$34:$A$777,$A405,СВЦЭМ!$B$34:$B$777,S$401)+'СЕТ СН'!$F$13</f>
        <v>356.82042598999999</v>
      </c>
      <c r="T405" s="37">
        <f>SUMIFS(СВЦЭМ!$L$34:$L$777,СВЦЭМ!$A$34:$A$777,$A405,СВЦЭМ!$B$34:$B$777,T$401)+'СЕТ СН'!$F$13</f>
        <v>354.17039770999997</v>
      </c>
      <c r="U405" s="37">
        <f>SUMIFS(СВЦЭМ!$L$34:$L$777,СВЦЭМ!$A$34:$A$777,$A405,СВЦЭМ!$B$34:$B$777,U$401)+'СЕТ СН'!$F$13</f>
        <v>361.20423132000002</v>
      </c>
      <c r="V405" s="37">
        <f>SUMIFS(СВЦЭМ!$L$34:$L$777,СВЦЭМ!$A$34:$A$777,$A405,СВЦЭМ!$B$34:$B$777,V$401)+'СЕТ СН'!$F$13</f>
        <v>355.14313892000001</v>
      </c>
      <c r="W405" s="37">
        <f>SUMIFS(СВЦЭМ!$L$34:$L$777,СВЦЭМ!$A$34:$A$777,$A405,СВЦЭМ!$B$34:$B$777,W$401)+'СЕТ СН'!$F$13</f>
        <v>353.12767697999999</v>
      </c>
      <c r="X405" s="37">
        <f>SUMIFS(СВЦЭМ!$L$34:$L$777,СВЦЭМ!$A$34:$A$777,$A405,СВЦЭМ!$B$34:$B$777,X$401)+'СЕТ СН'!$F$13</f>
        <v>360.29886762000001</v>
      </c>
      <c r="Y405" s="37">
        <f>SUMIFS(СВЦЭМ!$L$34:$L$777,СВЦЭМ!$A$34:$A$777,$A405,СВЦЭМ!$B$34:$B$777,Y$401)+'СЕТ СН'!$F$13</f>
        <v>393.1827874</v>
      </c>
    </row>
    <row r="406" spans="1:27" ht="15.75" x14ac:dyDescent="0.2">
      <c r="A406" s="36">
        <f t="shared" si="11"/>
        <v>43317</v>
      </c>
      <c r="B406" s="37">
        <f>SUMIFS(СВЦЭМ!$L$34:$L$777,СВЦЭМ!$A$34:$A$777,$A406,СВЦЭМ!$B$34:$B$777,B$401)+'СЕТ СН'!$F$13</f>
        <v>447.68153109999997</v>
      </c>
      <c r="C406" s="37">
        <f>SUMIFS(СВЦЭМ!$L$34:$L$777,СВЦЭМ!$A$34:$A$777,$A406,СВЦЭМ!$B$34:$B$777,C$401)+'СЕТ СН'!$F$13</f>
        <v>537.25936829</v>
      </c>
      <c r="D406" s="37">
        <f>SUMIFS(СВЦЭМ!$L$34:$L$777,СВЦЭМ!$A$34:$A$777,$A406,СВЦЭМ!$B$34:$B$777,D$401)+'СЕТ СН'!$F$13</f>
        <v>616.38961601000005</v>
      </c>
      <c r="E406" s="37">
        <f>SUMIFS(СВЦЭМ!$L$34:$L$777,СВЦЭМ!$A$34:$A$777,$A406,СВЦЭМ!$B$34:$B$777,E$401)+'СЕТ СН'!$F$13</f>
        <v>679.40114985000002</v>
      </c>
      <c r="F406" s="37">
        <f>SUMIFS(СВЦЭМ!$L$34:$L$777,СВЦЭМ!$A$34:$A$777,$A406,СВЦЭМ!$B$34:$B$777,F$401)+'СЕТ СН'!$F$13</f>
        <v>678.23638358999995</v>
      </c>
      <c r="G406" s="37">
        <f>SUMIFS(СВЦЭМ!$L$34:$L$777,СВЦЭМ!$A$34:$A$777,$A406,СВЦЭМ!$B$34:$B$777,G$401)+'СЕТ СН'!$F$13</f>
        <v>696.56621743999995</v>
      </c>
      <c r="H406" s="37">
        <f>SUMIFS(СВЦЭМ!$L$34:$L$777,СВЦЭМ!$A$34:$A$777,$A406,СВЦЭМ!$B$34:$B$777,H$401)+'СЕТ СН'!$F$13</f>
        <v>704.11340285999995</v>
      </c>
      <c r="I406" s="37">
        <f>SUMIFS(СВЦЭМ!$L$34:$L$777,СВЦЭМ!$A$34:$A$777,$A406,СВЦЭМ!$B$34:$B$777,I$401)+'СЕТ СН'!$F$13</f>
        <v>676.95466888999999</v>
      </c>
      <c r="J406" s="37">
        <f>SUMIFS(СВЦЭМ!$L$34:$L$777,СВЦЭМ!$A$34:$A$777,$A406,СВЦЭМ!$B$34:$B$777,J$401)+'СЕТ СН'!$F$13</f>
        <v>569.30884283</v>
      </c>
      <c r="K406" s="37">
        <f>SUMIFS(СВЦЭМ!$L$34:$L$777,СВЦЭМ!$A$34:$A$777,$A406,СВЦЭМ!$B$34:$B$777,K$401)+'СЕТ СН'!$F$13</f>
        <v>479.53094062999998</v>
      </c>
      <c r="L406" s="37">
        <f>SUMIFS(СВЦЭМ!$L$34:$L$777,СВЦЭМ!$A$34:$A$777,$A406,СВЦЭМ!$B$34:$B$777,L$401)+'СЕТ СН'!$F$13</f>
        <v>439.13012227000002</v>
      </c>
      <c r="M406" s="37">
        <f>SUMIFS(СВЦЭМ!$L$34:$L$777,СВЦЭМ!$A$34:$A$777,$A406,СВЦЭМ!$B$34:$B$777,M$401)+'СЕТ СН'!$F$13</f>
        <v>415.15705543000001</v>
      </c>
      <c r="N406" s="37">
        <f>SUMIFS(СВЦЭМ!$L$34:$L$777,СВЦЭМ!$A$34:$A$777,$A406,СВЦЭМ!$B$34:$B$777,N$401)+'СЕТ СН'!$F$13</f>
        <v>410.98495781999998</v>
      </c>
      <c r="O406" s="37">
        <f>SUMIFS(СВЦЭМ!$L$34:$L$777,СВЦЭМ!$A$34:$A$777,$A406,СВЦЭМ!$B$34:$B$777,O$401)+'СЕТ СН'!$F$13</f>
        <v>393.09575438000002</v>
      </c>
      <c r="P406" s="37">
        <f>SUMIFS(СВЦЭМ!$L$34:$L$777,СВЦЭМ!$A$34:$A$777,$A406,СВЦЭМ!$B$34:$B$777,P$401)+'СЕТ СН'!$F$13</f>
        <v>363.07958302999998</v>
      </c>
      <c r="Q406" s="37">
        <f>SUMIFS(СВЦЭМ!$L$34:$L$777,СВЦЭМ!$A$34:$A$777,$A406,СВЦЭМ!$B$34:$B$777,Q$401)+'СЕТ СН'!$F$13</f>
        <v>373.01563021999999</v>
      </c>
      <c r="R406" s="37">
        <f>SUMIFS(СВЦЭМ!$L$34:$L$777,СВЦЭМ!$A$34:$A$777,$A406,СВЦЭМ!$B$34:$B$777,R$401)+'СЕТ СН'!$F$13</f>
        <v>370.26397772000001</v>
      </c>
      <c r="S406" s="37">
        <f>SUMIFS(СВЦЭМ!$L$34:$L$777,СВЦЭМ!$A$34:$A$777,$A406,СВЦЭМ!$B$34:$B$777,S$401)+'СЕТ СН'!$F$13</f>
        <v>367.23797947999998</v>
      </c>
      <c r="T406" s="37">
        <f>SUMIFS(СВЦЭМ!$L$34:$L$777,СВЦЭМ!$A$34:$A$777,$A406,СВЦЭМ!$B$34:$B$777,T$401)+'СЕТ СН'!$F$13</f>
        <v>359.34417389999999</v>
      </c>
      <c r="U406" s="37">
        <f>SUMIFS(СВЦЭМ!$L$34:$L$777,СВЦЭМ!$A$34:$A$777,$A406,СВЦЭМ!$B$34:$B$777,U$401)+'СЕТ СН'!$F$13</f>
        <v>361.14097598000001</v>
      </c>
      <c r="V406" s="37">
        <f>SUMIFS(СВЦЭМ!$L$34:$L$777,СВЦЭМ!$A$34:$A$777,$A406,СВЦЭМ!$B$34:$B$777,V$401)+'СЕТ СН'!$F$13</f>
        <v>351.08739723999997</v>
      </c>
      <c r="W406" s="37">
        <f>SUMIFS(СВЦЭМ!$L$34:$L$777,СВЦЭМ!$A$34:$A$777,$A406,СВЦЭМ!$B$34:$B$777,W$401)+'СЕТ СН'!$F$13</f>
        <v>345.68429282</v>
      </c>
      <c r="X406" s="37">
        <f>SUMIFS(СВЦЭМ!$L$34:$L$777,СВЦЭМ!$A$34:$A$777,$A406,СВЦЭМ!$B$34:$B$777,X$401)+'СЕТ СН'!$F$13</f>
        <v>356.50220818999998</v>
      </c>
      <c r="Y406" s="37">
        <f>SUMIFS(СВЦЭМ!$L$34:$L$777,СВЦЭМ!$A$34:$A$777,$A406,СВЦЭМ!$B$34:$B$777,Y$401)+'СЕТ СН'!$F$13</f>
        <v>383.38870751000002</v>
      </c>
    </row>
    <row r="407" spans="1:27" ht="15.75" x14ac:dyDescent="0.2">
      <c r="A407" s="36">
        <f t="shared" si="11"/>
        <v>43318</v>
      </c>
      <c r="B407" s="37">
        <f>SUMIFS(СВЦЭМ!$L$34:$L$777,СВЦЭМ!$A$34:$A$777,$A407,СВЦЭМ!$B$34:$B$777,B$401)+'СЕТ СН'!$F$13</f>
        <v>449.89290741999997</v>
      </c>
      <c r="C407" s="37">
        <f>SUMIFS(СВЦЭМ!$L$34:$L$777,СВЦЭМ!$A$34:$A$777,$A407,СВЦЭМ!$B$34:$B$777,C$401)+'СЕТ СН'!$F$13</f>
        <v>524.06392048999999</v>
      </c>
      <c r="D407" s="37">
        <f>SUMIFS(СВЦЭМ!$L$34:$L$777,СВЦЭМ!$A$34:$A$777,$A407,СВЦЭМ!$B$34:$B$777,D$401)+'СЕТ СН'!$F$13</f>
        <v>605.16568093000001</v>
      </c>
      <c r="E407" s="37">
        <f>SUMIFS(СВЦЭМ!$L$34:$L$777,СВЦЭМ!$A$34:$A$777,$A407,СВЦЭМ!$B$34:$B$777,E$401)+'СЕТ СН'!$F$13</f>
        <v>686.67085489999999</v>
      </c>
      <c r="F407" s="37">
        <f>SUMIFS(СВЦЭМ!$L$34:$L$777,СВЦЭМ!$A$34:$A$777,$A407,СВЦЭМ!$B$34:$B$777,F$401)+'СЕТ СН'!$F$13</f>
        <v>680.33087513999999</v>
      </c>
      <c r="G407" s="37">
        <f>SUMIFS(СВЦЭМ!$L$34:$L$777,СВЦЭМ!$A$34:$A$777,$A407,СВЦЭМ!$B$34:$B$777,G$401)+'СЕТ СН'!$F$13</f>
        <v>689.33253542</v>
      </c>
      <c r="H407" s="37">
        <f>SUMIFS(СВЦЭМ!$L$34:$L$777,СВЦЭМ!$A$34:$A$777,$A407,СВЦЭМ!$B$34:$B$777,H$401)+'СЕТ СН'!$F$13</f>
        <v>698.69095052</v>
      </c>
      <c r="I407" s="37">
        <f>SUMIFS(СВЦЭМ!$L$34:$L$777,СВЦЭМ!$A$34:$A$777,$A407,СВЦЭМ!$B$34:$B$777,I$401)+'СЕТ СН'!$F$13</f>
        <v>684.34706233999998</v>
      </c>
      <c r="J407" s="37">
        <f>SUMIFS(СВЦЭМ!$L$34:$L$777,СВЦЭМ!$A$34:$A$777,$A407,СВЦЭМ!$B$34:$B$777,J$401)+'СЕТ СН'!$F$13</f>
        <v>579.88334450000002</v>
      </c>
      <c r="K407" s="37">
        <f>SUMIFS(СВЦЭМ!$L$34:$L$777,СВЦЭМ!$A$34:$A$777,$A407,СВЦЭМ!$B$34:$B$777,K$401)+'СЕТ СН'!$F$13</f>
        <v>493.6836409</v>
      </c>
      <c r="L407" s="37">
        <f>SUMIFS(СВЦЭМ!$L$34:$L$777,СВЦЭМ!$A$34:$A$777,$A407,СВЦЭМ!$B$34:$B$777,L$401)+'СЕТ СН'!$F$13</f>
        <v>436.14475469000001</v>
      </c>
      <c r="M407" s="37">
        <f>SUMIFS(СВЦЭМ!$L$34:$L$777,СВЦЭМ!$A$34:$A$777,$A407,СВЦЭМ!$B$34:$B$777,M$401)+'СЕТ СН'!$F$13</f>
        <v>399.97491237999998</v>
      </c>
      <c r="N407" s="37">
        <f>SUMIFS(СВЦЭМ!$L$34:$L$777,СВЦЭМ!$A$34:$A$777,$A407,СВЦЭМ!$B$34:$B$777,N$401)+'СЕТ СН'!$F$13</f>
        <v>404.86195624999999</v>
      </c>
      <c r="O407" s="37">
        <f>SUMIFS(СВЦЭМ!$L$34:$L$777,СВЦЭМ!$A$34:$A$777,$A407,СВЦЭМ!$B$34:$B$777,O$401)+'СЕТ СН'!$F$13</f>
        <v>406.01002755000002</v>
      </c>
      <c r="P407" s="37">
        <f>SUMIFS(СВЦЭМ!$L$34:$L$777,СВЦЭМ!$A$34:$A$777,$A407,СВЦЭМ!$B$34:$B$777,P$401)+'СЕТ СН'!$F$13</f>
        <v>405.35061173999998</v>
      </c>
      <c r="Q407" s="37">
        <f>SUMIFS(СВЦЭМ!$L$34:$L$777,СВЦЭМ!$A$34:$A$777,$A407,СВЦЭМ!$B$34:$B$777,Q$401)+'СЕТ СН'!$F$13</f>
        <v>406.42651002000002</v>
      </c>
      <c r="R407" s="37">
        <f>SUMIFS(СВЦЭМ!$L$34:$L$777,СВЦЭМ!$A$34:$A$777,$A407,СВЦЭМ!$B$34:$B$777,R$401)+'СЕТ СН'!$F$13</f>
        <v>405.43894483999998</v>
      </c>
      <c r="S407" s="37">
        <f>SUMIFS(СВЦЭМ!$L$34:$L$777,СВЦЭМ!$A$34:$A$777,$A407,СВЦЭМ!$B$34:$B$777,S$401)+'СЕТ СН'!$F$13</f>
        <v>406.21544813000003</v>
      </c>
      <c r="T407" s="37">
        <f>SUMIFS(СВЦЭМ!$L$34:$L$777,СВЦЭМ!$A$34:$A$777,$A407,СВЦЭМ!$B$34:$B$777,T$401)+'СЕТ СН'!$F$13</f>
        <v>399.90955322999997</v>
      </c>
      <c r="U407" s="37">
        <f>SUMIFS(СВЦЭМ!$L$34:$L$777,СВЦЭМ!$A$34:$A$777,$A407,СВЦЭМ!$B$34:$B$777,U$401)+'СЕТ СН'!$F$13</f>
        <v>398.62068848000001</v>
      </c>
      <c r="V407" s="37">
        <f>SUMIFS(СВЦЭМ!$L$34:$L$777,СВЦЭМ!$A$34:$A$777,$A407,СВЦЭМ!$B$34:$B$777,V$401)+'СЕТ СН'!$F$13</f>
        <v>394.11472196</v>
      </c>
      <c r="W407" s="37">
        <f>SUMIFS(СВЦЭМ!$L$34:$L$777,СВЦЭМ!$A$34:$A$777,$A407,СВЦЭМ!$B$34:$B$777,W$401)+'СЕТ СН'!$F$13</f>
        <v>393.13432003000003</v>
      </c>
      <c r="X407" s="37">
        <f>SUMIFS(СВЦЭМ!$L$34:$L$777,СВЦЭМ!$A$34:$A$777,$A407,СВЦЭМ!$B$34:$B$777,X$401)+'СЕТ СН'!$F$13</f>
        <v>386.89142208999999</v>
      </c>
      <c r="Y407" s="37">
        <f>SUMIFS(СВЦЭМ!$L$34:$L$777,СВЦЭМ!$A$34:$A$777,$A407,СВЦЭМ!$B$34:$B$777,Y$401)+'СЕТ СН'!$F$13</f>
        <v>422.10980115000001</v>
      </c>
    </row>
    <row r="408" spans="1:27" ht="15.75" x14ac:dyDescent="0.2">
      <c r="A408" s="36">
        <f t="shared" si="11"/>
        <v>43319</v>
      </c>
      <c r="B408" s="37">
        <f>SUMIFS(СВЦЭМ!$L$34:$L$777,СВЦЭМ!$A$34:$A$777,$A408,СВЦЭМ!$B$34:$B$777,B$401)+'СЕТ СН'!$F$13</f>
        <v>486.12862333999999</v>
      </c>
      <c r="C408" s="37">
        <f>SUMIFS(СВЦЭМ!$L$34:$L$777,СВЦЭМ!$A$34:$A$777,$A408,СВЦЭМ!$B$34:$B$777,C$401)+'СЕТ СН'!$F$13</f>
        <v>586.06992267999999</v>
      </c>
      <c r="D408" s="37">
        <f>SUMIFS(СВЦЭМ!$L$34:$L$777,СВЦЭМ!$A$34:$A$777,$A408,СВЦЭМ!$B$34:$B$777,D$401)+'СЕТ СН'!$F$13</f>
        <v>648.14360303000001</v>
      </c>
      <c r="E408" s="37">
        <f>SUMIFS(СВЦЭМ!$L$34:$L$777,СВЦЭМ!$A$34:$A$777,$A408,СВЦЭМ!$B$34:$B$777,E$401)+'СЕТ СН'!$F$13</f>
        <v>730.58967055999994</v>
      </c>
      <c r="F408" s="37">
        <f>SUMIFS(СВЦЭМ!$L$34:$L$777,СВЦЭМ!$A$34:$A$777,$A408,СВЦЭМ!$B$34:$B$777,F$401)+'СЕТ СН'!$F$13</f>
        <v>725.92146865999996</v>
      </c>
      <c r="G408" s="37">
        <f>SUMIFS(СВЦЭМ!$L$34:$L$777,СВЦЭМ!$A$34:$A$777,$A408,СВЦЭМ!$B$34:$B$777,G$401)+'СЕТ СН'!$F$13</f>
        <v>731.56626858000004</v>
      </c>
      <c r="H408" s="37">
        <f>SUMIFS(СВЦЭМ!$L$34:$L$777,СВЦЭМ!$A$34:$A$777,$A408,СВЦЭМ!$B$34:$B$777,H$401)+'СЕТ СН'!$F$13</f>
        <v>729.31254722000006</v>
      </c>
      <c r="I408" s="37">
        <f>SUMIFS(СВЦЭМ!$L$34:$L$777,СВЦЭМ!$A$34:$A$777,$A408,СВЦЭМ!$B$34:$B$777,I$401)+'СЕТ СН'!$F$13</f>
        <v>652.18811441000003</v>
      </c>
      <c r="J408" s="37">
        <f>SUMIFS(СВЦЭМ!$L$34:$L$777,СВЦЭМ!$A$34:$A$777,$A408,СВЦЭМ!$B$34:$B$777,J$401)+'СЕТ СН'!$F$13</f>
        <v>540.49319270000001</v>
      </c>
      <c r="K408" s="37">
        <f>SUMIFS(СВЦЭМ!$L$34:$L$777,СВЦЭМ!$A$34:$A$777,$A408,СВЦЭМ!$B$34:$B$777,K$401)+'СЕТ СН'!$F$13</f>
        <v>479.32987663</v>
      </c>
      <c r="L408" s="37">
        <f>SUMIFS(СВЦЭМ!$L$34:$L$777,СВЦЭМ!$A$34:$A$777,$A408,СВЦЭМ!$B$34:$B$777,L$401)+'СЕТ СН'!$F$13</f>
        <v>420.39023350000002</v>
      </c>
      <c r="M408" s="37">
        <f>SUMIFS(СВЦЭМ!$L$34:$L$777,СВЦЭМ!$A$34:$A$777,$A408,СВЦЭМ!$B$34:$B$777,M$401)+'СЕТ СН'!$F$13</f>
        <v>386.12815270999999</v>
      </c>
      <c r="N408" s="37">
        <f>SUMIFS(СВЦЭМ!$L$34:$L$777,СВЦЭМ!$A$34:$A$777,$A408,СВЦЭМ!$B$34:$B$777,N$401)+'СЕТ СН'!$F$13</f>
        <v>375.51823465000001</v>
      </c>
      <c r="O408" s="37">
        <f>SUMIFS(СВЦЭМ!$L$34:$L$777,СВЦЭМ!$A$34:$A$777,$A408,СВЦЭМ!$B$34:$B$777,O$401)+'СЕТ СН'!$F$13</f>
        <v>383.81838205000003</v>
      </c>
      <c r="P408" s="37">
        <f>SUMIFS(СВЦЭМ!$L$34:$L$777,СВЦЭМ!$A$34:$A$777,$A408,СВЦЭМ!$B$34:$B$777,P$401)+'СЕТ СН'!$F$13</f>
        <v>383.10158444000001</v>
      </c>
      <c r="Q408" s="37">
        <f>SUMIFS(СВЦЭМ!$L$34:$L$777,СВЦЭМ!$A$34:$A$777,$A408,СВЦЭМ!$B$34:$B$777,Q$401)+'СЕТ СН'!$F$13</f>
        <v>384.20472839000001</v>
      </c>
      <c r="R408" s="37">
        <f>SUMIFS(СВЦЭМ!$L$34:$L$777,СВЦЭМ!$A$34:$A$777,$A408,СВЦЭМ!$B$34:$B$777,R$401)+'СЕТ СН'!$F$13</f>
        <v>385.44876413999998</v>
      </c>
      <c r="S408" s="37">
        <f>SUMIFS(СВЦЭМ!$L$34:$L$777,СВЦЭМ!$A$34:$A$777,$A408,СВЦЭМ!$B$34:$B$777,S$401)+'СЕТ СН'!$F$13</f>
        <v>385.23325384999998</v>
      </c>
      <c r="T408" s="37">
        <f>SUMIFS(СВЦЭМ!$L$34:$L$777,СВЦЭМ!$A$34:$A$777,$A408,СВЦЭМ!$B$34:$B$777,T$401)+'СЕТ СН'!$F$13</f>
        <v>375.59913839000001</v>
      </c>
      <c r="U408" s="37">
        <f>SUMIFS(СВЦЭМ!$L$34:$L$777,СВЦЭМ!$A$34:$A$777,$A408,СВЦЭМ!$B$34:$B$777,U$401)+'СЕТ СН'!$F$13</f>
        <v>378.87071648</v>
      </c>
      <c r="V408" s="37">
        <f>SUMIFS(СВЦЭМ!$L$34:$L$777,СВЦЭМ!$A$34:$A$777,$A408,СВЦЭМ!$B$34:$B$777,V$401)+'СЕТ СН'!$F$13</f>
        <v>371.84518868999999</v>
      </c>
      <c r="W408" s="37">
        <f>SUMIFS(СВЦЭМ!$L$34:$L$777,СВЦЭМ!$A$34:$A$777,$A408,СВЦЭМ!$B$34:$B$777,W$401)+'СЕТ СН'!$F$13</f>
        <v>373.17524886000001</v>
      </c>
      <c r="X408" s="37">
        <f>SUMIFS(СВЦЭМ!$L$34:$L$777,СВЦЭМ!$A$34:$A$777,$A408,СВЦЭМ!$B$34:$B$777,X$401)+'СЕТ СН'!$F$13</f>
        <v>367.00150611999999</v>
      </c>
      <c r="Y408" s="37">
        <f>SUMIFS(СВЦЭМ!$L$34:$L$777,СВЦЭМ!$A$34:$A$777,$A408,СВЦЭМ!$B$34:$B$777,Y$401)+'СЕТ СН'!$F$13</f>
        <v>395.44473040000003</v>
      </c>
    </row>
    <row r="409" spans="1:27" ht="15.75" x14ac:dyDescent="0.2">
      <c r="A409" s="36">
        <f t="shared" si="11"/>
        <v>43320</v>
      </c>
      <c r="B409" s="37">
        <f>SUMIFS(СВЦЭМ!$L$34:$L$777,СВЦЭМ!$A$34:$A$777,$A409,СВЦЭМ!$B$34:$B$777,B$401)+'СЕТ СН'!$F$13</f>
        <v>484.60237017999998</v>
      </c>
      <c r="C409" s="37">
        <f>SUMIFS(СВЦЭМ!$L$34:$L$777,СВЦЭМ!$A$34:$A$777,$A409,СВЦЭМ!$B$34:$B$777,C$401)+'СЕТ СН'!$F$13</f>
        <v>582.50718941000002</v>
      </c>
      <c r="D409" s="37">
        <f>SUMIFS(СВЦЭМ!$L$34:$L$777,СВЦЭМ!$A$34:$A$777,$A409,СВЦЭМ!$B$34:$B$777,D$401)+'СЕТ СН'!$F$13</f>
        <v>661.32142020000003</v>
      </c>
      <c r="E409" s="37">
        <f>SUMIFS(СВЦЭМ!$L$34:$L$777,СВЦЭМ!$A$34:$A$777,$A409,СВЦЭМ!$B$34:$B$777,E$401)+'СЕТ СН'!$F$13</f>
        <v>724.62968451999996</v>
      </c>
      <c r="F409" s="37">
        <f>SUMIFS(СВЦЭМ!$L$34:$L$777,СВЦЭМ!$A$34:$A$777,$A409,СВЦЭМ!$B$34:$B$777,F$401)+'СЕТ СН'!$F$13</f>
        <v>722.11356139999998</v>
      </c>
      <c r="G409" s="37">
        <f>SUMIFS(СВЦЭМ!$L$34:$L$777,СВЦЭМ!$A$34:$A$777,$A409,СВЦЭМ!$B$34:$B$777,G$401)+'СЕТ СН'!$F$13</f>
        <v>722.79372350000006</v>
      </c>
      <c r="H409" s="37">
        <f>SUMIFS(СВЦЭМ!$L$34:$L$777,СВЦЭМ!$A$34:$A$777,$A409,СВЦЭМ!$B$34:$B$777,H$401)+'СЕТ СН'!$F$13</f>
        <v>722.23324821000006</v>
      </c>
      <c r="I409" s="37">
        <f>SUMIFS(СВЦЭМ!$L$34:$L$777,СВЦЭМ!$A$34:$A$777,$A409,СВЦЭМ!$B$34:$B$777,I$401)+'СЕТ СН'!$F$13</f>
        <v>662.90447527000003</v>
      </c>
      <c r="J409" s="37">
        <f>SUMIFS(СВЦЭМ!$L$34:$L$777,СВЦЭМ!$A$34:$A$777,$A409,СВЦЭМ!$B$34:$B$777,J$401)+'СЕТ СН'!$F$13</f>
        <v>553.41140875999997</v>
      </c>
      <c r="K409" s="37">
        <f>SUMIFS(СВЦЭМ!$L$34:$L$777,СВЦЭМ!$A$34:$A$777,$A409,СВЦЭМ!$B$34:$B$777,K$401)+'СЕТ СН'!$F$13</f>
        <v>474.32279618000001</v>
      </c>
      <c r="L409" s="37">
        <f>SUMIFS(СВЦЭМ!$L$34:$L$777,СВЦЭМ!$A$34:$A$777,$A409,СВЦЭМ!$B$34:$B$777,L$401)+'СЕТ СН'!$F$13</f>
        <v>410.14382018999999</v>
      </c>
      <c r="M409" s="37">
        <f>SUMIFS(СВЦЭМ!$L$34:$L$777,СВЦЭМ!$A$34:$A$777,$A409,СВЦЭМ!$B$34:$B$777,M$401)+'СЕТ СН'!$F$13</f>
        <v>368.65823683999997</v>
      </c>
      <c r="N409" s="37">
        <f>SUMIFS(СВЦЭМ!$L$34:$L$777,СВЦЭМ!$A$34:$A$777,$A409,СВЦЭМ!$B$34:$B$777,N$401)+'СЕТ СН'!$F$13</f>
        <v>373.13005435999997</v>
      </c>
      <c r="O409" s="37">
        <f>SUMIFS(СВЦЭМ!$L$34:$L$777,СВЦЭМ!$A$34:$A$777,$A409,СВЦЭМ!$B$34:$B$777,O$401)+'СЕТ СН'!$F$13</f>
        <v>375.93525972999998</v>
      </c>
      <c r="P409" s="37">
        <f>SUMIFS(СВЦЭМ!$L$34:$L$777,СВЦЭМ!$A$34:$A$777,$A409,СВЦЭМ!$B$34:$B$777,P$401)+'СЕТ СН'!$F$13</f>
        <v>373.60299249000002</v>
      </c>
      <c r="Q409" s="37">
        <f>SUMIFS(СВЦЭМ!$L$34:$L$777,СВЦЭМ!$A$34:$A$777,$A409,СВЦЭМ!$B$34:$B$777,Q$401)+'СЕТ СН'!$F$13</f>
        <v>376.70686224999997</v>
      </c>
      <c r="R409" s="37">
        <f>SUMIFS(СВЦЭМ!$L$34:$L$777,СВЦЭМ!$A$34:$A$777,$A409,СВЦЭМ!$B$34:$B$777,R$401)+'СЕТ СН'!$F$13</f>
        <v>380.33468603</v>
      </c>
      <c r="S409" s="37">
        <f>SUMIFS(СВЦЭМ!$L$34:$L$777,СВЦЭМ!$A$34:$A$777,$A409,СВЦЭМ!$B$34:$B$777,S$401)+'СЕТ СН'!$F$13</f>
        <v>377.57684900999999</v>
      </c>
      <c r="T409" s="37">
        <f>SUMIFS(СВЦЭМ!$L$34:$L$777,СВЦЭМ!$A$34:$A$777,$A409,СВЦЭМ!$B$34:$B$777,T$401)+'СЕТ СН'!$F$13</f>
        <v>377.15034151999998</v>
      </c>
      <c r="U409" s="37">
        <f>SUMIFS(СВЦЭМ!$L$34:$L$777,СВЦЭМ!$A$34:$A$777,$A409,СВЦЭМ!$B$34:$B$777,U$401)+'СЕТ СН'!$F$13</f>
        <v>380.31691659000001</v>
      </c>
      <c r="V409" s="37">
        <f>SUMIFS(СВЦЭМ!$L$34:$L$777,СВЦЭМ!$A$34:$A$777,$A409,СВЦЭМ!$B$34:$B$777,V$401)+'СЕТ СН'!$F$13</f>
        <v>364.47019279</v>
      </c>
      <c r="W409" s="37">
        <f>SUMIFS(СВЦЭМ!$L$34:$L$777,СВЦЭМ!$A$34:$A$777,$A409,СВЦЭМ!$B$34:$B$777,W$401)+'СЕТ СН'!$F$13</f>
        <v>371.82610505999997</v>
      </c>
      <c r="X409" s="37">
        <f>SUMIFS(СВЦЭМ!$L$34:$L$777,СВЦЭМ!$A$34:$A$777,$A409,СВЦЭМ!$B$34:$B$777,X$401)+'СЕТ СН'!$F$13</f>
        <v>390.40541388000003</v>
      </c>
      <c r="Y409" s="37">
        <f>SUMIFS(СВЦЭМ!$L$34:$L$777,СВЦЭМ!$A$34:$A$777,$A409,СВЦЭМ!$B$34:$B$777,Y$401)+'СЕТ СН'!$F$13</f>
        <v>436.22039040999999</v>
      </c>
    </row>
    <row r="410" spans="1:27" ht="15.75" x14ac:dyDescent="0.2">
      <c r="A410" s="36">
        <f t="shared" si="11"/>
        <v>43321</v>
      </c>
      <c r="B410" s="37">
        <f>SUMIFS(СВЦЭМ!$L$34:$L$777,СВЦЭМ!$A$34:$A$777,$A410,СВЦЭМ!$B$34:$B$777,B$401)+'СЕТ СН'!$F$13</f>
        <v>450.83620557</v>
      </c>
      <c r="C410" s="37">
        <f>SUMIFS(СВЦЭМ!$L$34:$L$777,СВЦЭМ!$A$34:$A$777,$A410,СВЦЭМ!$B$34:$B$777,C$401)+'СЕТ СН'!$F$13</f>
        <v>533.91991250000001</v>
      </c>
      <c r="D410" s="37">
        <f>SUMIFS(СВЦЭМ!$L$34:$L$777,СВЦЭМ!$A$34:$A$777,$A410,СВЦЭМ!$B$34:$B$777,D$401)+'СЕТ СН'!$F$13</f>
        <v>631.32634712000004</v>
      </c>
      <c r="E410" s="37">
        <f>SUMIFS(СВЦЭМ!$L$34:$L$777,СВЦЭМ!$A$34:$A$777,$A410,СВЦЭМ!$B$34:$B$777,E$401)+'СЕТ СН'!$F$13</f>
        <v>722.67441418999999</v>
      </c>
      <c r="F410" s="37">
        <f>SUMIFS(СВЦЭМ!$L$34:$L$777,СВЦЭМ!$A$34:$A$777,$A410,СВЦЭМ!$B$34:$B$777,F$401)+'СЕТ СН'!$F$13</f>
        <v>720.66456889999995</v>
      </c>
      <c r="G410" s="37">
        <f>SUMIFS(СВЦЭМ!$L$34:$L$777,СВЦЭМ!$A$34:$A$777,$A410,СВЦЭМ!$B$34:$B$777,G$401)+'СЕТ СН'!$F$13</f>
        <v>726.71906392999995</v>
      </c>
      <c r="H410" s="37">
        <f>SUMIFS(СВЦЭМ!$L$34:$L$777,СВЦЭМ!$A$34:$A$777,$A410,СВЦЭМ!$B$34:$B$777,H$401)+'СЕТ СН'!$F$13</f>
        <v>710.39501757000005</v>
      </c>
      <c r="I410" s="37">
        <f>SUMIFS(СВЦЭМ!$L$34:$L$777,СВЦЭМ!$A$34:$A$777,$A410,СВЦЭМ!$B$34:$B$777,I$401)+'СЕТ СН'!$F$13</f>
        <v>656.60152517999995</v>
      </c>
      <c r="J410" s="37">
        <f>SUMIFS(СВЦЭМ!$L$34:$L$777,СВЦЭМ!$A$34:$A$777,$A410,СВЦЭМ!$B$34:$B$777,J$401)+'СЕТ СН'!$F$13</f>
        <v>566.66378901999997</v>
      </c>
      <c r="K410" s="37">
        <f>SUMIFS(СВЦЭМ!$L$34:$L$777,СВЦЭМ!$A$34:$A$777,$A410,СВЦЭМ!$B$34:$B$777,K$401)+'СЕТ СН'!$F$13</f>
        <v>485.82275423999999</v>
      </c>
      <c r="L410" s="37">
        <f>SUMIFS(СВЦЭМ!$L$34:$L$777,СВЦЭМ!$A$34:$A$777,$A410,СВЦЭМ!$B$34:$B$777,L$401)+'СЕТ СН'!$F$13</f>
        <v>430.15558364999998</v>
      </c>
      <c r="M410" s="37">
        <f>SUMIFS(СВЦЭМ!$L$34:$L$777,СВЦЭМ!$A$34:$A$777,$A410,СВЦЭМ!$B$34:$B$777,M$401)+'СЕТ СН'!$F$13</f>
        <v>381.68536544</v>
      </c>
      <c r="N410" s="37">
        <f>SUMIFS(СВЦЭМ!$L$34:$L$777,СВЦЭМ!$A$34:$A$777,$A410,СВЦЭМ!$B$34:$B$777,N$401)+'СЕТ СН'!$F$13</f>
        <v>368.83083332000001</v>
      </c>
      <c r="O410" s="37">
        <f>SUMIFS(СВЦЭМ!$L$34:$L$777,СВЦЭМ!$A$34:$A$777,$A410,СВЦЭМ!$B$34:$B$777,O$401)+'СЕТ СН'!$F$13</f>
        <v>370.84982902000002</v>
      </c>
      <c r="P410" s="37">
        <f>SUMIFS(СВЦЭМ!$L$34:$L$777,СВЦЭМ!$A$34:$A$777,$A410,СВЦЭМ!$B$34:$B$777,P$401)+'СЕТ СН'!$F$13</f>
        <v>372.90790084999998</v>
      </c>
      <c r="Q410" s="37">
        <f>SUMIFS(СВЦЭМ!$L$34:$L$777,СВЦЭМ!$A$34:$A$777,$A410,СВЦЭМ!$B$34:$B$777,Q$401)+'СЕТ СН'!$F$13</f>
        <v>371.49446336</v>
      </c>
      <c r="R410" s="37">
        <f>SUMIFS(СВЦЭМ!$L$34:$L$777,СВЦЭМ!$A$34:$A$777,$A410,СВЦЭМ!$B$34:$B$777,R$401)+'СЕТ СН'!$F$13</f>
        <v>368.82507184999997</v>
      </c>
      <c r="S410" s="37">
        <f>SUMIFS(СВЦЭМ!$L$34:$L$777,СВЦЭМ!$A$34:$A$777,$A410,СВЦЭМ!$B$34:$B$777,S$401)+'СЕТ СН'!$F$13</f>
        <v>367.88775586999998</v>
      </c>
      <c r="T410" s="37">
        <f>SUMIFS(СВЦЭМ!$L$34:$L$777,СВЦЭМ!$A$34:$A$777,$A410,СВЦЭМ!$B$34:$B$777,T$401)+'СЕТ СН'!$F$13</f>
        <v>364.17063843</v>
      </c>
      <c r="U410" s="37">
        <f>SUMIFS(СВЦЭМ!$L$34:$L$777,СВЦЭМ!$A$34:$A$777,$A410,СВЦЭМ!$B$34:$B$777,U$401)+'СЕТ СН'!$F$13</f>
        <v>371.35929797</v>
      </c>
      <c r="V410" s="37">
        <f>SUMIFS(СВЦЭМ!$L$34:$L$777,СВЦЭМ!$A$34:$A$777,$A410,СВЦЭМ!$B$34:$B$777,V$401)+'СЕТ СН'!$F$13</f>
        <v>363.85991264</v>
      </c>
      <c r="W410" s="37">
        <f>SUMIFS(СВЦЭМ!$L$34:$L$777,СВЦЭМ!$A$34:$A$777,$A410,СВЦЭМ!$B$34:$B$777,W$401)+'СЕТ СН'!$F$13</f>
        <v>367.18474507000002</v>
      </c>
      <c r="X410" s="37">
        <f>SUMIFS(СВЦЭМ!$L$34:$L$777,СВЦЭМ!$A$34:$A$777,$A410,СВЦЭМ!$B$34:$B$777,X$401)+'СЕТ СН'!$F$13</f>
        <v>360.52180627000001</v>
      </c>
      <c r="Y410" s="37">
        <f>SUMIFS(СВЦЭМ!$L$34:$L$777,СВЦЭМ!$A$34:$A$777,$A410,СВЦЭМ!$B$34:$B$777,Y$401)+'СЕТ СН'!$F$13</f>
        <v>388.56710700999997</v>
      </c>
    </row>
    <row r="411" spans="1:27" ht="15.75" x14ac:dyDescent="0.2">
      <c r="A411" s="36">
        <f t="shared" si="11"/>
        <v>43322</v>
      </c>
      <c r="B411" s="37">
        <f>SUMIFS(СВЦЭМ!$L$34:$L$777,СВЦЭМ!$A$34:$A$777,$A411,СВЦЭМ!$B$34:$B$777,B$401)+'СЕТ СН'!$F$13</f>
        <v>463.40942677999999</v>
      </c>
      <c r="C411" s="37">
        <f>SUMIFS(СВЦЭМ!$L$34:$L$777,СВЦЭМ!$A$34:$A$777,$A411,СВЦЭМ!$B$34:$B$777,C$401)+'СЕТ СН'!$F$13</f>
        <v>551.31457993000004</v>
      </c>
      <c r="D411" s="37">
        <f>SUMIFS(СВЦЭМ!$L$34:$L$777,СВЦЭМ!$A$34:$A$777,$A411,СВЦЭМ!$B$34:$B$777,D$401)+'СЕТ СН'!$F$13</f>
        <v>636.92963612000005</v>
      </c>
      <c r="E411" s="37">
        <f>SUMIFS(СВЦЭМ!$L$34:$L$777,СВЦЭМ!$A$34:$A$777,$A411,СВЦЭМ!$B$34:$B$777,E$401)+'СЕТ СН'!$F$13</f>
        <v>710.30816730000004</v>
      </c>
      <c r="F411" s="37">
        <f>SUMIFS(СВЦЭМ!$L$34:$L$777,СВЦЭМ!$A$34:$A$777,$A411,СВЦЭМ!$B$34:$B$777,F$401)+'СЕТ СН'!$F$13</f>
        <v>706.12361063000003</v>
      </c>
      <c r="G411" s="37">
        <f>SUMIFS(СВЦЭМ!$L$34:$L$777,СВЦЭМ!$A$34:$A$777,$A411,СВЦЭМ!$B$34:$B$777,G$401)+'СЕТ СН'!$F$13</f>
        <v>700.76546630999997</v>
      </c>
      <c r="H411" s="37">
        <f>SUMIFS(СВЦЭМ!$L$34:$L$777,СВЦЭМ!$A$34:$A$777,$A411,СВЦЭМ!$B$34:$B$777,H$401)+'СЕТ СН'!$F$13</f>
        <v>692.78935942999999</v>
      </c>
      <c r="I411" s="37">
        <f>SUMIFS(СВЦЭМ!$L$34:$L$777,СВЦЭМ!$A$34:$A$777,$A411,СВЦЭМ!$B$34:$B$777,I$401)+'СЕТ СН'!$F$13</f>
        <v>640.51262542999996</v>
      </c>
      <c r="J411" s="37">
        <f>SUMIFS(СВЦЭМ!$L$34:$L$777,СВЦЭМ!$A$34:$A$777,$A411,СВЦЭМ!$B$34:$B$777,J$401)+'СЕТ СН'!$F$13</f>
        <v>544.42452562999995</v>
      </c>
      <c r="K411" s="37">
        <f>SUMIFS(СВЦЭМ!$L$34:$L$777,СВЦЭМ!$A$34:$A$777,$A411,СВЦЭМ!$B$34:$B$777,K$401)+'СЕТ СН'!$F$13</f>
        <v>451.95351992000002</v>
      </c>
      <c r="L411" s="37">
        <f>SUMIFS(СВЦЭМ!$L$34:$L$777,СВЦЭМ!$A$34:$A$777,$A411,СВЦЭМ!$B$34:$B$777,L$401)+'СЕТ СН'!$F$13</f>
        <v>398.92747402999998</v>
      </c>
      <c r="M411" s="37">
        <f>SUMIFS(СВЦЭМ!$L$34:$L$777,СВЦЭМ!$A$34:$A$777,$A411,СВЦЭМ!$B$34:$B$777,M$401)+'СЕТ СН'!$F$13</f>
        <v>355.11292118</v>
      </c>
      <c r="N411" s="37">
        <f>SUMIFS(СВЦЭМ!$L$34:$L$777,СВЦЭМ!$A$34:$A$777,$A411,СВЦЭМ!$B$34:$B$777,N$401)+'СЕТ СН'!$F$13</f>
        <v>345.56816530999998</v>
      </c>
      <c r="O411" s="37">
        <f>SUMIFS(СВЦЭМ!$L$34:$L$777,СВЦЭМ!$A$34:$A$777,$A411,СВЦЭМ!$B$34:$B$777,O$401)+'СЕТ СН'!$F$13</f>
        <v>349.13189502</v>
      </c>
      <c r="P411" s="37">
        <f>SUMIFS(СВЦЭМ!$L$34:$L$777,СВЦЭМ!$A$34:$A$777,$A411,СВЦЭМ!$B$34:$B$777,P$401)+'СЕТ СН'!$F$13</f>
        <v>360.27922941000003</v>
      </c>
      <c r="Q411" s="37">
        <f>SUMIFS(СВЦЭМ!$L$34:$L$777,СВЦЭМ!$A$34:$A$777,$A411,СВЦЭМ!$B$34:$B$777,Q$401)+'СЕТ СН'!$F$13</f>
        <v>357.57657067000002</v>
      </c>
      <c r="R411" s="37">
        <f>SUMIFS(СВЦЭМ!$L$34:$L$777,СВЦЭМ!$A$34:$A$777,$A411,СВЦЭМ!$B$34:$B$777,R$401)+'СЕТ СН'!$F$13</f>
        <v>357.11458055000003</v>
      </c>
      <c r="S411" s="37">
        <f>SUMIFS(СВЦЭМ!$L$34:$L$777,СВЦЭМ!$A$34:$A$777,$A411,СВЦЭМ!$B$34:$B$777,S$401)+'СЕТ СН'!$F$13</f>
        <v>348.79641923000003</v>
      </c>
      <c r="T411" s="37">
        <f>SUMIFS(СВЦЭМ!$L$34:$L$777,СВЦЭМ!$A$34:$A$777,$A411,СВЦЭМ!$B$34:$B$777,T$401)+'СЕТ СН'!$F$13</f>
        <v>342.26181702999997</v>
      </c>
      <c r="U411" s="37">
        <f>SUMIFS(СВЦЭМ!$L$34:$L$777,СВЦЭМ!$A$34:$A$777,$A411,СВЦЭМ!$B$34:$B$777,U$401)+'СЕТ СН'!$F$13</f>
        <v>347.07654181999999</v>
      </c>
      <c r="V411" s="37">
        <f>SUMIFS(СВЦЭМ!$L$34:$L$777,СВЦЭМ!$A$34:$A$777,$A411,СВЦЭМ!$B$34:$B$777,V$401)+'СЕТ СН'!$F$13</f>
        <v>342.98457544000001</v>
      </c>
      <c r="W411" s="37">
        <f>SUMIFS(СВЦЭМ!$L$34:$L$777,СВЦЭМ!$A$34:$A$777,$A411,СВЦЭМ!$B$34:$B$777,W$401)+'СЕТ СН'!$F$13</f>
        <v>341.84606038999999</v>
      </c>
      <c r="X411" s="37">
        <f>SUMIFS(СВЦЭМ!$L$34:$L$777,СВЦЭМ!$A$34:$A$777,$A411,СВЦЭМ!$B$34:$B$777,X$401)+'СЕТ СН'!$F$13</f>
        <v>349.11845116000001</v>
      </c>
      <c r="Y411" s="37">
        <f>SUMIFS(СВЦЭМ!$L$34:$L$777,СВЦЭМ!$A$34:$A$777,$A411,СВЦЭМ!$B$34:$B$777,Y$401)+'СЕТ СН'!$F$13</f>
        <v>402.01227520999998</v>
      </c>
    </row>
    <row r="412" spans="1:27" ht="15.75" x14ac:dyDescent="0.2">
      <c r="A412" s="36">
        <f t="shared" si="11"/>
        <v>43323</v>
      </c>
      <c r="B412" s="37">
        <f>SUMIFS(СВЦЭМ!$L$34:$L$777,СВЦЭМ!$A$34:$A$777,$A412,СВЦЭМ!$B$34:$B$777,B$401)+'СЕТ СН'!$F$13</f>
        <v>436.49400675999999</v>
      </c>
      <c r="C412" s="37">
        <f>SUMIFS(СВЦЭМ!$L$34:$L$777,СВЦЭМ!$A$34:$A$777,$A412,СВЦЭМ!$B$34:$B$777,C$401)+'СЕТ СН'!$F$13</f>
        <v>544.32296890999999</v>
      </c>
      <c r="D412" s="37">
        <f>SUMIFS(СВЦЭМ!$L$34:$L$777,СВЦЭМ!$A$34:$A$777,$A412,СВЦЭМ!$B$34:$B$777,D$401)+'СЕТ СН'!$F$13</f>
        <v>629.31995196000003</v>
      </c>
      <c r="E412" s="37">
        <f>SUMIFS(СВЦЭМ!$L$34:$L$777,СВЦЭМ!$A$34:$A$777,$A412,СВЦЭМ!$B$34:$B$777,E$401)+'СЕТ СН'!$F$13</f>
        <v>700.08408554000005</v>
      </c>
      <c r="F412" s="37">
        <f>SUMIFS(СВЦЭМ!$L$34:$L$777,СВЦЭМ!$A$34:$A$777,$A412,СВЦЭМ!$B$34:$B$777,F$401)+'СЕТ СН'!$F$13</f>
        <v>698.80763110999999</v>
      </c>
      <c r="G412" s="37">
        <f>SUMIFS(СВЦЭМ!$L$34:$L$777,СВЦЭМ!$A$34:$A$777,$A412,СВЦЭМ!$B$34:$B$777,G$401)+'СЕТ СН'!$F$13</f>
        <v>700.15744645999996</v>
      </c>
      <c r="H412" s="37">
        <f>SUMIFS(СВЦЭМ!$L$34:$L$777,СВЦЭМ!$A$34:$A$777,$A412,СВЦЭМ!$B$34:$B$777,H$401)+'СЕТ СН'!$F$13</f>
        <v>669.91695117999996</v>
      </c>
      <c r="I412" s="37">
        <f>SUMIFS(СВЦЭМ!$L$34:$L$777,СВЦЭМ!$A$34:$A$777,$A412,СВЦЭМ!$B$34:$B$777,I$401)+'СЕТ СН'!$F$13</f>
        <v>615.06357747000004</v>
      </c>
      <c r="J412" s="37">
        <f>SUMIFS(СВЦЭМ!$L$34:$L$777,СВЦЭМ!$A$34:$A$777,$A412,СВЦЭМ!$B$34:$B$777,J$401)+'СЕТ СН'!$F$13</f>
        <v>520.6014007</v>
      </c>
      <c r="K412" s="37">
        <f>SUMIFS(СВЦЭМ!$L$34:$L$777,СВЦЭМ!$A$34:$A$777,$A412,СВЦЭМ!$B$34:$B$777,K$401)+'СЕТ СН'!$F$13</f>
        <v>436.12172174</v>
      </c>
      <c r="L412" s="37">
        <f>SUMIFS(СВЦЭМ!$L$34:$L$777,СВЦЭМ!$A$34:$A$777,$A412,СВЦЭМ!$B$34:$B$777,L$401)+'СЕТ СН'!$F$13</f>
        <v>391.12187449999999</v>
      </c>
      <c r="M412" s="37">
        <f>SUMIFS(СВЦЭМ!$L$34:$L$777,СВЦЭМ!$A$34:$A$777,$A412,СВЦЭМ!$B$34:$B$777,M$401)+'СЕТ СН'!$F$13</f>
        <v>351.83802656</v>
      </c>
      <c r="N412" s="37">
        <f>SUMIFS(СВЦЭМ!$L$34:$L$777,СВЦЭМ!$A$34:$A$777,$A412,СВЦЭМ!$B$34:$B$777,N$401)+'СЕТ СН'!$F$13</f>
        <v>349.15560764999998</v>
      </c>
      <c r="O412" s="37">
        <f>SUMIFS(СВЦЭМ!$L$34:$L$777,СВЦЭМ!$A$34:$A$777,$A412,СВЦЭМ!$B$34:$B$777,O$401)+'СЕТ СН'!$F$13</f>
        <v>345.38372559999999</v>
      </c>
      <c r="P412" s="37">
        <f>SUMIFS(СВЦЭМ!$L$34:$L$777,СВЦЭМ!$A$34:$A$777,$A412,СВЦЭМ!$B$34:$B$777,P$401)+'СЕТ СН'!$F$13</f>
        <v>344.12181235999998</v>
      </c>
      <c r="Q412" s="37">
        <f>SUMIFS(СВЦЭМ!$L$34:$L$777,СВЦЭМ!$A$34:$A$777,$A412,СВЦЭМ!$B$34:$B$777,Q$401)+'СЕТ СН'!$F$13</f>
        <v>346.80443276</v>
      </c>
      <c r="R412" s="37">
        <f>SUMIFS(СВЦЭМ!$L$34:$L$777,СВЦЭМ!$A$34:$A$777,$A412,СВЦЭМ!$B$34:$B$777,R$401)+'СЕТ СН'!$F$13</f>
        <v>348.13229095999998</v>
      </c>
      <c r="S412" s="37">
        <f>SUMIFS(СВЦЭМ!$L$34:$L$777,СВЦЭМ!$A$34:$A$777,$A412,СВЦЭМ!$B$34:$B$777,S$401)+'СЕТ СН'!$F$13</f>
        <v>345.53432693000002</v>
      </c>
      <c r="T412" s="37">
        <f>SUMIFS(СВЦЭМ!$L$34:$L$777,СВЦЭМ!$A$34:$A$777,$A412,СВЦЭМ!$B$34:$B$777,T$401)+'СЕТ СН'!$F$13</f>
        <v>343.72156611999998</v>
      </c>
      <c r="U412" s="37">
        <f>SUMIFS(СВЦЭМ!$L$34:$L$777,СВЦЭМ!$A$34:$A$777,$A412,СВЦЭМ!$B$34:$B$777,U$401)+'СЕТ СН'!$F$13</f>
        <v>344.96940776000002</v>
      </c>
      <c r="V412" s="37">
        <f>SUMIFS(СВЦЭМ!$L$34:$L$777,СВЦЭМ!$A$34:$A$777,$A412,СВЦЭМ!$B$34:$B$777,V$401)+'СЕТ СН'!$F$13</f>
        <v>338.34675458999999</v>
      </c>
      <c r="W412" s="37">
        <f>SUMIFS(СВЦЭМ!$L$34:$L$777,СВЦЭМ!$A$34:$A$777,$A412,СВЦЭМ!$B$34:$B$777,W$401)+'СЕТ СН'!$F$13</f>
        <v>352.57921969</v>
      </c>
      <c r="X412" s="37">
        <f>SUMIFS(СВЦЭМ!$L$34:$L$777,СВЦЭМ!$A$34:$A$777,$A412,СВЦЭМ!$B$34:$B$777,X$401)+'СЕТ СН'!$F$13</f>
        <v>344.34014571</v>
      </c>
      <c r="Y412" s="37">
        <f>SUMIFS(СВЦЭМ!$L$34:$L$777,СВЦЭМ!$A$34:$A$777,$A412,СВЦЭМ!$B$34:$B$777,Y$401)+'СЕТ СН'!$F$13</f>
        <v>377.57086085999998</v>
      </c>
    </row>
    <row r="413" spans="1:27" ht="15.75" x14ac:dyDescent="0.2">
      <c r="A413" s="36">
        <f t="shared" si="11"/>
        <v>43324</v>
      </c>
      <c r="B413" s="37">
        <f>SUMIFS(СВЦЭМ!$L$34:$L$777,СВЦЭМ!$A$34:$A$777,$A413,СВЦЭМ!$B$34:$B$777,B$401)+'СЕТ СН'!$F$13</f>
        <v>451.23225862999999</v>
      </c>
      <c r="C413" s="37">
        <f>SUMIFS(СВЦЭМ!$L$34:$L$777,СВЦЭМ!$A$34:$A$777,$A413,СВЦЭМ!$B$34:$B$777,C$401)+'СЕТ СН'!$F$13</f>
        <v>546.82381755999995</v>
      </c>
      <c r="D413" s="37">
        <f>SUMIFS(СВЦЭМ!$L$34:$L$777,СВЦЭМ!$A$34:$A$777,$A413,СВЦЭМ!$B$34:$B$777,D$401)+'СЕТ СН'!$F$13</f>
        <v>632.08049213000004</v>
      </c>
      <c r="E413" s="37">
        <f>SUMIFS(СВЦЭМ!$L$34:$L$777,СВЦЭМ!$A$34:$A$777,$A413,СВЦЭМ!$B$34:$B$777,E$401)+'СЕТ СН'!$F$13</f>
        <v>687.41721239000003</v>
      </c>
      <c r="F413" s="37">
        <f>SUMIFS(СВЦЭМ!$L$34:$L$777,СВЦЭМ!$A$34:$A$777,$A413,СВЦЭМ!$B$34:$B$777,F$401)+'СЕТ СН'!$F$13</f>
        <v>687.78580682999996</v>
      </c>
      <c r="G413" s="37">
        <f>SUMIFS(СВЦЭМ!$L$34:$L$777,СВЦЭМ!$A$34:$A$777,$A413,СВЦЭМ!$B$34:$B$777,G$401)+'СЕТ СН'!$F$13</f>
        <v>668.46558101999995</v>
      </c>
      <c r="H413" s="37">
        <f>SUMIFS(СВЦЭМ!$L$34:$L$777,СВЦЭМ!$A$34:$A$777,$A413,СВЦЭМ!$B$34:$B$777,H$401)+'СЕТ СН'!$F$13</f>
        <v>660.75668848999999</v>
      </c>
      <c r="I413" s="37">
        <f>SUMIFS(СВЦЭМ!$L$34:$L$777,СВЦЭМ!$A$34:$A$777,$A413,СВЦЭМ!$B$34:$B$777,I$401)+'СЕТ СН'!$F$13</f>
        <v>640.07936119999999</v>
      </c>
      <c r="J413" s="37">
        <f>SUMIFS(СВЦЭМ!$L$34:$L$777,СВЦЭМ!$A$34:$A$777,$A413,СВЦЭМ!$B$34:$B$777,J$401)+'СЕТ СН'!$F$13</f>
        <v>523.79705003000004</v>
      </c>
      <c r="K413" s="37">
        <f>SUMIFS(СВЦЭМ!$L$34:$L$777,СВЦЭМ!$A$34:$A$777,$A413,СВЦЭМ!$B$34:$B$777,K$401)+'СЕТ СН'!$F$13</f>
        <v>438.54081869999999</v>
      </c>
      <c r="L413" s="37">
        <f>SUMIFS(СВЦЭМ!$L$34:$L$777,СВЦЭМ!$A$34:$A$777,$A413,СВЦЭМ!$B$34:$B$777,L$401)+'СЕТ СН'!$F$13</f>
        <v>396.59930230999998</v>
      </c>
      <c r="M413" s="37">
        <f>SUMIFS(СВЦЭМ!$L$34:$L$777,СВЦЭМ!$A$34:$A$777,$A413,СВЦЭМ!$B$34:$B$777,M$401)+'СЕТ СН'!$F$13</f>
        <v>377.72073505999998</v>
      </c>
      <c r="N413" s="37">
        <f>SUMIFS(СВЦЭМ!$L$34:$L$777,СВЦЭМ!$A$34:$A$777,$A413,СВЦЭМ!$B$34:$B$777,N$401)+'СЕТ СН'!$F$13</f>
        <v>353.25956398</v>
      </c>
      <c r="O413" s="37">
        <f>SUMIFS(СВЦЭМ!$L$34:$L$777,СВЦЭМ!$A$34:$A$777,$A413,СВЦЭМ!$B$34:$B$777,O$401)+'СЕТ СН'!$F$13</f>
        <v>346.25906527000001</v>
      </c>
      <c r="P413" s="37">
        <f>SUMIFS(СВЦЭМ!$L$34:$L$777,СВЦЭМ!$A$34:$A$777,$A413,СВЦЭМ!$B$34:$B$777,P$401)+'СЕТ СН'!$F$13</f>
        <v>350.20805666000001</v>
      </c>
      <c r="Q413" s="37">
        <f>SUMIFS(СВЦЭМ!$L$34:$L$777,СВЦЭМ!$A$34:$A$777,$A413,СВЦЭМ!$B$34:$B$777,Q$401)+'СЕТ СН'!$F$13</f>
        <v>355.48036666000002</v>
      </c>
      <c r="R413" s="37">
        <f>SUMIFS(СВЦЭМ!$L$34:$L$777,СВЦЭМ!$A$34:$A$777,$A413,СВЦЭМ!$B$34:$B$777,R$401)+'СЕТ СН'!$F$13</f>
        <v>357.61538053999999</v>
      </c>
      <c r="S413" s="37">
        <f>SUMIFS(СВЦЭМ!$L$34:$L$777,СВЦЭМ!$A$34:$A$777,$A413,СВЦЭМ!$B$34:$B$777,S$401)+'СЕТ СН'!$F$13</f>
        <v>349.92274613000001</v>
      </c>
      <c r="T413" s="37">
        <f>SUMIFS(СВЦЭМ!$L$34:$L$777,СВЦЭМ!$A$34:$A$777,$A413,СВЦЭМ!$B$34:$B$777,T$401)+'СЕТ СН'!$F$13</f>
        <v>349.44891209000002</v>
      </c>
      <c r="U413" s="37">
        <f>SUMIFS(СВЦЭМ!$L$34:$L$777,СВЦЭМ!$A$34:$A$777,$A413,СВЦЭМ!$B$34:$B$777,U$401)+'СЕТ СН'!$F$13</f>
        <v>349.53464928</v>
      </c>
      <c r="V413" s="37">
        <f>SUMIFS(СВЦЭМ!$L$34:$L$777,СВЦЭМ!$A$34:$A$777,$A413,СВЦЭМ!$B$34:$B$777,V$401)+'СЕТ СН'!$F$13</f>
        <v>360.73192614999999</v>
      </c>
      <c r="W413" s="37">
        <f>SUMIFS(СВЦЭМ!$L$34:$L$777,СВЦЭМ!$A$34:$A$777,$A413,СВЦЭМ!$B$34:$B$777,W$401)+'СЕТ СН'!$F$13</f>
        <v>373.64925667</v>
      </c>
      <c r="X413" s="37">
        <f>SUMIFS(СВЦЭМ!$L$34:$L$777,СВЦЭМ!$A$34:$A$777,$A413,СВЦЭМ!$B$34:$B$777,X$401)+'СЕТ СН'!$F$13</f>
        <v>379.47399388999997</v>
      </c>
      <c r="Y413" s="37">
        <f>SUMIFS(СВЦЭМ!$L$34:$L$777,СВЦЭМ!$A$34:$A$777,$A413,СВЦЭМ!$B$34:$B$777,Y$401)+'СЕТ СН'!$F$13</f>
        <v>385.95055689999998</v>
      </c>
    </row>
    <row r="414" spans="1:27" ht="15.75" x14ac:dyDescent="0.2">
      <c r="A414" s="36">
        <f t="shared" si="11"/>
        <v>43325</v>
      </c>
      <c r="B414" s="37">
        <f>SUMIFS(СВЦЭМ!$L$34:$L$777,СВЦЭМ!$A$34:$A$777,$A414,СВЦЭМ!$B$34:$B$777,B$401)+'СЕТ СН'!$F$13</f>
        <v>478.73969147999998</v>
      </c>
      <c r="C414" s="37">
        <f>SUMIFS(СВЦЭМ!$L$34:$L$777,СВЦЭМ!$A$34:$A$777,$A414,СВЦЭМ!$B$34:$B$777,C$401)+'СЕТ СН'!$F$13</f>
        <v>576.70651357999998</v>
      </c>
      <c r="D414" s="37">
        <f>SUMIFS(СВЦЭМ!$L$34:$L$777,СВЦЭМ!$A$34:$A$777,$A414,СВЦЭМ!$B$34:$B$777,D$401)+'СЕТ СН'!$F$13</f>
        <v>676.76636254000005</v>
      </c>
      <c r="E414" s="37">
        <f>SUMIFS(СВЦЭМ!$L$34:$L$777,СВЦЭМ!$A$34:$A$777,$A414,СВЦЭМ!$B$34:$B$777,E$401)+'СЕТ СН'!$F$13</f>
        <v>728.22027645000003</v>
      </c>
      <c r="F414" s="37">
        <f>SUMIFS(СВЦЭМ!$L$34:$L$777,СВЦЭМ!$A$34:$A$777,$A414,СВЦЭМ!$B$34:$B$777,F$401)+'СЕТ СН'!$F$13</f>
        <v>724.31173971999999</v>
      </c>
      <c r="G414" s="37">
        <f>SUMIFS(СВЦЭМ!$L$34:$L$777,СВЦЭМ!$A$34:$A$777,$A414,СВЦЭМ!$B$34:$B$777,G$401)+'СЕТ СН'!$F$13</f>
        <v>733.44153490999997</v>
      </c>
      <c r="H414" s="37">
        <f>SUMIFS(СВЦЭМ!$L$34:$L$777,СВЦЭМ!$A$34:$A$777,$A414,СВЦЭМ!$B$34:$B$777,H$401)+'СЕТ СН'!$F$13</f>
        <v>722.85587093000004</v>
      </c>
      <c r="I414" s="37">
        <f>SUMIFS(СВЦЭМ!$L$34:$L$777,СВЦЭМ!$A$34:$A$777,$A414,СВЦЭМ!$B$34:$B$777,I$401)+'СЕТ СН'!$F$13</f>
        <v>658.28755684999999</v>
      </c>
      <c r="J414" s="37">
        <f>SUMIFS(СВЦЭМ!$L$34:$L$777,СВЦЭМ!$A$34:$A$777,$A414,СВЦЭМ!$B$34:$B$777,J$401)+'СЕТ СН'!$F$13</f>
        <v>537.82146778000003</v>
      </c>
      <c r="K414" s="37">
        <f>SUMIFS(СВЦЭМ!$L$34:$L$777,СВЦЭМ!$A$34:$A$777,$A414,СВЦЭМ!$B$34:$B$777,K$401)+'СЕТ СН'!$F$13</f>
        <v>464.57029940000001</v>
      </c>
      <c r="L414" s="37">
        <f>SUMIFS(СВЦЭМ!$L$34:$L$777,СВЦЭМ!$A$34:$A$777,$A414,СВЦЭМ!$B$34:$B$777,L$401)+'СЕТ СН'!$F$13</f>
        <v>406.31043871999998</v>
      </c>
      <c r="M414" s="37">
        <f>SUMIFS(СВЦЭМ!$L$34:$L$777,СВЦЭМ!$A$34:$A$777,$A414,СВЦЭМ!$B$34:$B$777,M$401)+'СЕТ СН'!$F$13</f>
        <v>370.31271827</v>
      </c>
      <c r="N414" s="37">
        <f>SUMIFS(СВЦЭМ!$L$34:$L$777,СВЦЭМ!$A$34:$A$777,$A414,СВЦЭМ!$B$34:$B$777,N$401)+'СЕТ СН'!$F$13</f>
        <v>354.47292763000002</v>
      </c>
      <c r="O414" s="37">
        <f>SUMIFS(СВЦЭМ!$L$34:$L$777,СВЦЭМ!$A$34:$A$777,$A414,СВЦЭМ!$B$34:$B$777,O$401)+'СЕТ СН'!$F$13</f>
        <v>357.42177425</v>
      </c>
      <c r="P414" s="37">
        <f>SUMIFS(СВЦЭМ!$L$34:$L$777,СВЦЭМ!$A$34:$A$777,$A414,СВЦЭМ!$B$34:$B$777,P$401)+'СЕТ СН'!$F$13</f>
        <v>362.44183204000001</v>
      </c>
      <c r="Q414" s="37">
        <f>SUMIFS(СВЦЭМ!$L$34:$L$777,СВЦЭМ!$A$34:$A$777,$A414,СВЦЭМ!$B$34:$B$777,Q$401)+'СЕТ СН'!$F$13</f>
        <v>367.01301653000002</v>
      </c>
      <c r="R414" s="37">
        <f>SUMIFS(СВЦЭМ!$L$34:$L$777,СВЦЭМ!$A$34:$A$777,$A414,СВЦЭМ!$B$34:$B$777,R$401)+'СЕТ СН'!$F$13</f>
        <v>371.82416167000002</v>
      </c>
      <c r="S414" s="37">
        <f>SUMIFS(СВЦЭМ!$L$34:$L$777,СВЦЭМ!$A$34:$A$777,$A414,СВЦЭМ!$B$34:$B$777,S$401)+'СЕТ СН'!$F$13</f>
        <v>377.20101077999999</v>
      </c>
      <c r="T414" s="37">
        <f>SUMIFS(СВЦЭМ!$L$34:$L$777,СВЦЭМ!$A$34:$A$777,$A414,СВЦЭМ!$B$34:$B$777,T$401)+'СЕТ СН'!$F$13</f>
        <v>364.29267719000001</v>
      </c>
      <c r="U414" s="37">
        <f>SUMIFS(СВЦЭМ!$L$34:$L$777,СВЦЭМ!$A$34:$A$777,$A414,СВЦЭМ!$B$34:$B$777,U$401)+'СЕТ СН'!$F$13</f>
        <v>360.90009593000002</v>
      </c>
      <c r="V414" s="37">
        <f>SUMIFS(СВЦЭМ!$L$34:$L$777,СВЦЭМ!$A$34:$A$777,$A414,СВЦЭМ!$B$34:$B$777,V$401)+'СЕТ СН'!$F$13</f>
        <v>359.96715490000003</v>
      </c>
      <c r="W414" s="37">
        <f>SUMIFS(СВЦЭМ!$L$34:$L$777,СВЦЭМ!$A$34:$A$777,$A414,СВЦЭМ!$B$34:$B$777,W$401)+'СЕТ СН'!$F$13</f>
        <v>361.29398750000001</v>
      </c>
      <c r="X414" s="37">
        <f>SUMIFS(СВЦЭМ!$L$34:$L$777,СВЦЭМ!$A$34:$A$777,$A414,СВЦЭМ!$B$34:$B$777,X$401)+'СЕТ СН'!$F$13</f>
        <v>372.07733704999998</v>
      </c>
      <c r="Y414" s="37">
        <f>SUMIFS(СВЦЭМ!$L$34:$L$777,СВЦЭМ!$A$34:$A$777,$A414,СВЦЭМ!$B$34:$B$777,Y$401)+'СЕТ СН'!$F$13</f>
        <v>423.00404090000001</v>
      </c>
    </row>
    <row r="415" spans="1:27" ht="15.75" x14ac:dyDescent="0.2">
      <c r="A415" s="36">
        <f t="shared" si="11"/>
        <v>43326</v>
      </c>
      <c r="B415" s="37">
        <f>SUMIFS(СВЦЭМ!$L$34:$L$777,СВЦЭМ!$A$34:$A$777,$A415,СВЦЭМ!$B$34:$B$777,B$401)+'СЕТ СН'!$F$13</f>
        <v>496.35889093999998</v>
      </c>
      <c r="C415" s="37">
        <f>SUMIFS(СВЦЭМ!$L$34:$L$777,СВЦЭМ!$A$34:$A$777,$A415,СВЦЭМ!$B$34:$B$777,C$401)+'СЕТ СН'!$F$13</f>
        <v>600.94664098999999</v>
      </c>
      <c r="D415" s="37">
        <f>SUMIFS(СВЦЭМ!$L$34:$L$777,СВЦЭМ!$A$34:$A$777,$A415,СВЦЭМ!$B$34:$B$777,D$401)+'СЕТ СН'!$F$13</f>
        <v>686.51553299</v>
      </c>
      <c r="E415" s="37">
        <f>SUMIFS(СВЦЭМ!$L$34:$L$777,СВЦЭМ!$A$34:$A$777,$A415,СВЦЭМ!$B$34:$B$777,E$401)+'СЕТ СН'!$F$13</f>
        <v>734.00353913000004</v>
      </c>
      <c r="F415" s="37">
        <f>SUMIFS(СВЦЭМ!$L$34:$L$777,СВЦЭМ!$A$34:$A$777,$A415,СВЦЭМ!$B$34:$B$777,F$401)+'СЕТ СН'!$F$13</f>
        <v>730.01644690000001</v>
      </c>
      <c r="G415" s="37">
        <f>SUMIFS(СВЦЭМ!$L$34:$L$777,СВЦЭМ!$A$34:$A$777,$A415,СВЦЭМ!$B$34:$B$777,G$401)+'СЕТ СН'!$F$13</f>
        <v>727.18210810000005</v>
      </c>
      <c r="H415" s="37">
        <f>SUMIFS(СВЦЭМ!$L$34:$L$777,СВЦЭМ!$A$34:$A$777,$A415,СВЦЭМ!$B$34:$B$777,H$401)+'СЕТ СН'!$F$13</f>
        <v>691.87843409000004</v>
      </c>
      <c r="I415" s="37">
        <f>SUMIFS(СВЦЭМ!$L$34:$L$777,СВЦЭМ!$A$34:$A$777,$A415,СВЦЭМ!$B$34:$B$777,I$401)+'СЕТ СН'!$F$13</f>
        <v>632.13061045999996</v>
      </c>
      <c r="J415" s="37">
        <f>SUMIFS(СВЦЭМ!$L$34:$L$777,СВЦЭМ!$A$34:$A$777,$A415,СВЦЭМ!$B$34:$B$777,J$401)+'СЕТ СН'!$F$13</f>
        <v>551.36321822000002</v>
      </c>
      <c r="K415" s="37">
        <f>SUMIFS(СВЦЭМ!$L$34:$L$777,СВЦЭМ!$A$34:$A$777,$A415,СВЦЭМ!$B$34:$B$777,K$401)+'СЕТ СН'!$F$13</f>
        <v>495.95694189</v>
      </c>
      <c r="L415" s="37">
        <f>SUMIFS(СВЦЭМ!$L$34:$L$777,СВЦЭМ!$A$34:$A$777,$A415,СВЦЭМ!$B$34:$B$777,L$401)+'СЕТ СН'!$F$13</f>
        <v>426.32021495999999</v>
      </c>
      <c r="M415" s="37">
        <f>SUMIFS(СВЦЭМ!$L$34:$L$777,СВЦЭМ!$A$34:$A$777,$A415,СВЦЭМ!$B$34:$B$777,M$401)+'СЕТ СН'!$F$13</f>
        <v>382.61219881</v>
      </c>
      <c r="N415" s="37">
        <f>SUMIFS(СВЦЭМ!$L$34:$L$777,СВЦЭМ!$A$34:$A$777,$A415,СВЦЭМ!$B$34:$B$777,N$401)+'СЕТ СН'!$F$13</f>
        <v>371.96572249000002</v>
      </c>
      <c r="O415" s="37">
        <f>SUMIFS(СВЦЭМ!$L$34:$L$777,СВЦЭМ!$A$34:$A$777,$A415,СВЦЭМ!$B$34:$B$777,O$401)+'СЕТ СН'!$F$13</f>
        <v>382.35930746000003</v>
      </c>
      <c r="P415" s="37">
        <f>SUMIFS(СВЦЭМ!$L$34:$L$777,СВЦЭМ!$A$34:$A$777,$A415,СВЦЭМ!$B$34:$B$777,P$401)+'СЕТ СН'!$F$13</f>
        <v>384.61790473999997</v>
      </c>
      <c r="Q415" s="37">
        <f>SUMIFS(СВЦЭМ!$L$34:$L$777,СВЦЭМ!$A$34:$A$777,$A415,СВЦЭМ!$B$34:$B$777,Q$401)+'СЕТ СН'!$F$13</f>
        <v>386.71695342999999</v>
      </c>
      <c r="R415" s="37">
        <f>SUMIFS(СВЦЭМ!$L$34:$L$777,СВЦЭМ!$A$34:$A$777,$A415,СВЦЭМ!$B$34:$B$777,R$401)+'СЕТ СН'!$F$13</f>
        <v>378.48167801</v>
      </c>
      <c r="S415" s="37">
        <f>SUMIFS(СВЦЭМ!$L$34:$L$777,СВЦЭМ!$A$34:$A$777,$A415,СВЦЭМ!$B$34:$B$777,S$401)+'СЕТ СН'!$F$13</f>
        <v>380.57737471000002</v>
      </c>
      <c r="T415" s="37">
        <f>SUMIFS(СВЦЭМ!$L$34:$L$777,СВЦЭМ!$A$34:$A$777,$A415,СВЦЭМ!$B$34:$B$777,T$401)+'СЕТ СН'!$F$13</f>
        <v>379.74846005000001</v>
      </c>
      <c r="U415" s="37">
        <f>SUMIFS(СВЦЭМ!$L$34:$L$777,СВЦЭМ!$A$34:$A$777,$A415,СВЦЭМ!$B$34:$B$777,U$401)+'СЕТ СН'!$F$13</f>
        <v>381.96366260000002</v>
      </c>
      <c r="V415" s="37">
        <f>SUMIFS(СВЦЭМ!$L$34:$L$777,СВЦЭМ!$A$34:$A$777,$A415,СВЦЭМ!$B$34:$B$777,V$401)+'СЕТ СН'!$F$13</f>
        <v>379.62452209999998</v>
      </c>
      <c r="W415" s="37">
        <f>SUMIFS(СВЦЭМ!$L$34:$L$777,СВЦЭМ!$A$34:$A$777,$A415,СВЦЭМ!$B$34:$B$777,W$401)+'СЕТ СН'!$F$13</f>
        <v>384.67610685</v>
      </c>
      <c r="X415" s="37">
        <f>SUMIFS(СВЦЭМ!$L$34:$L$777,СВЦЭМ!$A$34:$A$777,$A415,СВЦЭМ!$B$34:$B$777,X$401)+'СЕТ СН'!$F$13</f>
        <v>388.25847131</v>
      </c>
      <c r="Y415" s="37">
        <f>SUMIFS(СВЦЭМ!$L$34:$L$777,СВЦЭМ!$A$34:$A$777,$A415,СВЦЭМ!$B$34:$B$777,Y$401)+'СЕТ СН'!$F$13</f>
        <v>442.94859173999998</v>
      </c>
    </row>
    <row r="416" spans="1:27" ht="15.75" x14ac:dyDescent="0.2">
      <c r="A416" s="36">
        <f t="shared" si="11"/>
        <v>43327</v>
      </c>
      <c r="B416" s="37">
        <f>SUMIFS(СВЦЭМ!$L$34:$L$777,СВЦЭМ!$A$34:$A$777,$A416,СВЦЭМ!$B$34:$B$777,B$401)+'СЕТ СН'!$F$13</f>
        <v>479.82899264000002</v>
      </c>
      <c r="C416" s="37">
        <f>SUMIFS(СВЦЭМ!$L$34:$L$777,СВЦЭМ!$A$34:$A$777,$A416,СВЦЭМ!$B$34:$B$777,C$401)+'СЕТ СН'!$F$13</f>
        <v>558.99361835000002</v>
      </c>
      <c r="D416" s="37">
        <f>SUMIFS(СВЦЭМ!$L$34:$L$777,СВЦЭМ!$A$34:$A$777,$A416,СВЦЭМ!$B$34:$B$777,D$401)+'СЕТ СН'!$F$13</f>
        <v>637.74560599999995</v>
      </c>
      <c r="E416" s="37">
        <f>SUMIFS(СВЦЭМ!$L$34:$L$777,СВЦЭМ!$A$34:$A$777,$A416,СВЦЭМ!$B$34:$B$777,E$401)+'СЕТ СН'!$F$13</f>
        <v>719.19431370999996</v>
      </c>
      <c r="F416" s="37">
        <f>SUMIFS(СВЦЭМ!$L$34:$L$777,СВЦЭМ!$A$34:$A$777,$A416,СВЦЭМ!$B$34:$B$777,F$401)+'СЕТ СН'!$F$13</f>
        <v>709.20371202000001</v>
      </c>
      <c r="G416" s="37">
        <f>SUMIFS(СВЦЭМ!$L$34:$L$777,СВЦЭМ!$A$34:$A$777,$A416,СВЦЭМ!$B$34:$B$777,G$401)+'СЕТ СН'!$F$13</f>
        <v>702.58971623000002</v>
      </c>
      <c r="H416" s="37">
        <f>SUMIFS(СВЦЭМ!$L$34:$L$777,СВЦЭМ!$A$34:$A$777,$A416,СВЦЭМ!$B$34:$B$777,H$401)+'СЕТ СН'!$F$13</f>
        <v>701.12500866000005</v>
      </c>
      <c r="I416" s="37">
        <f>SUMIFS(СВЦЭМ!$L$34:$L$777,СВЦЭМ!$A$34:$A$777,$A416,СВЦЭМ!$B$34:$B$777,I$401)+'СЕТ СН'!$F$13</f>
        <v>659.57611387999998</v>
      </c>
      <c r="J416" s="37">
        <f>SUMIFS(СВЦЭМ!$L$34:$L$777,СВЦЭМ!$A$34:$A$777,$A416,СВЦЭМ!$B$34:$B$777,J$401)+'СЕТ СН'!$F$13</f>
        <v>567.25091914999996</v>
      </c>
      <c r="K416" s="37">
        <f>SUMIFS(СВЦЭМ!$L$34:$L$777,СВЦЭМ!$A$34:$A$777,$A416,СВЦЭМ!$B$34:$B$777,K$401)+'СЕТ СН'!$F$13</f>
        <v>496.05503365999999</v>
      </c>
      <c r="L416" s="37">
        <f>SUMIFS(СВЦЭМ!$L$34:$L$777,СВЦЭМ!$A$34:$A$777,$A416,СВЦЭМ!$B$34:$B$777,L$401)+'СЕТ СН'!$F$13</f>
        <v>434.66619191000001</v>
      </c>
      <c r="M416" s="37">
        <f>SUMIFS(СВЦЭМ!$L$34:$L$777,СВЦЭМ!$A$34:$A$777,$A416,СВЦЭМ!$B$34:$B$777,M$401)+'СЕТ СН'!$F$13</f>
        <v>386.66624852000001</v>
      </c>
      <c r="N416" s="37">
        <f>SUMIFS(СВЦЭМ!$L$34:$L$777,СВЦЭМ!$A$34:$A$777,$A416,СВЦЭМ!$B$34:$B$777,N$401)+'СЕТ СН'!$F$13</f>
        <v>380.36311807999999</v>
      </c>
      <c r="O416" s="37">
        <f>SUMIFS(СВЦЭМ!$L$34:$L$777,СВЦЭМ!$A$34:$A$777,$A416,СВЦЭМ!$B$34:$B$777,O$401)+'СЕТ СН'!$F$13</f>
        <v>381.64248400999998</v>
      </c>
      <c r="P416" s="37">
        <f>SUMIFS(СВЦЭМ!$L$34:$L$777,СВЦЭМ!$A$34:$A$777,$A416,СВЦЭМ!$B$34:$B$777,P$401)+'СЕТ СН'!$F$13</f>
        <v>384.17749628000001</v>
      </c>
      <c r="Q416" s="37">
        <f>SUMIFS(СВЦЭМ!$L$34:$L$777,СВЦЭМ!$A$34:$A$777,$A416,СВЦЭМ!$B$34:$B$777,Q$401)+'СЕТ СН'!$F$13</f>
        <v>389.44756846000001</v>
      </c>
      <c r="R416" s="37">
        <f>SUMIFS(СВЦЭМ!$L$34:$L$777,СВЦЭМ!$A$34:$A$777,$A416,СВЦЭМ!$B$34:$B$777,R$401)+'СЕТ СН'!$F$13</f>
        <v>390.25588543999999</v>
      </c>
      <c r="S416" s="37">
        <f>SUMIFS(СВЦЭМ!$L$34:$L$777,СВЦЭМ!$A$34:$A$777,$A416,СВЦЭМ!$B$34:$B$777,S$401)+'СЕТ СН'!$F$13</f>
        <v>383.62956149000001</v>
      </c>
      <c r="T416" s="37">
        <f>SUMIFS(СВЦЭМ!$L$34:$L$777,СВЦЭМ!$A$34:$A$777,$A416,СВЦЭМ!$B$34:$B$777,T$401)+'СЕТ СН'!$F$13</f>
        <v>378.99187047999999</v>
      </c>
      <c r="U416" s="37">
        <f>SUMIFS(СВЦЭМ!$L$34:$L$777,СВЦЭМ!$A$34:$A$777,$A416,СВЦЭМ!$B$34:$B$777,U$401)+'СЕТ СН'!$F$13</f>
        <v>383.40201488000002</v>
      </c>
      <c r="V416" s="37">
        <f>SUMIFS(СВЦЭМ!$L$34:$L$777,СВЦЭМ!$A$34:$A$777,$A416,СВЦЭМ!$B$34:$B$777,V$401)+'СЕТ СН'!$F$13</f>
        <v>372.88425391999999</v>
      </c>
      <c r="W416" s="37">
        <f>SUMIFS(СВЦЭМ!$L$34:$L$777,СВЦЭМ!$A$34:$A$777,$A416,СВЦЭМ!$B$34:$B$777,W$401)+'СЕТ СН'!$F$13</f>
        <v>379.22701225999998</v>
      </c>
      <c r="X416" s="37">
        <f>SUMIFS(СВЦЭМ!$L$34:$L$777,СВЦЭМ!$A$34:$A$777,$A416,СВЦЭМ!$B$34:$B$777,X$401)+'СЕТ СН'!$F$13</f>
        <v>394.24235819</v>
      </c>
      <c r="Y416" s="37">
        <f>SUMIFS(СВЦЭМ!$L$34:$L$777,СВЦЭМ!$A$34:$A$777,$A416,СВЦЭМ!$B$34:$B$777,Y$401)+'СЕТ СН'!$F$13</f>
        <v>434.01808797000001</v>
      </c>
    </row>
    <row r="417" spans="1:25" ht="15.75" x14ac:dyDescent="0.2">
      <c r="A417" s="36">
        <f t="shared" si="11"/>
        <v>43328</v>
      </c>
      <c r="B417" s="37">
        <f>SUMIFS(СВЦЭМ!$L$34:$L$777,СВЦЭМ!$A$34:$A$777,$A417,СВЦЭМ!$B$34:$B$777,B$401)+'СЕТ СН'!$F$13</f>
        <v>503.88515795000001</v>
      </c>
      <c r="C417" s="37">
        <f>SUMIFS(СВЦЭМ!$L$34:$L$777,СВЦЭМ!$A$34:$A$777,$A417,СВЦЭМ!$B$34:$B$777,C$401)+'СЕТ СН'!$F$13</f>
        <v>591.35915272</v>
      </c>
      <c r="D417" s="37">
        <f>SUMIFS(СВЦЭМ!$L$34:$L$777,СВЦЭМ!$A$34:$A$777,$A417,СВЦЭМ!$B$34:$B$777,D$401)+'СЕТ СН'!$F$13</f>
        <v>665.76256606000004</v>
      </c>
      <c r="E417" s="37">
        <f>SUMIFS(СВЦЭМ!$L$34:$L$777,СВЦЭМ!$A$34:$A$777,$A417,СВЦЭМ!$B$34:$B$777,E$401)+'СЕТ СН'!$F$13</f>
        <v>728.00324929999999</v>
      </c>
      <c r="F417" s="37">
        <f>SUMIFS(СВЦЭМ!$L$34:$L$777,СВЦЭМ!$A$34:$A$777,$A417,СВЦЭМ!$B$34:$B$777,F$401)+'СЕТ СН'!$F$13</f>
        <v>718.80367764000005</v>
      </c>
      <c r="G417" s="37">
        <f>SUMIFS(СВЦЭМ!$L$34:$L$777,СВЦЭМ!$A$34:$A$777,$A417,СВЦЭМ!$B$34:$B$777,G$401)+'СЕТ СН'!$F$13</f>
        <v>721.53305105000004</v>
      </c>
      <c r="H417" s="37">
        <f>SUMIFS(СВЦЭМ!$L$34:$L$777,СВЦЭМ!$A$34:$A$777,$A417,СВЦЭМ!$B$34:$B$777,H$401)+'СЕТ СН'!$F$13</f>
        <v>699.03083255000001</v>
      </c>
      <c r="I417" s="37">
        <f>SUMIFS(СВЦЭМ!$L$34:$L$777,СВЦЭМ!$A$34:$A$777,$A417,СВЦЭМ!$B$34:$B$777,I$401)+'СЕТ СН'!$F$13</f>
        <v>631.49307176000002</v>
      </c>
      <c r="J417" s="37">
        <f>SUMIFS(СВЦЭМ!$L$34:$L$777,СВЦЭМ!$A$34:$A$777,$A417,СВЦЭМ!$B$34:$B$777,J$401)+'СЕТ СН'!$F$13</f>
        <v>549.30251149000003</v>
      </c>
      <c r="K417" s="37">
        <f>SUMIFS(СВЦЭМ!$L$34:$L$777,СВЦЭМ!$A$34:$A$777,$A417,СВЦЭМ!$B$34:$B$777,K$401)+'СЕТ СН'!$F$13</f>
        <v>472.05609115999999</v>
      </c>
      <c r="L417" s="37">
        <f>SUMIFS(СВЦЭМ!$L$34:$L$777,СВЦЭМ!$A$34:$A$777,$A417,СВЦЭМ!$B$34:$B$777,L$401)+'СЕТ СН'!$F$13</f>
        <v>409.75338058</v>
      </c>
      <c r="M417" s="37">
        <f>SUMIFS(СВЦЭМ!$L$34:$L$777,СВЦЭМ!$A$34:$A$777,$A417,СВЦЭМ!$B$34:$B$777,M$401)+'СЕТ СН'!$F$13</f>
        <v>371.79307390999998</v>
      </c>
      <c r="N417" s="37">
        <f>SUMIFS(СВЦЭМ!$L$34:$L$777,СВЦЭМ!$A$34:$A$777,$A417,СВЦЭМ!$B$34:$B$777,N$401)+'СЕТ СН'!$F$13</f>
        <v>369.35989834999998</v>
      </c>
      <c r="O417" s="37">
        <f>SUMIFS(СВЦЭМ!$L$34:$L$777,СВЦЭМ!$A$34:$A$777,$A417,СВЦЭМ!$B$34:$B$777,O$401)+'СЕТ СН'!$F$13</f>
        <v>375.21775356000001</v>
      </c>
      <c r="P417" s="37">
        <f>SUMIFS(СВЦЭМ!$L$34:$L$777,СВЦЭМ!$A$34:$A$777,$A417,СВЦЭМ!$B$34:$B$777,P$401)+'СЕТ СН'!$F$13</f>
        <v>380.11165670999998</v>
      </c>
      <c r="Q417" s="37">
        <f>SUMIFS(СВЦЭМ!$L$34:$L$777,СВЦЭМ!$A$34:$A$777,$A417,СВЦЭМ!$B$34:$B$777,Q$401)+'СЕТ СН'!$F$13</f>
        <v>382.32703567999999</v>
      </c>
      <c r="R417" s="37">
        <f>SUMIFS(СВЦЭМ!$L$34:$L$777,СВЦЭМ!$A$34:$A$777,$A417,СВЦЭМ!$B$34:$B$777,R$401)+'СЕТ СН'!$F$13</f>
        <v>382.81139551000001</v>
      </c>
      <c r="S417" s="37">
        <f>SUMIFS(СВЦЭМ!$L$34:$L$777,СВЦЭМ!$A$34:$A$777,$A417,СВЦЭМ!$B$34:$B$777,S$401)+'СЕТ СН'!$F$13</f>
        <v>374.79917332000002</v>
      </c>
      <c r="T417" s="37">
        <f>SUMIFS(СВЦЭМ!$L$34:$L$777,СВЦЭМ!$A$34:$A$777,$A417,СВЦЭМ!$B$34:$B$777,T$401)+'СЕТ СН'!$F$13</f>
        <v>358.61295805999998</v>
      </c>
      <c r="U417" s="37">
        <f>SUMIFS(СВЦЭМ!$L$34:$L$777,СВЦЭМ!$A$34:$A$777,$A417,СВЦЭМ!$B$34:$B$777,U$401)+'СЕТ СН'!$F$13</f>
        <v>356.99201546</v>
      </c>
      <c r="V417" s="37">
        <f>SUMIFS(СВЦЭМ!$L$34:$L$777,СВЦЭМ!$A$34:$A$777,$A417,СВЦЭМ!$B$34:$B$777,V$401)+'СЕТ СН'!$F$13</f>
        <v>360.68974329999998</v>
      </c>
      <c r="W417" s="37">
        <f>SUMIFS(СВЦЭМ!$L$34:$L$777,СВЦЭМ!$A$34:$A$777,$A417,СВЦЭМ!$B$34:$B$777,W$401)+'СЕТ СН'!$F$13</f>
        <v>371.09747944999998</v>
      </c>
      <c r="X417" s="37">
        <f>SUMIFS(СВЦЭМ!$L$34:$L$777,СВЦЭМ!$A$34:$A$777,$A417,СВЦЭМ!$B$34:$B$777,X$401)+'СЕТ СН'!$F$13</f>
        <v>376.03636208</v>
      </c>
      <c r="Y417" s="37">
        <f>SUMIFS(СВЦЭМ!$L$34:$L$777,СВЦЭМ!$A$34:$A$777,$A417,СВЦЭМ!$B$34:$B$777,Y$401)+'СЕТ СН'!$F$13</f>
        <v>429.22385079999998</v>
      </c>
    </row>
    <row r="418" spans="1:25" ht="15.75" x14ac:dyDescent="0.2">
      <c r="A418" s="36">
        <f t="shared" si="11"/>
        <v>43329</v>
      </c>
      <c r="B418" s="37">
        <f>SUMIFS(СВЦЭМ!$L$34:$L$777,СВЦЭМ!$A$34:$A$777,$A418,СВЦЭМ!$B$34:$B$777,B$401)+'СЕТ СН'!$F$13</f>
        <v>487.59042571999998</v>
      </c>
      <c r="C418" s="37">
        <f>SUMIFS(СВЦЭМ!$L$34:$L$777,СВЦЭМ!$A$34:$A$777,$A418,СВЦЭМ!$B$34:$B$777,C$401)+'СЕТ СН'!$F$13</f>
        <v>577.53417194999997</v>
      </c>
      <c r="D418" s="37">
        <f>SUMIFS(СВЦЭМ!$L$34:$L$777,СВЦЭМ!$A$34:$A$777,$A418,СВЦЭМ!$B$34:$B$777,D$401)+'СЕТ СН'!$F$13</f>
        <v>650.43330337999998</v>
      </c>
      <c r="E418" s="37">
        <f>SUMIFS(СВЦЭМ!$L$34:$L$777,СВЦЭМ!$A$34:$A$777,$A418,СВЦЭМ!$B$34:$B$777,E$401)+'СЕТ СН'!$F$13</f>
        <v>721.47160194000003</v>
      </c>
      <c r="F418" s="37">
        <f>SUMIFS(СВЦЭМ!$L$34:$L$777,СВЦЭМ!$A$34:$A$777,$A418,СВЦЭМ!$B$34:$B$777,F$401)+'СЕТ СН'!$F$13</f>
        <v>712.08774461999997</v>
      </c>
      <c r="G418" s="37">
        <f>SUMIFS(СВЦЭМ!$L$34:$L$777,СВЦЭМ!$A$34:$A$777,$A418,СВЦЭМ!$B$34:$B$777,G$401)+'СЕТ СН'!$F$13</f>
        <v>696.53634499999998</v>
      </c>
      <c r="H418" s="37">
        <f>SUMIFS(СВЦЭМ!$L$34:$L$777,СВЦЭМ!$A$34:$A$777,$A418,СВЦЭМ!$B$34:$B$777,H$401)+'СЕТ СН'!$F$13</f>
        <v>696.10586602000001</v>
      </c>
      <c r="I418" s="37">
        <f>SUMIFS(СВЦЭМ!$L$34:$L$777,СВЦЭМ!$A$34:$A$777,$A418,СВЦЭМ!$B$34:$B$777,I$401)+'СЕТ СН'!$F$13</f>
        <v>674.35429580000005</v>
      </c>
      <c r="J418" s="37">
        <f>SUMIFS(СВЦЭМ!$L$34:$L$777,СВЦЭМ!$A$34:$A$777,$A418,СВЦЭМ!$B$34:$B$777,J$401)+'СЕТ СН'!$F$13</f>
        <v>570.90839027000004</v>
      </c>
      <c r="K418" s="37">
        <f>SUMIFS(СВЦЭМ!$L$34:$L$777,СВЦЭМ!$A$34:$A$777,$A418,СВЦЭМ!$B$34:$B$777,K$401)+'СЕТ СН'!$F$13</f>
        <v>499.56467781999999</v>
      </c>
      <c r="L418" s="37">
        <f>SUMIFS(СВЦЭМ!$L$34:$L$777,СВЦЭМ!$A$34:$A$777,$A418,СВЦЭМ!$B$34:$B$777,L$401)+'СЕТ СН'!$F$13</f>
        <v>420.68262300999999</v>
      </c>
      <c r="M418" s="37">
        <f>SUMIFS(СВЦЭМ!$L$34:$L$777,СВЦЭМ!$A$34:$A$777,$A418,СВЦЭМ!$B$34:$B$777,M$401)+'СЕТ СН'!$F$13</f>
        <v>374.86840371</v>
      </c>
      <c r="N418" s="37">
        <f>SUMIFS(СВЦЭМ!$L$34:$L$777,СВЦЭМ!$A$34:$A$777,$A418,СВЦЭМ!$B$34:$B$777,N$401)+'СЕТ СН'!$F$13</f>
        <v>357.33717188000003</v>
      </c>
      <c r="O418" s="37">
        <f>SUMIFS(СВЦЭМ!$L$34:$L$777,СВЦЭМ!$A$34:$A$777,$A418,СВЦЭМ!$B$34:$B$777,O$401)+'СЕТ СН'!$F$13</f>
        <v>362.57953318</v>
      </c>
      <c r="P418" s="37">
        <f>SUMIFS(СВЦЭМ!$L$34:$L$777,СВЦЭМ!$A$34:$A$777,$A418,СВЦЭМ!$B$34:$B$777,P$401)+'СЕТ СН'!$F$13</f>
        <v>366.13173891999998</v>
      </c>
      <c r="Q418" s="37">
        <f>SUMIFS(СВЦЭМ!$L$34:$L$777,СВЦЭМ!$A$34:$A$777,$A418,СВЦЭМ!$B$34:$B$777,Q$401)+'СЕТ СН'!$F$13</f>
        <v>364.39300764000001</v>
      </c>
      <c r="R418" s="37">
        <f>SUMIFS(СВЦЭМ!$L$34:$L$777,СВЦЭМ!$A$34:$A$777,$A418,СВЦЭМ!$B$34:$B$777,R$401)+'СЕТ СН'!$F$13</f>
        <v>360.88096152999998</v>
      </c>
      <c r="S418" s="37">
        <f>SUMIFS(СВЦЭМ!$L$34:$L$777,СВЦЭМ!$A$34:$A$777,$A418,СВЦЭМ!$B$34:$B$777,S$401)+'СЕТ СН'!$F$13</f>
        <v>356.63120221999998</v>
      </c>
      <c r="T418" s="37">
        <f>SUMIFS(СВЦЭМ!$L$34:$L$777,СВЦЭМ!$A$34:$A$777,$A418,СВЦЭМ!$B$34:$B$777,T$401)+'СЕТ СН'!$F$13</f>
        <v>358.43159743000001</v>
      </c>
      <c r="U418" s="37">
        <f>SUMIFS(СВЦЭМ!$L$34:$L$777,СВЦЭМ!$A$34:$A$777,$A418,СВЦЭМ!$B$34:$B$777,U$401)+'СЕТ СН'!$F$13</f>
        <v>368.17416510999999</v>
      </c>
      <c r="V418" s="37">
        <f>SUMIFS(СВЦЭМ!$L$34:$L$777,СВЦЭМ!$A$34:$A$777,$A418,СВЦЭМ!$B$34:$B$777,V$401)+'СЕТ СН'!$F$13</f>
        <v>367.69451875999999</v>
      </c>
      <c r="W418" s="37">
        <f>SUMIFS(СВЦЭМ!$L$34:$L$777,СВЦЭМ!$A$34:$A$777,$A418,СВЦЭМ!$B$34:$B$777,W$401)+'СЕТ СН'!$F$13</f>
        <v>374.92312265999999</v>
      </c>
      <c r="X418" s="37">
        <f>SUMIFS(СВЦЭМ!$L$34:$L$777,СВЦЭМ!$A$34:$A$777,$A418,СВЦЭМ!$B$34:$B$777,X$401)+'СЕТ СН'!$F$13</f>
        <v>372.94860187</v>
      </c>
      <c r="Y418" s="37">
        <f>SUMIFS(СВЦЭМ!$L$34:$L$777,СВЦЭМ!$A$34:$A$777,$A418,СВЦЭМ!$B$34:$B$777,Y$401)+'СЕТ СН'!$F$13</f>
        <v>411.21105482000002</v>
      </c>
    </row>
    <row r="419" spans="1:25" ht="15.75" x14ac:dyDescent="0.2">
      <c r="A419" s="36">
        <f t="shared" si="11"/>
        <v>43330</v>
      </c>
      <c r="B419" s="37">
        <f>SUMIFS(СВЦЭМ!$L$34:$L$777,СВЦЭМ!$A$34:$A$777,$A419,СВЦЭМ!$B$34:$B$777,B$401)+'СЕТ СН'!$F$13</f>
        <v>443.01053338000003</v>
      </c>
      <c r="C419" s="37">
        <f>SUMIFS(СВЦЭМ!$L$34:$L$777,СВЦЭМ!$A$34:$A$777,$A419,СВЦЭМ!$B$34:$B$777,C$401)+'СЕТ СН'!$F$13</f>
        <v>484.90715720999998</v>
      </c>
      <c r="D419" s="37">
        <f>SUMIFS(СВЦЭМ!$L$34:$L$777,СВЦЭМ!$A$34:$A$777,$A419,СВЦЭМ!$B$34:$B$777,D$401)+'СЕТ СН'!$F$13</f>
        <v>556.92762123</v>
      </c>
      <c r="E419" s="37">
        <f>SUMIFS(СВЦЭМ!$L$34:$L$777,СВЦЭМ!$A$34:$A$777,$A419,СВЦЭМ!$B$34:$B$777,E$401)+'СЕТ СН'!$F$13</f>
        <v>629.31239779999999</v>
      </c>
      <c r="F419" s="37">
        <f>SUMIFS(СВЦЭМ!$L$34:$L$777,СВЦЭМ!$A$34:$A$777,$A419,СВЦЭМ!$B$34:$B$777,F$401)+'СЕТ СН'!$F$13</f>
        <v>636.70418697000002</v>
      </c>
      <c r="G419" s="37">
        <f>SUMIFS(СВЦЭМ!$L$34:$L$777,СВЦЭМ!$A$34:$A$777,$A419,СВЦЭМ!$B$34:$B$777,G$401)+'СЕТ СН'!$F$13</f>
        <v>628.03265827999996</v>
      </c>
      <c r="H419" s="37">
        <f>SUMIFS(СВЦЭМ!$L$34:$L$777,СВЦЭМ!$A$34:$A$777,$A419,СВЦЭМ!$B$34:$B$777,H$401)+'СЕТ СН'!$F$13</f>
        <v>609.54689982000002</v>
      </c>
      <c r="I419" s="37">
        <f>SUMIFS(СВЦЭМ!$L$34:$L$777,СВЦЭМ!$A$34:$A$777,$A419,СВЦЭМ!$B$34:$B$777,I$401)+'СЕТ СН'!$F$13</f>
        <v>559.20417960999998</v>
      </c>
      <c r="J419" s="37">
        <f>SUMIFS(СВЦЭМ!$L$34:$L$777,СВЦЭМ!$A$34:$A$777,$A419,СВЦЭМ!$B$34:$B$777,J$401)+'СЕТ СН'!$F$13</f>
        <v>456.56916226999999</v>
      </c>
      <c r="K419" s="37">
        <f>SUMIFS(СВЦЭМ!$L$34:$L$777,СВЦЭМ!$A$34:$A$777,$A419,СВЦЭМ!$B$34:$B$777,K$401)+'СЕТ СН'!$F$13</f>
        <v>383.95114895</v>
      </c>
      <c r="L419" s="37">
        <f>SUMIFS(СВЦЭМ!$L$34:$L$777,СВЦЭМ!$A$34:$A$777,$A419,СВЦЭМ!$B$34:$B$777,L$401)+'СЕТ СН'!$F$13</f>
        <v>324.13832941999999</v>
      </c>
      <c r="M419" s="37">
        <f>SUMIFS(СВЦЭМ!$L$34:$L$777,СВЦЭМ!$A$34:$A$777,$A419,СВЦЭМ!$B$34:$B$777,M$401)+'СЕТ СН'!$F$13</f>
        <v>294.68060059999999</v>
      </c>
      <c r="N419" s="37">
        <f>SUMIFS(СВЦЭМ!$L$34:$L$777,СВЦЭМ!$A$34:$A$777,$A419,СВЦЭМ!$B$34:$B$777,N$401)+'СЕТ СН'!$F$13</f>
        <v>283.99683640000001</v>
      </c>
      <c r="O419" s="37">
        <f>SUMIFS(СВЦЭМ!$L$34:$L$777,СВЦЭМ!$A$34:$A$777,$A419,СВЦЭМ!$B$34:$B$777,O$401)+'СЕТ СН'!$F$13</f>
        <v>284.99242413000002</v>
      </c>
      <c r="P419" s="37">
        <f>SUMIFS(СВЦЭМ!$L$34:$L$777,СВЦЭМ!$A$34:$A$777,$A419,СВЦЭМ!$B$34:$B$777,P$401)+'СЕТ СН'!$F$13</f>
        <v>287.51503127000001</v>
      </c>
      <c r="Q419" s="37">
        <f>SUMIFS(СВЦЭМ!$L$34:$L$777,СВЦЭМ!$A$34:$A$777,$A419,СВЦЭМ!$B$34:$B$777,Q$401)+'СЕТ СН'!$F$13</f>
        <v>291.02960628</v>
      </c>
      <c r="R419" s="37">
        <f>SUMIFS(СВЦЭМ!$L$34:$L$777,СВЦЭМ!$A$34:$A$777,$A419,СВЦЭМ!$B$34:$B$777,R$401)+'СЕТ СН'!$F$13</f>
        <v>319.08938189000003</v>
      </c>
      <c r="S419" s="37">
        <f>SUMIFS(СВЦЭМ!$L$34:$L$777,СВЦЭМ!$A$34:$A$777,$A419,СВЦЭМ!$B$34:$B$777,S$401)+'СЕТ СН'!$F$13</f>
        <v>354.36503639</v>
      </c>
      <c r="T419" s="37">
        <f>SUMIFS(СВЦЭМ!$L$34:$L$777,СВЦЭМ!$A$34:$A$777,$A419,СВЦЭМ!$B$34:$B$777,T$401)+'СЕТ СН'!$F$13</f>
        <v>388.57567964999998</v>
      </c>
      <c r="U419" s="37">
        <f>SUMIFS(СВЦЭМ!$L$34:$L$777,СВЦЭМ!$A$34:$A$777,$A419,СВЦЭМ!$B$34:$B$777,U$401)+'СЕТ СН'!$F$13</f>
        <v>426.75285458000002</v>
      </c>
      <c r="V419" s="37">
        <f>SUMIFS(СВЦЭМ!$L$34:$L$777,СВЦЭМ!$A$34:$A$777,$A419,СВЦЭМ!$B$34:$B$777,V$401)+'СЕТ СН'!$F$13</f>
        <v>426.42646160999999</v>
      </c>
      <c r="W419" s="37">
        <f>SUMIFS(СВЦЭМ!$L$34:$L$777,СВЦЭМ!$A$34:$A$777,$A419,СВЦЭМ!$B$34:$B$777,W$401)+'СЕТ СН'!$F$13</f>
        <v>416.77483606999999</v>
      </c>
      <c r="X419" s="37">
        <f>SUMIFS(СВЦЭМ!$L$34:$L$777,СВЦЭМ!$A$34:$A$777,$A419,СВЦЭМ!$B$34:$B$777,X$401)+'СЕТ СН'!$F$13</f>
        <v>445.72362544999999</v>
      </c>
      <c r="Y419" s="37">
        <f>SUMIFS(СВЦЭМ!$L$34:$L$777,СВЦЭМ!$A$34:$A$777,$A419,СВЦЭМ!$B$34:$B$777,Y$401)+'СЕТ СН'!$F$13</f>
        <v>488.77320687000002</v>
      </c>
    </row>
    <row r="420" spans="1:25" ht="15.75" x14ac:dyDescent="0.2">
      <c r="A420" s="36">
        <f t="shared" si="11"/>
        <v>43331</v>
      </c>
      <c r="B420" s="37">
        <f>SUMIFS(СВЦЭМ!$L$34:$L$777,СВЦЭМ!$A$34:$A$777,$A420,СВЦЭМ!$B$34:$B$777,B$401)+'СЕТ СН'!$F$13</f>
        <v>562.10934164000003</v>
      </c>
      <c r="C420" s="37">
        <f>SUMIFS(СВЦЭМ!$L$34:$L$777,СВЦЭМ!$A$34:$A$777,$A420,СВЦЭМ!$B$34:$B$777,C$401)+'СЕТ СН'!$F$13</f>
        <v>585.05888734999996</v>
      </c>
      <c r="D420" s="37">
        <f>SUMIFS(СВЦЭМ!$L$34:$L$777,СВЦЭМ!$A$34:$A$777,$A420,СВЦЭМ!$B$34:$B$777,D$401)+'СЕТ СН'!$F$13</f>
        <v>619.65207695000004</v>
      </c>
      <c r="E420" s="37">
        <f>SUMIFS(СВЦЭМ!$L$34:$L$777,СВЦЭМ!$A$34:$A$777,$A420,СВЦЭМ!$B$34:$B$777,E$401)+'СЕТ СН'!$F$13</f>
        <v>638.43564168</v>
      </c>
      <c r="F420" s="37">
        <f>SUMIFS(СВЦЭМ!$L$34:$L$777,СВЦЭМ!$A$34:$A$777,$A420,СВЦЭМ!$B$34:$B$777,F$401)+'СЕТ СН'!$F$13</f>
        <v>609.34052379000002</v>
      </c>
      <c r="G420" s="37">
        <f>SUMIFS(СВЦЭМ!$L$34:$L$777,СВЦЭМ!$A$34:$A$777,$A420,СВЦЭМ!$B$34:$B$777,G$401)+'СЕТ СН'!$F$13</f>
        <v>606.31385255999999</v>
      </c>
      <c r="H420" s="37">
        <f>SUMIFS(СВЦЭМ!$L$34:$L$777,СВЦЭМ!$A$34:$A$777,$A420,СВЦЭМ!$B$34:$B$777,H$401)+'СЕТ СН'!$F$13</f>
        <v>608.03998478000005</v>
      </c>
      <c r="I420" s="37">
        <f>SUMIFS(СВЦЭМ!$L$34:$L$777,СВЦЭМ!$A$34:$A$777,$A420,СВЦЭМ!$B$34:$B$777,I$401)+'СЕТ СН'!$F$13</f>
        <v>569.15877655999998</v>
      </c>
      <c r="J420" s="37">
        <f>SUMIFS(СВЦЭМ!$L$34:$L$777,СВЦЭМ!$A$34:$A$777,$A420,СВЦЭМ!$B$34:$B$777,J$401)+'СЕТ СН'!$F$13</f>
        <v>480.88824433000002</v>
      </c>
      <c r="K420" s="37">
        <f>SUMIFS(СВЦЭМ!$L$34:$L$777,СВЦЭМ!$A$34:$A$777,$A420,СВЦЭМ!$B$34:$B$777,K$401)+'СЕТ СН'!$F$13</f>
        <v>439.27134230000001</v>
      </c>
      <c r="L420" s="37">
        <f>SUMIFS(СВЦЭМ!$L$34:$L$777,СВЦЭМ!$A$34:$A$777,$A420,СВЦЭМ!$B$34:$B$777,L$401)+'СЕТ СН'!$F$13</f>
        <v>416.73562476000001</v>
      </c>
      <c r="M420" s="37">
        <f>SUMIFS(СВЦЭМ!$L$34:$L$777,СВЦЭМ!$A$34:$A$777,$A420,СВЦЭМ!$B$34:$B$777,M$401)+'СЕТ СН'!$F$13</f>
        <v>421.18911874999998</v>
      </c>
      <c r="N420" s="37">
        <f>SUMIFS(СВЦЭМ!$L$34:$L$777,СВЦЭМ!$A$34:$A$777,$A420,СВЦЭМ!$B$34:$B$777,N$401)+'СЕТ СН'!$F$13</f>
        <v>389.30251283000001</v>
      </c>
      <c r="O420" s="37">
        <f>SUMIFS(СВЦЭМ!$L$34:$L$777,СВЦЭМ!$A$34:$A$777,$A420,СВЦЭМ!$B$34:$B$777,O$401)+'СЕТ СН'!$F$13</f>
        <v>355.35317177000002</v>
      </c>
      <c r="P420" s="37">
        <f>SUMIFS(СВЦЭМ!$L$34:$L$777,СВЦЭМ!$A$34:$A$777,$A420,СВЦЭМ!$B$34:$B$777,P$401)+'СЕТ СН'!$F$13</f>
        <v>328.57432419999998</v>
      </c>
      <c r="Q420" s="37">
        <f>SUMIFS(СВЦЭМ!$L$34:$L$777,СВЦЭМ!$A$34:$A$777,$A420,СВЦЭМ!$B$34:$B$777,Q$401)+'СЕТ СН'!$F$13</f>
        <v>326.66059389999998</v>
      </c>
      <c r="R420" s="37">
        <f>SUMIFS(СВЦЭМ!$L$34:$L$777,СВЦЭМ!$A$34:$A$777,$A420,СВЦЭМ!$B$34:$B$777,R$401)+'СЕТ СН'!$F$13</f>
        <v>346.84214116999999</v>
      </c>
      <c r="S420" s="37">
        <f>SUMIFS(СВЦЭМ!$L$34:$L$777,СВЦЭМ!$A$34:$A$777,$A420,СВЦЭМ!$B$34:$B$777,S$401)+'СЕТ СН'!$F$13</f>
        <v>337.04005856999999</v>
      </c>
      <c r="T420" s="37">
        <f>SUMIFS(СВЦЭМ!$L$34:$L$777,СВЦЭМ!$A$34:$A$777,$A420,СВЦЭМ!$B$34:$B$777,T$401)+'СЕТ СН'!$F$13</f>
        <v>341.36744453</v>
      </c>
      <c r="U420" s="37">
        <f>SUMIFS(СВЦЭМ!$L$34:$L$777,СВЦЭМ!$A$34:$A$777,$A420,СВЦЭМ!$B$34:$B$777,U$401)+'СЕТ СН'!$F$13</f>
        <v>348.65057511999998</v>
      </c>
      <c r="V420" s="37">
        <f>SUMIFS(СВЦЭМ!$L$34:$L$777,СВЦЭМ!$A$34:$A$777,$A420,СВЦЭМ!$B$34:$B$777,V$401)+'СЕТ СН'!$F$13</f>
        <v>342.76300522000003</v>
      </c>
      <c r="W420" s="37">
        <f>SUMIFS(СВЦЭМ!$L$34:$L$777,СВЦЭМ!$A$34:$A$777,$A420,СВЦЭМ!$B$34:$B$777,W$401)+'СЕТ СН'!$F$13</f>
        <v>348.12858725000001</v>
      </c>
      <c r="X420" s="37">
        <f>SUMIFS(СВЦЭМ!$L$34:$L$777,СВЦЭМ!$A$34:$A$777,$A420,СВЦЭМ!$B$34:$B$777,X$401)+'СЕТ СН'!$F$13</f>
        <v>360.74748899000002</v>
      </c>
      <c r="Y420" s="37">
        <f>SUMIFS(СВЦЭМ!$L$34:$L$777,СВЦЭМ!$A$34:$A$777,$A420,СВЦЭМ!$B$34:$B$777,Y$401)+'СЕТ СН'!$F$13</f>
        <v>412.89619605000001</v>
      </c>
    </row>
    <row r="421" spans="1:25" ht="15.75" x14ac:dyDescent="0.2">
      <c r="A421" s="36">
        <f t="shared" si="11"/>
        <v>43332</v>
      </c>
      <c r="B421" s="37">
        <f>SUMIFS(СВЦЭМ!$L$34:$L$777,СВЦЭМ!$A$34:$A$777,$A421,СВЦЭМ!$B$34:$B$777,B$401)+'СЕТ СН'!$F$13</f>
        <v>462.02369468000001</v>
      </c>
      <c r="C421" s="37">
        <f>SUMIFS(СВЦЭМ!$L$34:$L$777,СВЦЭМ!$A$34:$A$777,$A421,СВЦЭМ!$B$34:$B$777,C$401)+'СЕТ СН'!$F$13</f>
        <v>557.81216532999997</v>
      </c>
      <c r="D421" s="37">
        <f>SUMIFS(СВЦЭМ!$L$34:$L$777,СВЦЭМ!$A$34:$A$777,$A421,СВЦЭМ!$B$34:$B$777,D$401)+'СЕТ СН'!$F$13</f>
        <v>636.89756276000003</v>
      </c>
      <c r="E421" s="37">
        <f>SUMIFS(СВЦЭМ!$L$34:$L$777,СВЦЭМ!$A$34:$A$777,$A421,СВЦЭМ!$B$34:$B$777,E$401)+'СЕТ СН'!$F$13</f>
        <v>712.9178306</v>
      </c>
      <c r="F421" s="37">
        <f>SUMIFS(СВЦЭМ!$L$34:$L$777,СВЦЭМ!$A$34:$A$777,$A421,СВЦЭМ!$B$34:$B$777,F$401)+'СЕТ СН'!$F$13</f>
        <v>710.55284742000003</v>
      </c>
      <c r="G421" s="37">
        <f>SUMIFS(СВЦЭМ!$L$34:$L$777,СВЦЭМ!$A$34:$A$777,$A421,СВЦЭМ!$B$34:$B$777,G$401)+'СЕТ СН'!$F$13</f>
        <v>688.44611982000004</v>
      </c>
      <c r="H421" s="37">
        <f>SUMIFS(СВЦЭМ!$L$34:$L$777,СВЦЭМ!$A$34:$A$777,$A421,СВЦЭМ!$B$34:$B$777,H$401)+'СЕТ СН'!$F$13</f>
        <v>661.24911587999998</v>
      </c>
      <c r="I421" s="37">
        <f>SUMIFS(СВЦЭМ!$L$34:$L$777,СВЦЭМ!$A$34:$A$777,$A421,СВЦЭМ!$B$34:$B$777,I$401)+'СЕТ СН'!$F$13</f>
        <v>594.52239025999995</v>
      </c>
      <c r="J421" s="37">
        <f>SUMIFS(СВЦЭМ!$L$34:$L$777,СВЦЭМ!$A$34:$A$777,$A421,СВЦЭМ!$B$34:$B$777,J$401)+'СЕТ СН'!$F$13</f>
        <v>497.00808290999998</v>
      </c>
      <c r="K421" s="37">
        <f>SUMIFS(СВЦЭМ!$L$34:$L$777,СВЦЭМ!$A$34:$A$777,$A421,СВЦЭМ!$B$34:$B$777,K$401)+'СЕТ СН'!$F$13</f>
        <v>435.87269894000002</v>
      </c>
      <c r="L421" s="37">
        <f>SUMIFS(СВЦЭМ!$L$34:$L$777,СВЦЭМ!$A$34:$A$777,$A421,СВЦЭМ!$B$34:$B$777,L$401)+'СЕТ СН'!$F$13</f>
        <v>373.10890608</v>
      </c>
      <c r="M421" s="37">
        <f>SUMIFS(СВЦЭМ!$L$34:$L$777,СВЦЭМ!$A$34:$A$777,$A421,СВЦЭМ!$B$34:$B$777,M$401)+'СЕТ СН'!$F$13</f>
        <v>353.98273890000002</v>
      </c>
      <c r="N421" s="37">
        <f>SUMIFS(СВЦЭМ!$L$34:$L$777,СВЦЭМ!$A$34:$A$777,$A421,СВЦЭМ!$B$34:$B$777,N$401)+'СЕТ СН'!$F$13</f>
        <v>352.83085820000002</v>
      </c>
      <c r="O421" s="37">
        <f>SUMIFS(СВЦЭМ!$L$34:$L$777,СВЦЭМ!$A$34:$A$777,$A421,СВЦЭМ!$B$34:$B$777,O$401)+'СЕТ СН'!$F$13</f>
        <v>352.14148162999999</v>
      </c>
      <c r="P421" s="37">
        <f>SUMIFS(СВЦЭМ!$L$34:$L$777,СВЦЭМ!$A$34:$A$777,$A421,СВЦЭМ!$B$34:$B$777,P$401)+'СЕТ СН'!$F$13</f>
        <v>366.21533269999998</v>
      </c>
      <c r="Q421" s="37">
        <f>SUMIFS(СВЦЭМ!$L$34:$L$777,СВЦЭМ!$A$34:$A$777,$A421,СВЦЭМ!$B$34:$B$777,Q$401)+'СЕТ СН'!$F$13</f>
        <v>364.15033720999998</v>
      </c>
      <c r="R421" s="37">
        <f>SUMIFS(СВЦЭМ!$L$34:$L$777,СВЦЭМ!$A$34:$A$777,$A421,СВЦЭМ!$B$34:$B$777,R$401)+'СЕТ СН'!$F$13</f>
        <v>355.21190952000001</v>
      </c>
      <c r="S421" s="37">
        <f>SUMIFS(СВЦЭМ!$L$34:$L$777,СВЦЭМ!$A$34:$A$777,$A421,СВЦЭМ!$B$34:$B$777,S$401)+'СЕТ СН'!$F$13</f>
        <v>366.56089345999999</v>
      </c>
      <c r="T421" s="37">
        <f>SUMIFS(СВЦЭМ!$L$34:$L$777,СВЦЭМ!$A$34:$A$777,$A421,СВЦЭМ!$B$34:$B$777,T$401)+'СЕТ СН'!$F$13</f>
        <v>365.23478338000001</v>
      </c>
      <c r="U421" s="37">
        <f>SUMIFS(СВЦЭМ!$L$34:$L$777,СВЦЭМ!$A$34:$A$777,$A421,СВЦЭМ!$B$34:$B$777,U$401)+'СЕТ СН'!$F$13</f>
        <v>369.54539301</v>
      </c>
      <c r="V421" s="37">
        <f>SUMIFS(СВЦЭМ!$L$34:$L$777,СВЦЭМ!$A$34:$A$777,$A421,СВЦЭМ!$B$34:$B$777,V$401)+'СЕТ СН'!$F$13</f>
        <v>374.80504509999997</v>
      </c>
      <c r="W421" s="37">
        <f>SUMIFS(СВЦЭМ!$L$34:$L$777,СВЦЭМ!$A$34:$A$777,$A421,СВЦЭМ!$B$34:$B$777,W$401)+'СЕТ СН'!$F$13</f>
        <v>384.82993305999997</v>
      </c>
      <c r="X421" s="37">
        <f>SUMIFS(СВЦЭМ!$L$34:$L$777,СВЦЭМ!$A$34:$A$777,$A421,СВЦЭМ!$B$34:$B$777,X$401)+'СЕТ СН'!$F$13</f>
        <v>356.08711120999999</v>
      </c>
      <c r="Y421" s="37">
        <f>SUMIFS(СВЦЭМ!$L$34:$L$777,СВЦЭМ!$A$34:$A$777,$A421,СВЦЭМ!$B$34:$B$777,Y$401)+'СЕТ СН'!$F$13</f>
        <v>390.25065317000002</v>
      </c>
    </row>
    <row r="422" spans="1:25" ht="15.75" x14ac:dyDescent="0.2">
      <c r="A422" s="36">
        <f t="shared" si="11"/>
        <v>43333</v>
      </c>
      <c r="B422" s="37">
        <f>SUMIFS(СВЦЭМ!$L$34:$L$777,СВЦЭМ!$A$34:$A$777,$A422,СВЦЭМ!$B$34:$B$777,B$401)+'СЕТ СН'!$F$13</f>
        <v>462.16446081999999</v>
      </c>
      <c r="C422" s="37">
        <f>SUMIFS(СВЦЭМ!$L$34:$L$777,СВЦЭМ!$A$34:$A$777,$A422,СВЦЭМ!$B$34:$B$777,C$401)+'СЕТ СН'!$F$13</f>
        <v>545.92367481999997</v>
      </c>
      <c r="D422" s="37">
        <f>SUMIFS(СВЦЭМ!$L$34:$L$777,СВЦЭМ!$A$34:$A$777,$A422,СВЦЭМ!$B$34:$B$777,D$401)+'СЕТ СН'!$F$13</f>
        <v>625.40783165000005</v>
      </c>
      <c r="E422" s="37">
        <f>SUMIFS(СВЦЭМ!$L$34:$L$777,СВЦЭМ!$A$34:$A$777,$A422,СВЦЭМ!$B$34:$B$777,E$401)+'СЕТ СН'!$F$13</f>
        <v>705.97429394000005</v>
      </c>
      <c r="F422" s="37">
        <f>SUMIFS(СВЦЭМ!$L$34:$L$777,СВЦЭМ!$A$34:$A$777,$A422,СВЦЭМ!$B$34:$B$777,F$401)+'СЕТ СН'!$F$13</f>
        <v>713.43209229000001</v>
      </c>
      <c r="G422" s="37">
        <f>SUMIFS(СВЦЭМ!$L$34:$L$777,СВЦЭМ!$A$34:$A$777,$A422,СВЦЭМ!$B$34:$B$777,G$401)+'СЕТ СН'!$F$13</f>
        <v>703.29701626999997</v>
      </c>
      <c r="H422" s="37">
        <f>SUMIFS(СВЦЭМ!$L$34:$L$777,СВЦЭМ!$A$34:$A$777,$A422,СВЦЭМ!$B$34:$B$777,H$401)+'СЕТ СН'!$F$13</f>
        <v>709.01326030999996</v>
      </c>
      <c r="I422" s="37">
        <f>SUMIFS(СВЦЭМ!$L$34:$L$777,СВЦЭМ!$A$34:$A$777,$A422,СВЦЭМ!$B$34:$B$777,I$401)+'СЕТ СН'!$F$13</f>
        <v>647.89376387000004</v>
      </c>
      <c r="J422" s="37">
        <f>SUMIFS(СВЦЭМ!$L$34:$L$777,СВЦЭМ!$A$34:$A$777,$A422,СВЦЭМ!$B$34:$B$777,J$401)+'СЕТ СН'!$F$13</f>
        <v>562.82516500999998</v>
      </c>
      <c r="K422" s="37">
        <f>SUMIFS(СВЦЭМ!$L$34:$L$777,СВЦЭМ!$A$34:$A$777,$A422,СВЦЭМ!$B$34:$B$777,K$401)+'СЕТ СН'!$F$13</f>
        <v>485.50196410000001</v>
      </c>
      <c r="L422" s="37">
        <f>SUMIFS(СВЦЭМ!$L$34:$L$777,СВЦЭМ!$A$34:$A$777,$A422,СВЦЭМ!$B$34:$B$777,L$401)+'СЕТ СН'!$F$13</f>
        <v>417.96731611000001</v>
      </c>
      <c r="M422" s="37">
        <f>SUMIFS(СВЦЭМ!$L$34:$L$777,СВЦЭМ!$A$34:$A$777,$A422,СВЦЭМ!$B$34:$B$777,M$401)+'СЕТ СН'!$F$13</f>
        <v>387.52823201000001</v>
      </c>
      <c r="N422" s="37">
        <f>SUMIFS(СВЦЭМ!$L$34:$L$777,СВЦЭМ!$A$34:$A$777,$A422,СВЦЭМ!$B$34:$B$777,N$401)+'СЕТ СН'!$F$13</f>
        <v>387.45417527000001</v>
      </c>
      <c r="O422" s="37">
        <f>SUMIFS(СВЦЭМ!$L$34:$L$777,СВЦЭМ!$A$34:$A$777,$A422,СВЦЭМ!$B$34:$B$777,O$401)+'СЕТ СН'!$F$13</f>
        <v>385.63730168000001</v>
      </c>
      <c r="P422" s="37">
        <f>SUMIFS(СВЦЭМ!$L$34:$L$777,СВЦЭМ!$A$34:$A$777,$A422,СВЦЭМ!$B$34:$B$777,P$401)+'СЕТ СН'!$F$13</f>
        <v>391.52091557</v>
      </c>
      <c r="Q422" s="37">
        <f>SUMIFS(СВЦЭМ!$L$34:$L$777,СВЦЭМ!$A$34:$A$777,$A422,СВЦЭМ!$B$34:$B$777,Q$401)+'СЕТ СН'!$F$13</f>
        <v>388.80690858000003</v>
      </c>
      <c r="R422" s="37">
        <f>SUMIFS(СВЦЭМ!$L$34:$L$777,СВЦЭМ!$A$34:$A$777,$A422,СВЦЭМ!$B$34:$B$777,R$401)+'СЕТ СН'!$F$13</f>
        <v>383.16165418999998</v>
      </c>
      <c r="S422" s="37">
        <f>SUMIFS(СВЦЭМ!$L$34:$L$777,СВЦЭМ!$A$34:$A$777,$A422,СВЦЭМ!$B$34:$B$777,S$401)+'СЕТ СН'!$F$13</f>
        <v>385.58139734999997</v>
      </c>
      <c r="T422" s="37">
        <f>SUMIFS(СВЦЭМ!$L$34:$L$777,СВЦЭМ!$A$34:$A$777,$A422,СВЦЭМ!$B$34:$B$777,T$401)+'СЕТ СН'!$F$13</f>
        <v>384.04140181999998</v>
      </c>
      <c r="U422" s="37">
        <f>SUMIFS(СВЦЭМ!$L$34:$L$777,СВЦЭМ!$A$34:$A$777,$A422,СВЦЭМ!$B$34:$B$777,U$401)+'СЕТ СН'!$F$13</f>
        <v>388.45700563999998</v>
      </c>
      <c r="V422" s="37">
        <f>SUMIFS(СВЦЭМ!$L$34:$L$777,СВЦЭМ!$A$34:$A$777,$A422,СВЦЭМ!$B$34:$B$777,V$401)+'СЕТ СН'!$F$13</f>
        <v>388.51984900999997</v>
      </c>
      <c r="W422" s="37">
        <f>SUMIFS(СВЦЭМ!$L$34:$L$777,СВЦЭМ!$A$34:$A$777,$A422,СВЦЭМ!$B$34:$B$777,W$401)+'СЕТ СН'!$F$13</f>
        <v>388.59870985999999</v>
      </c>
      <c r="X422" s="37">
        <f>SUMIFS(СВЦЭМ!$L$34:$L$777,СВЦЭМ!$A$34:$A$777,$A422,СВЦЭМ!$B$34:$B$777,X$401)+'СЕТ СН'!$F$13</f>
        <v>382.07949330999998</v>
      </c>
      <c r="Y422" s="37">
        <f>SUMIFS(СВЦЭМ!$L$34:$L$777,СВЦЭМ!$A$34:$A$777,$A422,СВЦЭМ!$B$34:$B$777,Y$401)+'СЕТ СН'!$F$13</f>
        <v>405.79018666000002</v>
      </c>
    </row>
    <row r="423" spans="1:25" ht="15.75" x14ac:dyDescent="0.2">
      <c r="A423" s="36">
        <f t="shared" si="11"/>
        <v>43334</v>
      </c>
      <c r="B423" s="37">
        <f>SUMIFS(СВЦЭМ!$L$34:$L$777,СВЦЭМ!$A$34:$A$777,$A423,СВЦЭМ!$B$34:$B$777,B$401)+'СЕТ СН'!$F$13</f>
        <v>510.40805814999999</v>
      </c>
      <c r="C423" s="37">
        <f>SUMIFS(СВЦЭМ!$L$34:$L$777,СВЦЭМ!$A$34:$A$777,$A423,СВЦЭМ!$B$34:$B$777,C$401)+'СЕТ СН'!$F$13</f>
        <v>610.22292661999995</v>
      </c>
      <c r="D423" s="37">
        <f>SUMIFS(СВЦЭМ!$L$34:$L$777,СВЦЭМ!$A$34:$A$777,$A423,СВЦЭМ!$B$34:$B$777,D$401)+'СЕТ СН'!$F$13</f>
        <v>676.99754700000005</v>
      </c>
      <c r="E423" s="37">
        <f>SUMIFS(СВЦЭМ!$L$34:$L$777,СВЦЭМ!$A$34:$A$777,$A423,СВЦЭМ!$B$34:$B$777,E$401)+'СЕТ СН'!$F$13</f>
        <v>747.20626856000001</v>
      </c>
      <c r="F423" s="37">
        <f>SUMIFS(СВЦЭМ!$L$34:$L$777,СВЦЭМ!$A$34:$A$777,$A423,СВЦЭМ!$B$34:$B$777,F$401)+'СЕТ СН'!$F$13</f>
        <v>749.84252595999999</v>
      </c>
      <c r="G423" s="37">
        <f>SUMIFS(СВЦЭМ!$L$34:$L$777,СВЦЭМ!$A$34:$A$777,$A423,СВЦЭМ!$B$34:$B$777,G$401)+'СЕТ СН'!$F$13</f>
        <v>742.25707150999995</v>
      </c>
      <c r="H423" s="37">
        <f>SUMIFS(СВЦЭМ!$L$34:$L$777,СВЦЭМ!$A$34:$A$777,$A423,СВЦЭМ!$B$34:$B$777,H$401)+'СЕТ СН'!$F$13</f>
        <v>693.29709314000002</v>
      </c>
      <c r="I423" s="37">
        <f>SUMIFS(СВЦЭМ!$L$34:$L$777,СВЦЭМ!$A$34:$A$777,$A423,СВЦЭМ!$B$34:$B$777,I$401)+'СЕТ СН'!$F$13</f>
        <v>643.27157210999997</v>
      </c>
      <c r="J423" s="37">
        <f>SUMIFS(СВЦЭМ!$L$34:$L$777,СВЦЭМ!$A$34:$A$777,$A423,СВЦЭМ!$B$34:$B$777,J$401)+'СЕТ СН'!$F$13</f>
        <v>569.82613589000005</v>
      </c>
      <c r="K423" s="37">
        <f>SUMIFS(СВЦЭМ!$L$34:$L$777,СВЦЭМ!$A$34:$A$777,$A423,СВЦЭМ!$B$34:$B$777,K$401)+'СЕТ СН'!$F$13</f>
        <v>518.54244635999999</v>
      </c>
      <c r="L423" s="37">
        <f>SUMIFS(СВЦЭМ!$L$34:$L$777,СВЦЭМ!$A$34:$A$777,$A423,СВЦЭМ!$B$34:$B$777,L$401)+'СЕТ СН'!$F$13</f>
        <v>466.26810733999997</v>
      </c>
      <c r="M423" s="37">
        <f>SUMIFS(СВЦЭМ!$L$34:$L$777,СВЦЭМ!$A$34:$A$777,$A423,СВЦЭМ!$B$34:$B$777,M$401)+'СЕТ СН'!$F$13</f>
        <v>420.91451719000003</v>
      </c>
      <c r="N423" s="37">
        <f>SUMIFS(СВЦЭМ!$L$34:$L$777,СВЦЭМ!$A$34:$A$777,$A423,СВЦЭМ!$B$34:$B$777,N$401)+'СЕТ СН'!$F$13</f>
        <v>404.30055213999998</v>
      </c>
      <c r="O423" s="37">
        <f>SUMIFS(СВЦЭМ!$L$34:$L$777,СВЦЭМ!$A$34:$A$777,$A423,СВЦЭМ!$B$34:$B$777,O$401)+'СЕТ СН'!$F$13</f>
        <v>404.47984002999999</v>
      </c>
      <c r="P423" s="37">
        <f>SUMIFS(СВЦЭМ!$L$34:$L$777,СВЦЭМ!$A$34:$A$777,$A423,СВЦЭМ!$B$34:$B$777,P$401)+'СЕТ СН'!$F$13</f>
        <v>406.78664594999998</v>
      </c>
      <c r="Q423" s="37">
        <f>SUMIFS(СВЦЭМ!$L$34:$L$777,СВЦЭМ!$A$34:$A$777,$A423,СВЦЭМ!$B$34:$B$777,Q$401)+'СЕТ СН'!$F$13</f>
        <v>407.39134123000002</v>
      </c>
      <c r="R423" s="37">
        <f>SUMIFS(СВЦЭМ!$L$34:$L$777,СВЦЭМ!$A$34:$A$777,$A423,СВЦЭМ!$B$34:$B$777,R$401)+'СЕТ СН'!$F$13</f>
        <v>404.39015303000002</v>
      </c>
      <c r="S423" s="37">
        <f>SUMIFS(СВЦЭМ!$L$34:$L$777,СВЦЭМ!$A$34:$A$777,$A423,СВЦЭМ!$B$34:$B$777,S$401)+'СЕТ СН'!$F$13</f>
        <v>405.27895581000001</v>
      </c>
      <c r="T423" s="37">
        <f>SUMIFS(СВЦЭМ!$L$34:$L$777,СВЦЭМ!$A$34:$A$777,$A423,СВЦЭМ!$B$34:$B$777,T$401)+'СЕТ СН'!$F$13</f>
        <v>406.88682705999997</v>
      </c>
      <c r="U423" s="37">
        <f>SUMIFS(СВЦЭМ!$L$34:$L$777,СВЦЭМ!$A$34:$A$777,$A423,СВЦЭМ!$B$34:$B$777,U$401)+'СЕТ СН'!$F$13</f>
        <v>407.73665462999998</v>
      </c>
      <c r="V423" s="37">
        <f>SUMIFS(СВЦЭМ!$L$34:$L$777,СВЦЭМ!$A$34:$A$777,$A423,СВЦЭМ!$B$34:$B$777,V$401)+'СЕТ СН'!$F$13</f>
        <v>407.27028512999999</v>
      </c>
      <c r="W423" s="37">
        <f>SUMIFS(СВЦЭМ!$L$34:$L$777,СВЦЭМ!$A$34:$A$777,$A423,СВЦЭМ!$B$34:$B$777,W$401)+'СЕТ СН'!$F$13</f>
        <v>410.47167438999998</v>
      </c>
      <c r="X423" s="37">
        <f>SUMIFS(СВЦЭМ!$L$34:$L$777,СВЦЭМ!$A$34:$A$777,$A423,СВЦЭМ!$B$34:$B$777,X$401)+'СЕТ СН'!$F$13</f>
        <v>399.25703698000001</v>
      </c>
      <c r="Y423" s="37">
        <f>SUMIFS(СВЦЭМ!$L$34:$L$777,СВЦЭМ!$A$34:$A$777,$A423,СВЦЭМ!$B$34:$B$777,Y$401)+'СЕТ СН'!$F$13</f>
        <v>430.13142422999999</v>
      </c>
    </row>
    <row r="424" spans="1:25" ht="15.75" x14ac:dyDescent="0.2">
      <c r="A424" s="36">
        <f t="shared" si="11"/>
        <v>43335</v>
      </c>
      <c r="B424" s="37">
        <f>SUMIFS(СВЦЭМ!$L$34:$L$777,СВЦЭМ!$A$34:$A$777,$A424,СВЦЭМ!$B$34:$B$777,B$401)+'СЕТ СН'!$F$13</f>
        <v>510.43094135000001</v>
      </c>
      <c r="C424" s="37">
        <f>SUMIFS(СВЦЭМ!$L$34:$L$777,СВЦЭМ!$A$34:$A$777,$A424,СВЦЭМ!$B$34:$B$777,C$401)+'СЕТ СН'!$F$13</f>
        <v>606.79839320999997</v>
      </c>
      <c r="D424" s="37">
        <f>SUMIFS(СВЦЭМ!$L$34:$L$777,СВЦЭМ!$A$34:$A$777,$A424,СВЦЭМ!$B$34:$B$777,D$401)+'СЕТ СН'!$F$13</f>
        <v>691.17057408999995</v>
      </c>
      <c r="E424" s="37">
        <f>SUMIFS(СВЦЭМ!$L$34:$L$777,СВЦЭМ!$A$34:$A$777,$A424,СВЦЭМ!$B$34:$B$777,E$401)+'СЕТ СН'!$F$13</f>
        <v>741.21605481999995</v>
      </c>
      <c r="F424" s="37">
        <f>SUMIFS(СВЦЭМ!$L$34:$L$777,СВЦЭМ!$A$34:$A$777,$A424,СВЦЭМ!$B$34:$B$777,F$401)+'СЕТ СН'!$F$13</f>
        <v>751.48785061000001</v>
      </c>
      <c r="G424" s="37">
        <f>SUMIFS(СВЦЭМ!$L$34:$L$777,СВЦЭМ!$A$34:$A$777,$A424,СВЦЭМ!$B$34:$B$777,G$401)+'СЕТ СН'!$F$13</f>
        <v>751.12912807999999</v>
      </c>
      <c r="H424" s="37">
        <f>SUMIFS(СВЦЭМ!$L$34:$L$777,СВЦЭМ!$A$34:$A$777,$A424,СВЦЭМ!$B$34:$B$777,H$401)+'СЕТ СН'!$F$13</f>
        <v>729.06624117000001</v>
      </c>
      <c r="I424" s="37">
        <f>SUMIFS(СВЦЭМ!$L$34:$L$777,СВЦЭМ!$A$34:$A$777,$A424,СВЦЭМ!$B$34:$B$777,I$401)+'СЕТ СН'!$F$13</f>
        <v>660.78271559999996</v>
      </c>
      <c r="J424" s="37">
        <f>SUMIFS(СВЦЭМ!$L$34:$L$777,СВЦЭМ!$A$34:$A$777,$A424,СВЦЭМ!$B$34:$B$777,J$401)+'СЕТ СН'!$F$13</f>
        <v>561.18978545000004</v>
      </c>
      <c r="K424" s="37">
        <f>SUMIFS(СВЦЭМ!$L$34:$L$777,СВЦЭМ!$A$34:$A$777,$A424,СВЦЭМ!$B$34:$B$777,K$401)+'СЕТ СН'!$F$13</f>
        <v>517.39156427</v>
      </c>
      <c r="L424" s="37">
        <f>SUMIFS(СВЦЭМ!$L$34:$L$777,СВЦЭМ!$A$34:$A$777,$A424,СВЦЭМ!$B$34:$B$777,L$401)+'СЕТ СН'!$F$13</f>
        <v>464.83214461</v>
      </c>
      <c r="M424" s="37">
        <f>SUMIFS(СВЦЭМ!$L$34:$L$777,СВЦЭМ!$A$34:$A$777,$A424,СВЦЭМ!$B$34:$B$777,M$401)+'СЕТ СН'!$F$13</f>
        <v>415.04551519</v>
      </c>
      <c r="N424" s="37">
        <f>SUMIFS(СВЦЭМ!$L$34:$L$777,СВЦЭМ!$A$34:$A$777,$A424,СВЦЭМ!$B$34:$B$777,N$401)+'СЕТ СН'!$F$13</f>
        <v>404.25152193999998</v>
      </c>
      <c r="O424" s="37">
        <f>SUMIFS(СВЦЭМ!$L$34:$L$777,СВЦЭМ!$A$34:$A$777,$A424,СВЦЭМ!$B$34:$B$777,O$401)+'СЕТ СН'!$F$13</f>
        <v>406.88047</v>
      </c>
      <c r="P424" s="37">
        <f>SUMIFS(СВЦЭМ!$L$34:$L$777,СВЦЭМ!$A$34:$A$777,$A424,СВЦЭМ!$B$34:$B$777,P$401)+'СЕТ СН'!$F$13</f>
        <v>409.63557843000001</v>
      </c>
      <c r="Q424" s="37">
        <f>SUMIFS(СВЦЭМ!$L$34:$L$777,СВЦЭМ!$A$34:$A$777,$A424,СВЦЭМ!$B$34:$B$777,Q$401)+'СЕТ СН'!$F$13</f>
        <v>408.08034584000001</v>
      </c>
      <c r="R424" s="37">
        <f>SUMIFS(СВЦЭМ!$L$34:$L$777,СВЦЭМ!$A$34:$A$777,$A424,СВЦЭМ!$B$34:$B$777,R$401)+'СЕТ СН'!$F$13</f>
        <v>402.78767049999999</v>
      </c>
      <c r="S424" s="37">
        <f>SUMIFS(СВЦЭМ!$L$34:$L$777,СВЦЭМ!$A$34:$A$777,$A424,СВЦЭМ!$B$34:$B$777,S$401)+'СЕТ СН'!$F$13</f>
        <v>405.06704945000001</v>
      </c>
      <c r="T424" s="37">
        <f>SUMIFS(СВЦЭМ!$L$34:$L$777,СВЦЭМ!$A$34:$A$777,$A424,СВЦЭМ!$B$34:$B$777,T$401)+'СЕТ СН'!$F$13</f>
        <v>407.16474305999998</v>
      </c>
      <c r="U424" s="37">
        <f>SUMIFS(СВЦЭМ!$L$34:$L$777,СВЦЭМ!$A$34:$A$777,$A424,СВЦЭМ!$B$34:$B$777,U$401)+'СЕТ СН'!$F$13</f>
        <v>409.26771743</v>
      </c>
      <c r="V424" s="37">
        <f>SUMIFS(СВЦЭМ!$L$34:$L$777,СВЦЭМ!$A$34:$A$777,$A424,СВЦЭМ!$B$34:$B$777,V$401)+'СЕТ СН'!$F$13</f>
        <v>410.67589624999999</v>
      </c>
      <c r="W424" s="37">
        <f>SUMIFS(СВЦЭМ!$L$34:$L$777,СВЦЭМ!$A$34:$A$777,$A424,СВЦЭМ!$B$34:$B$777,W$401)+'СЕТ СН'!$F$13</f>
        <v>411.87727418999998</v>
      </c>
      <c r="X424" s="37">
        <f>SUMIFS(СВЦЭМ!$L$34:$L$777,СВЦЭМ!$A$34:$A$777,$A424,СВЦЭМ!$B$34:$B$777,X$401)+'СЕТ СН'!$F$13</f>
        <v>403.68829641000002</v>
      </c>
      <c r="Y424" s="37">
        <f>SUMIFS(СВЦЭМ!$L$34:$L$777,СВЦЭМ!$A$34:$A$777,$A424,СВЦЭМ!$B$34:$B$777,Y$401)+'СЕТ СН'!$F$13</f>
        <v>442.26634711999998</v>
      </c>
    </row>
    <row r="425" spans="1:25" ht="15.75" x14ac:dyDescent="0.2">
      <c r="A425" s="36">
        <f t="shared" si="11"/>
        <v>43336</v>
      </c>
      <c r="B425" s="37">
        <f>SUMIFS(СВЦЭМ!$L$34:$L$777,СВЦЭМ!$A$34:$A$777,$A425,СВЦЭМ!$B$34:$B$777,B$401)+'СЕТ СН'!$F$13</f>
        <v>484.33960934999999</v>
      </c>
      <c r="C425" s="37">
        <f>SUMIFS(СВЦЭМ!$L$34:$L$777,СВЦЭМ!$A$34:$A$777,$A425,СВЦЭМ!$B$34:$B$777,C$401)+'СЕТ СН'!$F$13</f>
        <v>569.21561507000001</v>
      </c>
      <c r="D425" s="37">
        <f>SUMIFS(СВЦЭМ!$L$34:$L$777,СВЦЭМ!$A$34:$A$777,$A425,СВЦЭМ!$B$34:$B$777,D$401)+'СЕТ СН'!$F$13</f>
        <v>647.29608202999998</v>
      </c>
      <c r="E425" s="37">
        <f>SUMIFS(СВЦЭМ!$L$34:$L$777,СВЦЭМ!$A$34:$A$777,$A425,СВЦЭМ!$B$34:$B$777,E$401)+'СЕТ СН'!$F$13</f>
        <v>711.22799025999996</v>
      </c>
      <c r="F425" s="37">
        <f>SUMIFS(СВЦЭМ!$L$34:$L$777,СВЦЭМ!$A$34:$A$777,$A425,СВЦЭМ!$B$34:$B$777,F$401)+'СЕТ СН'!$F$13</f>
        <v>712.15597433999994</v>
      </c>
      <c r="G425" s="37">
        <f>SUMIFS(СВЦЭМ!$L$34:$L$777,СВЦЭМ!$A$34:$A$777,$A425,СВЦЭМ!$B$34:$B$777,G$401)+'СЕТ СН'!$F$13</f>
        <v>712.26826267000001</v>
      </c>
      <c r="H425" s="37">
        <f>SUMIFS(СВЦЭМ!$L$34:$L$777,СВЦЭМ!$A$34:$A$777,$A425,СВЦЭМ!$B$34:$B$777,H$401)+'СЕТ СН'!$F$13</f>
        <v>672.87722583000004</v>
      </c>
      <c r="I425" s="37">
        <f>SUMIFS(СВЦЭМ!$L$34:$L$777,СВЦЭМ!$A$34:$A$777,$A425,СВЦЭМ!$B$34:$B$777,I$401)+'СЕТ СН'!$F$13</f>
        <v>648.50060836</v>
      </c>
      <c r="J425" s="37">
        <f>SUMIFS(СВЦЭМ!$L$34:$L$777,СВЦЭМ!$A$34:$A$777,$A425,СВЦЭМ!$B$34:$B$777,J$401)+'СЕТ СН'!$F$13</f>
        <v>567.26375625000003</v>
      </c>
      <c r="K425" s="37">
        <f>SUMIFS(СВЦЭМ!$L$34:$L$777,СВЦЭМ!$A$34:$A$777,$A425,СВЦЭМ!$B$34:$B$777,K$401)+'СЕТ СН'!$F$13</f>
        <v>517.22429072</v>
      </c>
      <c r="L425" s="37">
        <f>SUMIFS(СВЦЭМ!$L$34:$L$777,СВЦЭМ!$A$34:$A$777,$A425,СВЦЭМ!$B$34:$B$777,L$401)+'СЕТ СН'!$F$13</f>
        <v>456.38315269999998</v>
      </c>
      <c r="M425" s="37">
        <f>SUMIFS(СВЦЭМ!$L$34:$L$777,СВЦЭМ!$A$34:$A$777,$A425,СВЦЭМ!$B$34:$B$777,M$401)+'СЕТ СН'!$F$13</f>
        <v>404.51515051000001</v>
      </c>
      <c r="N425" s="37">
        <f>SUMIFS(СВЦЭМ!$L$34:$L$777,СВЦЭМ!$A$34:$A$777,$A425,СВЦЭМ!$B$34:$B$777,N$401)+'СЕТ СН'!$F$13</f>
        <v>385.15249583000002</v>
      </c>
      <c r="O425" s="37">
        <f>SUMIFS(СВЦЭМ!$L$34:$L$777,СВЦЭМ!$A$34:$A$777,$A425,СВЦЭМ!$B$34:$B$777,O$401)+'СЕТ СН'!$F$13</f>
        <v>384.66740934000001</v>
      </c>
      <c r="P425" s="37">
        <f>SUMIFS(СВЦЭМ!$L$34:$L$777,СВЦЭМ!$A$34:$A$777,$A425,СВЦЭМ!$B$34:$B$777,P$401)+'СЕТ СН'!$F$13</f>
        <v>384.21335149999999</v>
      </c>
      <c r="Q425" s="37">
        <f>SUMIFS(СВЦЭМ!$L$34:$L$777,СВЦЭМ!$A$34:$A$777,$A425,СВЦЭМ!$B$34:$B$777,Q$401)+'СЕТ СН'!$F$13</f>
        <v>384.01061369000001</v>
      </c>
      <c r="R425" s="37">
        <f>SUMIFS(СВЦЭМ!$L$34:$L$777,СВЦЭМ!$A$34:$A$777,$A425,СВЦЭМ!$B$34:$B$777,R$401)+'СЕТ СН'!$F$13</f>
        <v>379.52069965999999</v>
      </c>
      <c r="S425" s="37">
        <f>SUMIFS(СВЦЭМ!$L$34:$L$777,СВЦЭМ!$A$34:$A$777,$A425,СВЦЭМ!$B$34:$B$777,S$401)+'СЕТ СН'!$F$13</f>
        <v>385.43545079</v>
      </c>
      <c r="T425" s="37">
        <f>SUMIFS(СВЦЭМ!$L$34:$L$777,СВЦЭМ!$A$34:$A$777,$A425,СВЦЭМ!$B$34:$B$777,T$401)+'СЕТ СН'!$F$13</f>
        <v>386.91022376000001</v>
      </c>
      <c r="U425" s="37">
        <f>SUMIFS(СВЦЭМ!$L$34:$L$777,СВЦЭМ!$A$34:$A$777,$A425,СВЦЭМ!$B$34:$B$777,U$401)+'СЕТ СН'!$F$13</f>
        <v>388.43412219999999</v>
      </c>
      <c r="V425" s="37">
        <f>SUMIFS(СВЦЭМ!$L$34:$L$777,СВЦЭМ!$A$34:$A$777,$A425,СВЦЭМ!$B$34:$B$777,V$401)+'СЕТ СН'!$F$13</f>
        <v>394.97414623999998</v>
      </c>
      <c r="W425" s="37">
        <f>SUMIFS(СВЦЭМ!$L$34:$L$777,СВЦЭМ!$A$34:$A$777,$A425,СВЦЭМ!$B$34:$B$777,W$401)+'СЕТ СН'!$F$13</f>
        <v>398.92629159000001</v>
      </c>
      <c r="X425" s="37">
        <f>SUMIFS(СВЦЭМ!$L$34:$L$777,СВЦЭМ!$A$34:$A$777,$A425,СВЦЭМ!$B$34:$B$777,X$401)+'СЕТ СН'!$F$13</f>
        <v>386.70401120999998</v>
      </c>
      <c r="Y425" s="37">
        <f>SUMIFS(СВЦЭМ!$L$34:$L$777,СВЦЭМ!$A$34:$A$777,$A425,СВЦЭМ!$B$34:$B$777,Y$401)+'СЕТ СН'!$F$13</f>
        <v>411.42989975</v>
      </c>
    </row>
    <row r="426" spans="1:25" ht="15.75" x14ac:dyDescent="0.2">
      <c r="A426" s="36">
        <f t="shared" si="11"/>
        <v>43337</v>
      </c>
      <c r="B426" s="37">
        <f>SUMIFS(СВЦЭМ!$L$34:$L$777,СВЦЭМ!$A$34:$A$777,$A426,СВЦЭМ!$B$34:$B$777,B$401)+'СЕТ СН'!$F$13</f>
        <v>464.41665533999998</v>
      </c>
      <c r="C426" s="37">
        <f>SUMIFS(СВЦЭМ!$L$34:$L$777,СВЦЭМ!$A$34:$A$777,$A426,СВЦЭМ!$B$34:$B$777,C$401)+'СЕТ СН'!$F$13</f>
        <v>555.81792585999995</v>
      </c>
      <c r="D426" s="37">
        <f>SUMIFS(СВЦЭМ!$L$34:$L$777,СВЦЭМ!$A$34:$A$777,$A426,СВЦЭМ!$B$34:$B$777,D$401)+'СЕТ СН'!$F$13</f>
        <v>632.34798359000001</v>
      </c>
      <c r="E426" s="37">
        <f>SUMIFS(СВЦЭМ!$L$34:$L$777,СВЦЭМ!$A$34:$A$777,$A426,СВЦЭМ!$B$34:$B$777,E$401)+'СЕТ СН'!$F$13</f>
        <v>710.16450904999999</v>
      </c>
      <c r="F426" s="37">
        <f>SUMIFS(СВЦЭМ!$L$34:$L$777,СВЦЭМ!$A$34:$A$777,$A426,СВЦЭМ!$B$34:$B$777,F$401)+'СЕТ СН'!$F$13</f>
        <v>713.09356371000001</v>
      </c>
      <c r="G426" s="37">
        <f>SUMIFS(СВЦЭМ!$L$34:$L$777,СВЦЭМ!$A$34:$A$777,$A426,СВЦЭМ!$B$34:$B$777,G$401)+'СЕТ СН'!$F$13</f>
        <v>712.86293362000004</v>
      </c>
      <c r="H426" s="37">
        <f>SUMIFS(СВЦЭМ!$L$34:$L$777,СВЦЭМ!$A$34:$A$777,$A426,СВЦЭМ!$B$34:$B$777,H$401)+'СЕТ СН'!$F$13</f>
        <v>711.51038987000004</v>
      </c>
      <c r="I426" s="37">
        <f>SUMIFS(СВЦЭМ!$L$34:$L$777,СВЦЭМ!$A$34:$A$777,$A426,СВЦЭМ!$B$34:$B$777,I$401)+'СЕТ СН'!$F$13</f>
        <v>688.64353853</v>
      </c>
      <c r="J426" s="37">
        <f>SUMIFS(СВЦЭМ!$L$34:$L$777,СВЦЭМ!$A$34:$A$777,$A426,СВЦЭМ!$B$34:$B$777,J$401)+'СЕТ СН'!$F$13</f>
        <v>575.67687388000002</v>
      </c>
      <c r="K426" s="37">
        <f>SUMIFS(СВЦЭМ!$L$34:$L$777,СВЦЭМ!$A$34:$A$777,$A426,СВЦЭМ!$B$34:$B$777,K$401)+'СЕТ СН'!$F$13</f>
        <v>478.57068150999999</v>
      </c>
      <c r="L426" s="37">
        <f>SUMIFS(СВЦЭМ!$L$34:$L$777,СВЦЭМ!$A$34:$A$777,$A426,СВЦЭМ!$B$34:$B$777,L$401)+'СЕТ СН'!$F$13</f>
        <v>412.51894558999999</v>
      </c>
      <c r="M426" s="37">
        <f>SUMIFS(СВЦЭМ!$L$34:$L$777,СВЦЭМ!$A$34:$A$777,$A426,СВЦЭМ!$B$34:$B$777,M$401)+'СЕТ СН'!$F$13</f>
        <v>383.56748879000003</v>
      </c>
      <c r="N426" s="37">
        <f>SUMIFS(СВЦЭМ!$L$34:$L$777,СВЦЭМ!$A$34:$A$777,$A426,СВЦЭМ!$B$34:$B$777,N$401)+'СЕТ СН'!$F$13</f>
        <v>372.04024114999999</v>
      </c>
      <c r="O426" s="37">
        <f>SUMIFS(СВЦЭМ!$L$34:$L$777,СВЦЭМ!$A$34:$A$777,$A426,СВЦЭМ!$B$34:$B$777,O$401)+'СЕТ СН'!$F$13</f>
        <v>373.00118669</v>
      </c>
      <c r="P426" s="37">
        <f>SUMIFS(СВЦЭМ!$L$34:$L$777,СВЦЭМ!$A$34:$A$777,$A426,СВЦЭМ!$B$34:$B$777,P$401)+'СЕТ СН'!$F$13</f>
        <v>373.08525997999999</v>
      </c>
      <c r="Q426" s="37">
        <f>SUMIFS(СВЦЭМ!$L$34:$L$777,СВЦЭМ!$A$34:$A$777,$A426,СВЦЭМ!$B$34:$B$777,Q$401)+'СЕТ СН'!$F$13</f>
        <v>374.95219705</v>
      </c>
      <c r="R426" s="37">
        <f>SUMIFS(СВЦЭМ!$L$34:$L$777,СВЦЭМ!$A$34:$A$777,$A426,СВЦЭМ!$B$34:$B$777,R$401)+'СЕТ СН'!$F$13</f>
        <v>372.51232404000001</v>
      </c>
      <c r="S426" s="37">
        <f>SUMIFS(СВЦЭМ!$L$34:$L$777,СВЦЭМ!$A$34:$A$777,$A426,СВЦЭМ!$B$34:$B$777,S$401)+'СЕТ СН'!$F$13</f>
        <v>374.86134170000003</v>
      </c>
      <c r="T426" s="37">
        <f>SUMIFS(СВЦЭМ!$L$34:$L$777,СВЦЭМ!$A$34:$A$777,$A426,СВЦЭМ!$B$34:$B$777,T$401)+'СЕТ СН'!$F$13</f>
        <v>374.21229310000001</v>
      </c>
      <c r="U426" s="37">
        <f>SUMIFS(СВЦЭМ!$L$34:$L$777,СВЦЭМ!$A$34:$A$777,$A426,СВЦЭМ!$B$34:$B$777,U$401)+'СЕТ СН'!$F$13</f>
        <v>373.79435336</v>
      </c>
      <c r="V426" s="37">
        <f>SUMIFS(СВЦЭМ!$L$34:$L$777,СВЦЭМ!$A$34:$A$777,$A426,СВЦЭМ!$B$34:$B$777,V$401)+'СЕТ СН'!$F$13</f>
        <v>371.70096860000001</v>
      </c>
      <c r="W426" s="37">
        <f>SUMIFS(СВЦЭМ!$L$34:$L$777,СВЦЭМ!$A$34:$A$777,$A426,СВЦЭМ!$B$34:$B$777,W$401)+'СЕТ СН'!$F$13</f>
        <v>375.02813147000001</v>
      </c>
      <c r="X426" s="37">
        <f>SUMIFS(СВЦЭМ!$L$34:$L$777,СВЦЭМ!$A$34:$A$777,$A426,СВЦЭМ!$B$34:$B$777,X$401)+'СЕТ СН'!$F$13</f>
        <v>376.64510159000002</v>
      </c>
      <c r="Y426" s="37">
        <f>SUMIFS(СВЦЭМ!$L$34:$L$777,СВЦЭМ!$A$34:$A$777,$A426,СВЦЭМ!$B$34:$B$777,Y$401)+'СЕТ СН'!$F$13</f>
        <v>409.35284729</v>
      </c>
    </row>
    <row r="427" spans="1:25" ht="15.75" x14ac:dyDescent="0.2">
      <c r="A427" s="36">
        <f t="shared" si="11"/>
        <v>43338</v>
      </c>
      <c r="B427" s="37">
        <f>SUMIFS(СВЦЭМ!$L$34:$L$777,СВЦЭМ!$A$34:$A$777,$A427,СВЦЭМ!$B$34:$B$777,B$401)+'СЕТ СН'!$F$13</f>
        <v>491.02691358999999</v>
      </c>
      <c r="C427" s="37">
        <f>SUMIFS(СВЦЭМ!$L$34:$L$777,СВЦЭМ!$A$34:$A$777,$A427,СВЦЭМ!$B$34:$B$777,C$401)+'СЕТ СН'!$F$13</f>
        <v>588.86025527000004</v>
      </c>
      <c r="D427" s="37">
        <f>SUMIFS(СВЦЭМ!$L$34:$L$777,СВЦЭМ!$A$34:$A$777,$A427,СВЦЭМ!$B$34:$B$777,D$401)+'СЕТ СН'!$F$13</f>
        <v>678.24689408999996</v>
      </c>
      <c r="E427" s="37">
        <f>SUMIFS(СВЦЭМ!$L$34:$L$777,СВЦЭМ!$A$34:$A$777,$A427,СВЦЭМ!$B$34:$B$777,E$401)+'СЕТ СН'!$F$13</f>
        <v>774.63758227000005</v>
      </c>
      <c r="F427" s="37">
        <f>SUMIFS(СВЦЭМ!$L$34:$L$777,СВЦЭМ!$A$34:$A$777,$A427,СВЦЭМ!$B$34:$B$777,F$401)+'СЕТ СН'!$F$13</f>
        <v>782.10958441000002</v>
      </c>
      <c r="G427" s="37">
        <f>SUMIFS(СВЦЭМ!$L$34:$L$777,СВЦЭМ!$A$34:$A$777,$A427,СВЦЭМ!$B$34:$B$777,G$401)+'СЕТ СН'!$F$13</f>
        <v>758.74162636000005</v>
      </c>
      <c r="H427" s="37">
        <f>SUMIFS(СВЦЭМ!$L$34:$L$777,СВЦЭМ!$A$34:$A$777,$A427,СВЦЭМ!$B$34:$B$777,H$401)+'СЕТ СН'!$F$13</f>
        <v>738.90174781999997</v>
      </c>
      <c r="I427" s="37">
        <f>SUMIFS(СВЦЭМ!$L$34:$L$777,СВЦЭМ!$A$34:$A$777,$A427,СВЦЭМ!$B$34:$B$777,I$401)+'СЕТ СН'!$F$13</f>
        <v>704.74675016000003</v>
      </c>
      <c r="J427" s="37">
        <f>SUMIFS(СВЦЭМ!$L$34:$L$777,СВЦЭМ!$A$34:$A$777,$A427,СВЦЭМ!$B$34:$B$777,J$401)+'СЕТ СН'!$F$13</f>
        <v>570.98349399000006</v>
      </c>
      <c r="K427" s="37">
        <f>SUMIFS(СВЦЭМ!$L$34:$L$777,СВЦЭМ!$A$34:$A$777,$A427,СВЦЭМ!$B$34:$B$777,K$401)+'СЕТ СН'!$F$13</f>
        <v>478.80537077000002</v>
      </c>
      <c r="L427" s="37">
        <f>SUMIFS(СВЦЭМ!$L$34:$L$777,СВЦЭМ!$A$34:$A$777,$A427,СВЦЭМ!$B$34:$B$777,L$401)+'СЕТ СН'!$F$13</f>
        <v>407.42498028</v>
      </c>
      <c r="M427" s="37">
        <f>SUMIFS(СВЦЭМ!$L$34:$L$777,СВЦЭМ!$A$34:$A$777,$A427,СВЦЭМ!$B$34:$B$777,M$401)+'СЕТ СН'!$F$13</f>
        <v>363.83416075000002</v>
      </c>
      <c r="N427" s="37">
        <f>SUMIFS(СВЦЭМ!$L$34:$L$777,СВЦЭМ!$A$34:$A$777,$A427,СВЦЭМ!$B$34:$B$777,N$401)+'СЕТ СН'!$F$13</f>
        <v>352.04872704000002</v>
      </c>
      <c r="O427" s="37">
        <f>SUMIFS(СВЦЭМ!$L$34:$L$777,СВЦЭМ!$A$34:$A$777,$A427,СВЦЭМ!$B$34:$B$777,O$401)+'СЕТ СН'!$F$13</f>
        <v>357.78279271999997</v>
      </c>
      <c r="P427" s="37">
        <f>SUMIFS(СВЦЭМ!$L$34:$L$777,СВЦЭМ!$A$34:$A$777,$A427,СВЦЭМ!$B$34:$B$777,P$401)+'СЕТ СН'!$F$13</f>
        <v>357.96033862000002</v>
      </c>
      <c r="Q427" s="37">
        <f>SUMIFS(СВЦЭМ!$L$34:$L$777,СВЦЭМ!$A$34:$A$777,$A427,СВЦЭМ!$B$34:$B$777,Q$401)+'СЕТ СН'!$F$13</f>
        <v>360.13909859</v>
      </c>
      <c r="R427" s="37">
        <f>SUMIFS(СВЦЭМ!$L$34:$L$777,СВЦЭМ!$A$34:$A$777,$A427,СВЦЭМ!$B$34:$B$777,R$401)+'СЕТ СН'!$F$13</f>
        <v>361.37893960000002</v>
      </c>
      <c r="S427" s="37">
        <f>SUMIFS(СВЦЭМ!$L$34:$L$777,СВЦЭМ!$A$34:$A$777,$A427,СВЦЭМ!$B$34:$B$777,S$401)+'СЕТ СН'!$F$13</f>
        <v>360.71634839000001</v>
      </c>
      <c r="T427" s="37">
        <f>SUMIFS(СВЦЭМ!$L$34:$L$777,СВЦЭМ!$A$34:$A$777,$A427,СВЦЭМ!$B$34:$B$777,T$401)+'СЕТ СН'!$F$13</f>
        <v>360.47279779000002</v>
      </c>
      <c r="U427" s="37">
        <f>SUMIFS(СВЦЭМ!$L$34:$L$777,СВЦЭМ!$A$34:$A$777,$A427,СВЦЭМ!$B$34:$B$777,U$401)+'СЕТ СН'!$F$13</f>
        <v>363.94499927999999</v>
      </c>
      <c r="V427" s="37">
        <f>SUMIFS(СВЦЭМ!$L$34:$L$777,СВЦЭМ!$A$34:$A$777,$A427,СВЦЭМ!$B$34:$B$777,V$401)+'СЕТ СН'!$F$13</f>
        <v>369.37180333999999</v>
      </c>
      <c r="W427" s="37">
        <f>SUMIFS(СВЦЭМ!$L$34:$L$777,СВЦЭМ!$A$34:$A$777,$A427,СВЦЭМ!$B$34:$B$777,W$401)+'СЕТ СН'!$F$13</f>
        <v>375.95338500000003</v>
      </c>
      <c r="X427" s="37">
        <f>SUMIFS(СВЦЭМ!$L$34:$L$777,СВЦЭМ!$A$34:$A$777,$A427,СВЦЭМ!$B$34:$B$777,X$401)+'СЕТ СН'!$F$13</f>
        <v>358.59199511999998</v>
      </c>
      <c r="Y427" s="37">
        <f>SUMIFS(СВЦЭМ!$L$34:$L$777,СВЦЭМ!$A$34:$A$777,$A427,СВЦЭМ!$B$34:$B$777,Y$401)+'СЕТ СН'!$F$13</f>
        <v>402.31766334000002</v>
      </c>
    </row>
    <row r="428" spans="1:25" ht="15.75" x14ac:dyDescent="0.2">
      <c r="A428" s="36">
        <f t="shared" si="11"/>
        <v>43339</v>
      </c>
      <c r="B428" s="37">
        <f>SUMIFS(СВЦЭМ!$L$34:$L$777,СВЦЭМ!$A$34:$A$777,$A428,СВЦЭМ!$B$34:$B$777,B$401)+'СЕТ СН'!$F$13</f>
        <v>491.37332550000002</v>
      </c>
      <c r="C428" s="37">
        <f>SUMIFS(СВЦЭМ!$L$34:$L$777,СВЦЭМ!$A$34:$A$777,$A428,СВЦЭМ!$B$34:$B$777,C$401)+'СЕТ СН'!$F$13</f>
        <v>590.75912577999998</v>
      </c>
      <c r="D428" s="37">
        <f>SUMIFS(СВЦЭМ!$L$34:$L$777,СВЦЭМ!$A$34:$A$777,$A428,СВЦЭМ!$B$34:$B$777,D$401)+'СЕТ СН'!$F$13</f>
        <v>673.00620512</v>
      </c>
      <c r="E428" s="37">
        <f>SUMIFS(СВЦЭМ!$L$34:$L$777,СВЦЭМ!$A$34:$A$777,$A428,СВЦЭМ!$B$34:$B$777,E$401)+'СЕТ СН'!$F$13</f>
        <v>754.75509087</v>
      </c>
      <c r="F428" s="37">
        <f>SUMIFS(СВЦЭМ!$L$34:$L$777,СВЦЭМ!$A$34:$A$777,$A428,СВЦЭМ!$B$34:$B$777,F$401)+'СЕТ СН'!$F$13</f>
        <v>752.91490451000004</v>
      </c>
      <c r="G428" s="37">
        <f>SUMIFS(СВЦЭМ!$L$34:$L$777,СВЦЭМ!$A$34:$A$777,$A428,СВЦЭМ!$B$34:$B$777,G$401)+'СЕТ СН'!$F$13</f>
        <v>742.10069596999995</v>
      </c>
      <c r="H428" s="37">
        <f>SUMIFS(СВЦЭМ!$L$34:$L$777,СВЦЭМ!$A$34:$A$777,$A428,СВЦЭМ!$B$34:$B$777,H$401)+'СЕТ СН'!$F$13</f>
        <v>709.57795820000001</v>
      </c>
      <c r="I428" s="37">
        <f>SUMIFS(СВЦЭМ!$L$34:$L$777,СВЦЭМ!$A$34:$A$777,$A428,СВЦЭМ!$B$34:$B$777,I$401)+'СЕТ СН'!$F$13</f>
        <v>674.44362189000003</v>
      </c>
      <c r="J428" s="37">
        <f>SUMIFS(СВЦЭМ!$L$34:$L$777,СВЦЭМ!$A$34:$A$777,$A428,СВЦЭМ!$B$34:$B$777,J$401)+'СЕТ СН'!$F$13</f>
        <v>583.73369360000004</v>
      </c>
      <c r="K428" s="37">
        <f>SUMIFS(СВЦЭМ!$L$34:$L$777,СВЦЭМ!$A$34:$A$777,$A428,СВЦЭМ!$B$34:$B$777,K$401)+'СЕТ СН'!$F$13</f>
        <v>517.03368828999999</v>
      </c>
      <c r="L428" s="37">
        <f>SUMIFS(СВЦЭМ!$L$34:$L$777,СВЦЭМ!$A$34:$A$777,$A428,СВЦЭМ!$B$34:$B$777,L$401)+'СЕТ СН'!$F$13</f>
        <v>462.59227394999999</v>
      </c>
      <c r="M428" s="37">
        <f>SUMIFS(СВЦЭМ!$L$34:$L$777,СВЦЭМ!$A$34:$A$777,$A428,СВЦЭМ!$B$34:$B$777,M$401)+'СЕТ СН'!$F$13</f>
        <v>415.93846100000002</v>
      </c>
      <c r="N428" s="37">
        <f>SUMIFS(СВЦЭМ!$L$34:$L$777,СВЦЭМ!$A$34:$A$777,$A428,СВЦЭМ!$B$34:$B$777,N$401)+'СЕТ СН'!$F$13</f>
        <v>395.62566182</v>
      </c>
      <c r="O428" s="37">
        <f>SUMIFS(СВЦЭМ!$L$34:$L$777,СВЦЭМ!$A$34:$A$777,$A428,СВЦЭМ!$B$34:$B$777,O$401)+'СЕТ СН'!$F$13</f>
        <v>397.36543878999998</v>
      </c>
      <c r="P428" s="37">
        <f>SUMIFS(СВЦЭМ!$L$34:$L$777,СВЦЭМ!$A$34:$A$777,$A428,СВЦЭМ!$B$34:$B$777,P$401)+'СЕТ СН'!$F$13</f>
        <v>401.75286046000002</v>
      </c>
      <c r="Q428" s="37">
        <f>SUMIFS(СВЦЭМ!$L$34:$L$777,СВЦЭМ!$A$34:$A$777,$A428,СВЦЭМ!$B$34:$B$777,Q$401)+'СЕТ СН'!$F$13</f>
        <v>397.14260855999999</v>
      </c>
      <c r="R428" s="37">
        <f>SUMIFS(СВЦЭМ!$L$34:$L$777,СВЦЭМ!$A$34:$A$777,$A428,СВЦЭМ!$B$34:$B$777,R$401)+'СЕТ СН'!$F$13</f>
        <v>396.47484261</v>
      </c>
      <c r="S428" s="37">
        <f>SUMIFS(СВЦЭМ!$L$34:$L$777,СВЦЭМ!$A$34:$A$777,$A428,СВЦЭМ!$B$34:$B$777,S$401)+'СЕТ СН'!$F$13</f>
        <v>396.91909719</v>
      </c>
      <c r="T428" s="37">
        <f>SUMIFS(СВЦЭМ!$L$34:$L$777,СВЦЭМ!$A$34:$A$777,$A428,СВЦЭМ!$B$34:$B$777,T$401)+'СЕТ СН'!$F$13</f>
        <v>401.23844682999999</v>
      </c>
      <c r="U428" s="37">
        <f>SUMIFS(СВЦЭМ!$L$34:$L$777,СВЦЭМ!$A$34:$A$777,$A428,СВЦЭМ!$B$34:$B$777,U$401)+'СЕТ СН'!$F$13</f>
        <v>402.56715754999999</v>
      </c>
      <c r="V428" s="37">
        <f>SUMIFS(СВЦЭМ!$L$34:$L$777,СВЦЭМ!$A$34:$A$777,$A428,СВЦЭМ!$B$34:$B$777,V$401)+'СЕТ СН'!$F$13</f>
        <v>411.01316946999998</v>
      </c>
      <c r="W428" s="37">
        <f>SUMIFS(СВЦЭМ!$L$34:$L$777,СВЦЭМ!$A$34:$A$777,$A428,СВЦЭМ!$B$34:$B$777,W$401)+'СЕТ СН'!$F$13</f>
        <v>411.06237528999998</v>
      </c>
      <c r="X428" s="37">
        <f>SUMIFS(СВЦЭМ!$L$34:$L$777,СВЦЭМ!$A$34:$A$777,$A428,СВЦЭМ!$B$34:$B$777,X$401)+'СЕТ СН'!$F$13</f>
        <v>395.25576629</v>
      </c>
      <c r="Y428" s="37">
        <f>SUMIFS(СВЦЭМ!$L$34:$L$777,СВЦЭМ!$A$34:$A$777,$A428,СВЦЭМ!$B$34:$B$777,Y$401)+'СЕТ СН'!$F$13</f>
        <v>421.33820342000001</v>
      </c>
    </row>
    <row r="429" spans="1:25" ht="15.75" x14ac:dyDescent="0.2">
      <c r="A429" s="36">
        <f t="shared" si="11"/>
        <v>43340</v>
      </c>
      <c r="B429" s="37">
        <f>SUMIFS(СВЦЭМ!$L$34:$L$777,СВЦЭМ!$A$34:$A$777,$A429,СВЦЭМ!$B$34:$B$777,B$401)+'СЕТ СН'!$F$13</f>
        <v>503.56020905999998</v>
      </c>
      <c r="C429" s="37">
        <f>SUMIFS(СВЦЭМ!$L$34:$L$777,СВЦЭМ!$A$34:$A$777,$A429,СВЦЭМ!$B$34:$B$777,C$401)+'СЕТ СН'!$F$13</f>
        <v>602.37472261999994</v>
      </c>
      <c r="D429" s="37">
        <f>SUMIFS(СВЦЭМ!$L$34:$L$777,СВЦЭМ!$A$34:$A$777,$A429,СВЦЭМ!$B$34:$B$777,D$401)+'СЕТ СН'!$F$13</f>
        <v>698.51622914999996</v>
      </c>
      <c r="E429" s="37">
        <f>SUMIFS(СВЦЭМ!$L$34:$L$777,СВЦЭМ!$A$34:$A$777,$A429,СВЦЭМ!$B$34:$B$777,E$401)+'СЕТ СН'!$F$13</f>
        <v>764.53141099000004</v>
      </c>
      <c r="F429" s="37">
        <f>SUMIFS(СВЦЭМ!$L$34:$L$777,СВЦЭМ!$A$34:$A$777,$A429,СВЦЭМ!$B$34:$B$777,F$401)+'СЕТ СН'!$F$13</f>
        <v>769.91249087999995</v>
      </c>
      <c r="G429" s="37">
        <f>SUMIFS(СВЦЭМ!$L$34:$L$777,СВЦЭМ!$A$34:$A$777,$A429,СВЦЭМ!$B$34:$B$777,G$401)+'СЕТ СН'!$F$13</f>
        <v>742.43944384999998</v>
      </c>
      <c r="H429" s="37">
        <f>SUMIFS(СВЦЭМ!$L$34:$L$777,СВЦЭМ!$A$34:$A$777,$A429,СВЦЭМ!$B$34:$B$777,H$401)+'СЕТ СН'!$F$13</f>
        <v>726.21335329999999</v>
      </c>
      <c r="I429" s="37">
        <f>SUMIFS(СВЦЭМ!$L$34:$L$777,СВЦЭМ!$A$34:$A$777,$A429,СВЦЭМ!$B$34:$B$777,I$401)+'СЕТ СН'!$F$13</f>
        <v>671.04843304999997</v>
      </c>
      <c r="J429" s="37">
        <f>SUMIFS(СВЦЭМ!$L$34:$L$777,СВЦЭМ!$A$34:$A$777,$A429,СВЦЭМ!$B$34:$B$777,J$401)+'СЕТ СН'!$F$13</f>
        <v>571.72404031999997</v>
      </c>
      <c r="K429" s="37">
        <f>SUMIFS(СВЦЭМ!$L$34:$L$777,СВЦЭМ!$A$34:$A$777,$A429,СВЦЭМ!$B$34:$B$777,K$401)+'СЕТ СН'!$F$13</f>
        <v>513.80678838999995</v>
      </c>
      <c r="L429" s="37">
        <f>SUMIFS(СВЦЭМ!$L$34:$L$777,СВЦЭМ!$A$34:$A$777,$A429,СВЦЭМ!$B$34:$B$777,L$401)+'СЕТ СН'!$F$13</f>
        <v>472.12214805999997</v>
      </c>
      <c r="M429" s="37">
        <f>SUMIFS(СВЦЭМ!$L$34:$L$777,СВЦЭМ!$A$34:$A$777,$A429,СВЦЭМ!$B$34:$B$777,M$401)+'СЕТ СН'!$F$13</f>
        <v>418.03210422000001</v>
      </c>
      <c r="N429" s="37">
        <f>SUMIFS(СВЦЭМ!$L$34:$L$777,СВЦЭМ!$A$34:$A$777,$A429,СВЦЭМ!$B$34:$B$777,N$401)+'СЕТ СН'!$F$13</f>
        <v>409.00000341999998</v>
      </c>
      <c r="O429" s="37">
        <f>SUMIFS(СВЦЭМ!$L$34:$L$777,СВЦЭМ!$A$34:$A$777,$A429,СВЦЭМ!$B$34:$B$777,O$401)+'СЕТ СН'!$F$13</f>
        <v>411.4735134</v>
      </c>
      <c r="P429" s="37">
        <f>SUMIFS(СВЦЭМ!$L$34:$L$777,СВЦЭМ!$A$34:$A$777,$A429,СВЦЭМ!$B$34:$B$777,P$401)+'СЕТ СН'!$F$13</f>
        <v>408.52839603000001</v>
      </c>
      <c r="Q429" s="37">
        <f>SUMIFS(СВЦЭМ!$L$34:$L$777,СВЦЭМ!$A$34:$A$777,$A429,СВЦЭМ!$B$34:$B$777,Q$401)+'СЕТ СН'!$F$13</f>
        <v>408.15912785</v>
      </c>
      <c r="R429" s="37">
        <f>SUMIFS(СВЦЭМ!$L$34:$L$777,СВЦЭМ!$A$34:$A$777,$A429,СВЦЭМ!$B$34:$B$777,R$401)+'СЕТ СН'!$F$13</f>
        <v>407.07226041000001</v>
      </c>
      <c r="S429" s="37">
        <f>SUMIFS(СВЦЭМ!$L$34:$L$777,СВЦЭМ!$A$34:$A$777,$A429,СВЦЭМ!$B$34:$B$777,S$401)+'СЕТ СН'!$F$13</f>
        <v>401.69835065000001</v>
      </c>
      <c r="T429" s="37">
        <f>SUMIFS(СВЦЭМ!$L$34:$L$777,СВЦЭМ!$A$34:$A$777,$A429,СВЦЭМ!$B$34:$B$777,T$401)+'СЕТ СН'!$F$13</f>
        <v>397.47421114000002</v>
      </c>
      <c r="U429" s="37">
        <f>SUMIFS(СВЦЭМ!$L$34:$L$777,СВЦЭМ!$A$34:$A$777,$A429,СВЦЭМ!$B$34:$B$777,U$401)+'СЕТ СН'!$F$13</f>
        <v>394.6927005</v>
      </c>
      <c r="V429" s="37">
        <f>SUMIFS(СВЦЭМ!$L$34:$L$777,СВЦЭМ!$A$34:$A$777,$A429,СВЦЭМ!$B$34:$B$777,V$401)+'СЕТ СН'!$F$13</f>
        <v>409.57833077999999</v>
      </c>
      <c r="W429" s="37">
        <f>SUMIFS(СВЦЭМ!$L$34:$L$777,СВЦЭМ!$A$34:$A$777,$A429,СВЦЭМ!$B$34:$B$777,W$401)+'СЕТ СН'!$F$13</f>
        <v>408.45293877</v>
      </c>
      <c r="X429" s="37">
        <f>SUMIFS(СВЦЭМ!$L$34:$L$777,СВЦЭМ!$A$34:$A$777,$A429,СВЦЭМ!$B$34:$B$777,X$401)+'СЕТ СН'!$F$13</f>
        <v>398.29848075000001</v>
      </c>
      <c r="Y429" s="37">
        <f>SUMIFS(СВЦЭМ!$L$34:$L$777,СВЦЭМ!$A$34:$A$777,$A429,СВЦЭМ!$B$34:$B$777,Y$401)+'СЕТ СН'!$F$13</f>
        <v>436.90384283999998</v>
      </c>
    </row>
    <row r="430" spans="1:25" ht="15.75" x14ac:dyDescent="0.2">
      <c r="A430" s="36">
        <f t="shared" si="11"/>
        <v>43341</v>
      </c>
      <c r="B430" s="37">
        <f>SUMIFS(СВЦЭМ!$L$34:$L$777,СВЦЭМ!$A$34:$A$777,$A430,СВЦЭМ!$B$34:$B$777,B$401)+'СЕТ СН'!$F$13</f>
        <v>561.21118195999998</v>
      </c>
      <c r="C430" s="37">
        <f>SUMIFS(СВЦЭМ!$L$34:$L$777,СВЦЭМ!$A$34:$A$777,$A430,СВЦЭМ!$B$34:$B$777,C$401)+'СЕТ СН'!$F$13</f>
        <v>669.34008229999995</v>
      </c>
      <c r="D430" s="37">
        <f>SUMIFS(СВЦЭМ!$L$34:$L$777,СВЦЭМ!$A$34:$A$777,$A430,СВЦЭМ!$B$34:$B$777,D$401)+'СЕТ СН'!$F$13</f>
        <v>740.64727199000004</v>
      </c>
      <c r="E430" s="37">
        <f>SUMIFS(СВЦЭМ!$L$34:$L$777,СВЦЭМ!$A$34:$A$777,$A430,СВЦЭМ!$B$34:$B$777,E$401)+'СЕТ СН'!$F$13</f>
        <v>830.31511733000002</v>
      </c>
      <c r="F430" s="37">
        <f>SUMIFS(СВЦЭМ!$L$34:$L$777,СВЦЭМ!$A$34:$A$777,$A430,СВЦЭМ!$B$34:$B$777,F$401)+'СЕТ СН'!$F$13</f>
        <v>826.12323535999997</v>
      </c>
      <c r="G430" s="37">
        <f>SUMIFS(СВЦЭМ!$L$34:$L$777,СВЦЭМ!$A$34:$A$777,$A430,СВЦЭМ!$B$34:$B$777,G$401)+'СЕТ СН'!$F$13</f>
        <v>832.08940236000001</v>
      </c>
      <c r="H430" s="37">
        <f>SUMIFS(СВЦЭМ!$L$34:$L$777,СВЦЭМ!$A$34:$A$777,$A430,СВЦЭМ!$B$34:$B$777,H$401)+'СЕТ СН'!$F$13</f>
        <v>850.22459501000003</v>
      </c>
      <c r="I430" s="37">
        <f>SUMIFS(СВЦЭМ!$L$34:$L$777,СВЦЭМ!$A$34:$A$777,$A430,СВЦЭМ!$B$34:$B$777,I$401)+'СЕТ СН'!$F$13</f>
        <v>837.67069361999995</v>
      </c>
      <c r="J430" s="37">
        <f>SUMIFS(СВЦЭМ!$L$34:$L$777,СВЦЭМ!$A$34:$A$777,$A430,СВЦЭМ!$B$34:$B$777,J$401)+'СЕТ СН'!$F$13</f>
        <v>714.61825618</v>
      </c>
      <c r="K430" s="37">
        <f>SUMIFS(СВЦЭМ!$L$34:$L$777,СВЦЭМ!$A$34:$A$777,$A430,СВЦЭМ!$B$34:$B$777,K$401)+'СЕТ СН'!$F$13</f>
        <v>643.60282246999998</v>
      </c>
      <c r="L430" s="37">
        <f>SUMIFS(СВЦЭМ!$L$34:$L$777,СВЦЭМ!$A$34:$A$777,$A430,СВЦЭМ!$B$34:$B$777,L$401)+'СЕТ СН'!$F$13</f>
        <v>578.26471689000005</v>
      </c>
      <c r="M430" s="37">
        <f>SUMIFS(СВЦЭМ!$L$34:$L$777,СВЦЭМ!$A$34:$A$777,$A430,СВЦЭМ!$B$34:$B$777,M$401)+'СЕТ СН'!$F$13</f>
        <v>523.09641185999999</v>
      </c>
      <c r="N430" s="37">
        <f>SUMIFS(СВЦЭМ!$L$34:$L$777,СВЦЭМ!$A$34:$A$777,$A430,СВЦЭМ!$B$34:$B$777,N$401)+'СЕТ СН'!$F$13</f>
        <v>501.77675062999998</v>
      </c>
      <c r="O430" s="37">
        <f>SUMIFS(СВЦЭМ!$L$34:$L$777,СВЦЭМ!$A$34:$A$777,$A430,СВЦЭМ!$B$34:$B$777,O$401)+'СЕТ СН'!$F$13</f>
        <v>503.91202769</v>
      </c>
      <c r="P430" s="37">
        <f>SUMIFS(СВЦЭМ!$L$34:$L$777,СВЦЭМ!$A$34:$A$777,$A430,СВЦЭМ!$B$34:$B$777,P$401)+'СЕТ СН'!$F$13</f>
        <v>499.32538204999997</v>
      </c>
      <c r="Q430" s="37">
        <f>SUMIFS(СВЦЭМ!$L$34:$L$777,СВЦЭМ!$A$34:$A$777,$A430,СВЦЭМ!$B$34:$B$777,Q$401)+'СЕТ СН'!$F$13</f>
        <v>498.21980891999999</v>
      </c>
      <c r="R430" s="37">
        <f>SUMIFS(СВЦЭМ!$L$34:$L$777,СВЦЭМ!$A$34:$A$777,$A430,СВЦЭМ!$B$34:$B$777,R$401)+'СЕТ СН'!$F$13</f>
        <v>501.19521093999998</v>
      </c>
      <c r="S430" s="37">
        <f>SUMIFS(СВЦЭМ!$L$34:$L$777,СВЦЭМ!$A$34:$A$777,$A430,СВЦЭМ!$B$34:$B$777,S$401)+'СЕТ СН'!$F$13</f>
        <v>513.28798715000005</v>
      </c>
      <c r="T430" s="37">
        <f>SUMIFS(СВЦЭМ!$L$34:$L$777,СВЦЭМ!$A$34:$A$777,$A430,СВЦЭМ!$B$34:$B$777,T$401)+'СЕТ СН'!$F$13</f>
        <v>516.07102323000004</v>
      </c>
      <c r="U430" s="37">
        <f>SUMIFS(СВЦЭМ!$L$34:$L$777,СВЦЭМ!$A$34:$A$777,$A430,СВЦЭМ!$B$34:$B$777,U$401)+'СЕТ СН'!$F$13</f>
        <v>514.68115872999999</v>
      </c>
      <c r="V430" s="37">
        <f>SUMIFS(СВЦЭМ!$L$34:$L$777,СВЦЭМ!$A$34:$A$777,$A430,СВЦЭМ!$B$34:$B$777,V$401)+'СЕТ СН'!$F$13</f>
        <v>502.48270922</v>
      </c>
      <c r="W430" s="37">
        <f>SUMIFS(СВЦЭМ!$L$34:$L$777,СВЦЭМ!$A$34:$A$777,$A430,СВЦЭМ!$B$34:$B$777,W$401)+'СЕТ СН'!$F$13</f>
        <v>503.2156842</v>
      </c>
      <c r="X430" s="37">
        <f>SUMIFS(СВЦЭМ!$L$34:$L$777,СВЦЭМ!$A$34:$A$777,$A430,СВЦЭМ!$B$34:$B$777,X$401)+'СЕТ СН'!$F$13</f>
        <v>518.28929502000005</v>
      </c>
      <c r="Y430" s="37">
        <f>SUMIFS(СВЦЭМ!$L$34:$L$777,СВЦЭМ!$A$34:$A$777,$A430,СВЦЭМ!$B$34:$B$777,Y$401)+'СЕТ СН'!$F$13</f>
        <v>581.48107415000004</v>
      </c>
    </row>
    <row r="431" spans="1:25" ht="15.75" x14ac:dyDescent="0.2">
      <c r="A431" s="36">
        <f t="shared" si="11"/>
        <v>43342</v>
      </c>
      <c r="B431" s="37">
        <f>SUMIFS(СВЦЭМ!$L$34:$L$777,СВЦЭМ!$A$34:$A$777,$A431,СВЦЭМ!$B$34:$B$777,B$401)+'СЕТ СН'!$F$13</f>
        <v>639.19530167999994</v>
      </c>
      <c r="C431" s="37">
        <f>SUMIFS(СВЦЭМ!$L$34:$L$777,СВЦЭМ!$A$34:$A$777,$A431,СВЦЭМ!$B$34:$B$777,C$401)+'СЕТ СН'!$F$13</f>
        <v>735.34304851000002</v>
      </c>
      <c r="D431" s="37">
        <f>SUMIFS(СВЦЭМ!$L$34:$L$777,СВЦЭМ!$A$34:$A$777,$A431,СВЦЭМ!$B$34:$B$777,D$401)+'СЕТ СН'!$F$13</f>
        <v>816.99387922999995</v>
      </c>
      <c r="E431" s="37">
        <f>SUMIFS(СВЦЭМ!$L$34:$L$777,СВЦЭМ!$A$34:$A$777,$A431,СВЦЭМ!$B$34:$B$777,E$401)+'СЕТ СН'!$F$13</f>
        <v>835.60047479000002</v>
      </c>
      <c r="F431" s="37">
        <f>SUMIFS(СВЦЭМ!$L$34:$L$777,СВЦЭМ!$A$34:$A$777,$A431,СВЦЭМ!$B$34:$B$777,F$401)+'СЕТ СН'!$F$13</f>
        <v>832.43003810000005</v>
      </c>
      <c r="G431" s="37">
        <f>SUMIFS(СВЦЭМ!$L$34:$L$777,СВЦЭМ!$A$34:$A$777,$A431,СВЦЭМ!$B$34:$B$777,G$401)+'СЕТ СН'!$F$13</f>
        <v>839.64516550999997</v>
      </c>
      <c r="H431" s="37">
        <f>SUMIFS(СВЦЭМ!$L$34:$L$777,СВЦЭМ!$A$34:$A$777,$A431,СВЦЭМ!$B$34:$B$777,H$401)+'СЕТ СН'!$F$13</f>
        <v>858.17735809999999</v>
      </c>
      <c r="I431" s="37">
        <f>SUMIFS(СВЦЭМ!$L$34:$L$777,СВЦЭМ!$A$34:$A$777,$A431,СВЦЭМ!$B$34:$B$777,I$401)+'СЕТ СН'!$F$13</f>
        <v>840.60829984999998</v>
      </c>
      <c r="J431" s="37">
        <f>SUMIFS(СВЦЭМ!$L$34:$L$777,СВЦЭМ!$A$34:$A$777,$A431,СВЦЭМ!$B$34:$B$777,J$401)+'СЕТ СН'!$F$13</f>
        <v>716.18043737999994</v>
      </c>
      <c r="K431" s="37">
        <f>SUMIFS(СВЦЭМ!$L$34:$L$777,СВЦЭМ!$A$34:$A$777,$A431,СВЦЭМ!$B$34:$B$777,K$401)+'СЕТ СН'!$F$13</f>
        <v>625.13381730000003</v>
      </c>
      <c r="L431" s="37">
        <f>SUMIFS(СВЦЭМ!$L$34:$L$777,СВЦЭМ!$A$34:$A$777,$A431,СВЦЭМ!$B$34:$B$777,L$401)+'СЕТ СН'!$F$13</f>
        <v>554.63934836999999</v>
      </c>
      <c r="M431" s="37">
        <f>SUMIFS(СВЦЭМ!$L$34:$L$777,СВЦЭМ!$A$34:$A$777,$A431,СВЦЭМ!$B$34:$B$777,M$401)+'СЕТ СН'!$F$13</f>
        <v>502.20861221000001</v>
      </c>
      <c r="N431" s="37">
        <f>SUMIFS(СВЦЭМ!$L$34:$L$777,СВЦЭМ!$A$34:$A$777,$A431,СВЦЭМ!$B$34:$B$777,N$401)+'СЕТ СН'!$F$13</f>
        <v>487.89815267</v>
      </c>
      <c r="O431" s="37">
        <f>SUMIFS(СВЦЭМ!$L$34:$L$777,СВЦЭМ!$A$34:$A$777,$A431,СВЦЭМ!$B$34:$B$777,O$401)+'СЕТ СН'!$F$13</f>
        <v>489.35615159999998</v>
      </c>
      <c r="P431" s="37">
        <f>SUMIFS(СВЦЭМ!$L$34:$L$777,СВЦЭМ!$A$34:$A$777,$A431,СВЦЭМ!$B$34:$B$777,P$401)+'СЕТ СН'!$F$13</f>
        <v>489.42008958000002</v>
      </c>
      <c r="Q431" s="37">
        <f>SUMIFS(СВЦЭМ!$L$34:$L$777,СВЦЭМ!$A$34:$A$777,$A431,СВЦЭМ!$B$34:$B$777,Q$401)+'СЕТ СН'!$F$13</f>
        <v>488.39606795999998</v>
      </c>
      <c r="R431" s="37">
        <f>SUMIFS(СВЦЭМ!$L$34:$L$777,СВЦЭМ!$A$34:$A$777,$A431,СВЦЭМ!$B$34:$B$777,R$401)+'СЕТ СН'!$F$13</f>
        <v>495.35036116999999</v>
      </c>
      <c r="S431" s="37">
        <f>SUMIFS(СВЦЭМ!$L$34:$L$777,СВЦЭМ!$A$34:$A$777,$A431,СВЦЭМ!$B$34:$B$777,S$401)+'СЕТ СН'!$F$13</f>
        <v>483.4324436</v>
      </c>
      <c r="T431" s="37">
        <f>SUMIFS(СВЦЭМ!$L$34:$L$777,СВЦЭМ!$A$34:$A$777,$A431,СВЦЭМ!$B$34:$B$777,T$401)+'СЕТ СН'!$F$13</f>
        <v>483.57029956000002</v>
      </c>
      <c r="U431" s="37">
        <f>SUMIFS(СВЦЭМ!$L$34:$L$777,СВЦЭМ!$A$34:$A$777,$A431,СВЦЭМ!$B$34:$B$777,U$401)+'СЕТ СН'!$F$13</f>
        <v>488.74575870000001</v>
      </c>
      <c r="V431" s="37">
        <f>SUMIFS(СВЦЭМ!$L$34:$L$777,СВЦЭМ!$A$34:$A$777,$A431,СВЦЭМ!$B$34:$B$777,V$401)+'СЕТ СН'!$F$13</f>
        <v>482.20122234000002</v>
      </c>
      <c r="W431" s="37">
        <f>SUMIFS(СВЦЭМ!$L$34:$L$777,СВЦЭМ!$A$34:$A$777,$A431,СВЦЭМ!$B$34:$B$777,W$401)+'СЕТ СН'!$F$13</f>
        <v>483.49224264999998</v>
      </c>
      <c r="X431" s="37">
        <f>SUMIFS(СВЦЭМ!$L$34:$L$777,СВЦЭМ!$A$34:$A$777,$A431,СВЦЭМ!$B$34:$B$777,X$401)+'СЕТ СН'!$F$13</f>
        <v>504.07283336</v>
      </c>
      <c r="Y431" s="37">
        <f>SUMIFS(СВЦЭМ!$L$34:$L$777,СВЦЭМ!$A$34:$A$777,$A431,СВЦЭМ!$B$34:$B$777,Y$401)+'СЕТ СН'!$F$13</f>
        <v>559.38875321</v>
      </c>
    </row>
    <row r="432" spans="1:25" ht="15.75" x14ac:dyDescent="0.2">
      <c r="A432" s="36">
        <f t="shared" si="11"/>
        <v>43343</v>
      </c>
      <c r="B432" s="37">
        <f>SUMIFS(СВЦЭМ!$L$34:$L$777,СВЦЭМ!$A$34:$A$777,$A432,СВЦЭМ!$B$34:$B$777,B$401)+'СЕТ СН'!$F$13</f>
        <v>627.1717883</v>
      </c>
      <c r="C432" s="37">
        <f>SUMIFS(СВЦЭМ!$L$34:$L$777,СВЦЭМ!$A$34:$A$777,$A432,СВЦЭМ!$B$34:$B$777,C$401)+'СЕТ СН'!$F$13</f>
        <v>738.82062839000002</v>
      </c>
      <c r="D432" s="37">
        <f>SUMIFS(СВЦЭМ!$L$34:$L$777,СВЦЭМ!$A$34:$A$777,$A432,СВЦЭМ!$B$34:$B$777,D$401)+'СЕТ СН'!$F$13</f>
        <v>810.97253363000004</v>
      </c>
      <c r="E432" s="37">
        <f>SUMIFS(СВЦЭМ!$L$34:$L$777,СВЦЭМ!$A$34:$A$777,$A432,СВЦЭМ!$B$34:$B$777,E$401)+'СЕТ СН'!$F$13</f>
        <v>839.87348179000003</v>
      </c>
      <c r="F432" s="37">
        <f>SUMIFS(СВЦЭМ!$L$34:$L$777,СВЦЭМ!$A$34:$A$777,$A432,СВЦЭМ!$B$34:$B$777,F$401)+'СЕТ СН'!$F$13</f>
        <v>837.54549506000001</v>
      </c>
      <c r="G432" s="37">
        <f>SUMIFS(СВЦЭМ!$L$34:$L$777,СВЦЭМ!$A$34:$A$777,$A432,СВЦЭМ!$B$34:$B$777,G$401)+'СЕТ СН'!$F$13</f>
        <v>842.88254173999997</v>
      </c>
      <c r="H432" s="37">
        <f>SUMIFS(СВЦЭМ!$L$34:$L$777,СВЦЭМ!$A$34:$A$777,$A432,СВЦЭМ!$B$34:$B$777,H$401)+'СЕТ СН'!$F$13</f>
        <v>857.37934116999998</v>
      </c>
      <c r="I432" s="37">
        <f>SUMIFS(СВЦЭМ!$L$34:$L$777,СВЦЭМ!$A$34:$A$777,$A432,СВЦЭМ!$B$34:$B$777,I$401)+'СЕТ СН'!$F$13</f>
        <v>812.63352983000004</v>
      </c>
      <c r="J432" s="37">
        <f>SUMIFS(СВЦЭМ!$L$34:$L$777,СВЦЭМ!$A$34:$A$777,$A432,СВЦЭМ!$B$34:$B$777,J$401)+'СЕТ СН'!$F$13</f>
        <v>687.25468264000006</v>
      </c>
      <c r="K432" s="37">
        <f>SUMIFS(СВЦЭМ!$L$34:$L$777,СВЦЭМ!$A$34:$A$777,$A432,СВЦЭМ!$B$34:$B$777,K$401)+'СЕТ СН'!$F$13</f>
        <v>610.57067036000001</v>
      </c>
      <c r="L432" s="37">
        <f>SUMIFS(СВЦЭМ!$L$34:$L$777,СВЦЭМ!$A$34:$A$777,$A432,СВЦЭМ!$B$34:$B$777,L$401)+'СЕТ СН'!$F$13</f>
        <v>545.88629427000001</v>
      </c>
      <c r="M432" s="37">
        <f>SUMIFS(СВЦЭМ!$L$34:$L$777,СВЦЭМ!$A$34:$A$777,$A432,СВЦЭМ!$B$34:$B$777,M$401)+'СЕТ СН'!$F$13</f>
        <v>491.14728134000001</v>
      </c>
      <c r="N432" s="37">
        <f>SUMIFS(СВЦЭМ!$L$34:$L$777,СВЦЭМ!$A$34:$A$777,$A432,СВЦЭМ!$B$34:$B$777,N$401)+'СЕТ СН'!$F$13</f>
        <v>475.87047985999999</v>
      </c>
      <c r="O432" s="37">
        <f>SUMIFS(СВЦЭМ!$L$34:$L$777,СВЦЭМ!$A$34:$A$777,$A432,СВЦЭМ!$B$34:$B$777,O$401)+'СЕТ СН'!$F$13</f>
        <v>473.32193928999999</v>
      </c>
      <c r="P432" s="37">
        <f>SUMIFS(СВЦЭМ!$L$34:$L$777,СВЦЭМ!$A$34:$A$777,$A432,СВЦЭМ!$B$34:$B$777,P$401)+'СЕТ СН'!$F$13</f>
        <v>470.11571036999999</v>
      </c>
      <c r="Q432" s="37">
        <f>SUMIFS(СВЦЭМ!$L$34:$L$777,СВЦЭМ!$A$34:$A$777,$A432,СВЦЭМ!$B$34:$B$777,Q$401)+'СЕТ СН'!$F$13</f>
        <v>476.55074323999997</v>
      </c>
      <c r="R432" s="37">
        <f>SUMIFS(СВЦЭМ!$L$34:$L$777,СВЦЭМ!$A$34:$A$777,$A432,СВЦЭМ!$B$34:$B$777,R$401)+'СЕТ СН'!$F$13</f>
        <v>474.33964937000002</v>
      </c>
      <c r="S432" s="37">
        <f>SUMIFS(СВЦЭМ!$L$34:$L$777,СВЦЭМ!$A$34:$A$777,$A432,СВЦЭМ!$B$34:$B$777,S$401)+'СЕТ СН'!$F$13</f>
        <v>473.07519346999999</v>
      </c>
      <c r="T432" s="37">
        <f>SUMIFS(СВЦЭМ!$L$34:$L$777,СВЦЭМ!$A$34:$A$777,$A432,СВЦЭМ!$B$34:$B$777,T$401)+'СЕТ СН'!$F$13</f>
        <v>471.35325818000001</v>
      </c>
      <c r="U432" s="37">
        <f>SUMIFS(СВЦЭМ!$L$34:$L$777,СВЦЭМ!$A$34:$A$777,$A432,СВЦЭМ!$B$34:$B$777,U$401)+'СЕТ СН'!$F$13</f>
        <v>468.39367978000001</v>
      </c>
      <c r="V432" s="37">
        <f>SUMIFS(СВЦЭМ!$L$34:$L$777,СВЦЭМ!$A$34:$A$777,$A432,СВЦЭМ!$B$34:$B$777,V$401)+'СЕТ СН'!$F$13</f>
        <v>453.54231489</v>
      </c>
      <c r="W432" s="37">
        <f>SUMIFS(СВЦЭМ!$L$34:$L$777,СВЦЭМ!$A$34:$A$777,$A432,СВЦЭМ!$B$34:$B$777,W$401)+'СЕТ СН'!$F$13</f>
        <v>445.22273573000001</v>
      </c>
      <c r="X432" s="37">
        <f>SUMIFS(СВЦЭМ!$L$34:$L$777,СВЦЭМ!$A$34:$A$777,$A432,СВЦЭМ!$B$34:$B$777,X$401)+'СЕТ СН'!$F$13</f>
        <v>471.26821337000001</v>
      </c>
      <c r="Y432" s="37">
        <f>SUMIFS(СВЦЭМ!$L$34:$L$777,СВЦЭМ!$A$34:$A$777,$A432,СВЦЭМ!$B$34:$B$777,Y$401)+'СЕТ СН'!$F$13</f>
        <v>528.47058979999997</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6" t="s">
        <v>77</v>
      </c>
      <c r="B437" s="116"/>
      <c r="C437" s="116"/>
      <c r="D437" s="116"/>
      <c r="E437" s="116"/>
      <c r="F437" s="116"/>
      <c r="G437" s="116"/>
      <c r="H437" s="116"/>
      <c r="I437" s="116"/>
      <c r="J437" s="116"/>
      <c r="K437" s="116"/>
      <c r="L437" s="116"/>
      <c r="M437" s="116"/>
      <c r="N437" s="117" t="s">
        <v>29</v>
      </c>
      <c r="O437" s="117"/>
      <c r="P437" s="117"/>
      <c r="Q437" s="117"/>
      <c r="R437" s="117"/>
      <c r="S437" s="117"/>
      <c r="T437" s="117"/>
      <c r="U437" s="117"/>
      <c r="V437" s="48"/>
      <c r="W437" s="48"/>
      <c r="X437" s="48"/>
      <c r="Y437" s="48"/>
    </row>
    <row r="438" spans="1:26" ht="15.75" x14ac:dyDescent="0.25">
      <c r="A438" s="116"/>
      <c r="B438" s="116"/>
      <c r="C438" s="116"/>
      <c r="D438" s="116"/>
      <c r="E438" s="116"/>
      <c r="F438" s="116"/>
      <c r="G438" s="116"/>
      <c r="H438" s="116"/>
      <c r="I438" s="116"/>
      <c r="J438" s="116"/>
      <c r="K438" s="116"/>
      <c r="L438" s="116"/>
      <c r="M438" s="116"/>
      <c r="N438" s="118" t="s">
        <v>0</v>
      </c>
      <c r="O438" s="118"/>
      <c r="P438" s="118" t="s">
        <v>1</v>
      </c>
      <c r="Q438" s="118"/>
      <c r="R438" s="118" t="s">
        <v>2</v>
      </c>
      <c r="S438" s="118"/>
      <c r="T438" s="118" t="s">
        <v>3</v>
      </c>
      <c r="U438" s="118"/>
    </row>
    <row r="439" spans="1:26" ht="15.75" x14ac:dyDescent="0.25">
      <c r="A439" s="116"/>
      <c r="B439" s="116"/>
      <c r="C439" s="116"/>
      <c r="D439" s="116"/>
      <c r="E439" s="116"/>
      <c r="F439" s="116"/>
      <c r="G439" s="116"/>
      <c r="H439" s="116"/>
      <c r="I439" s="116"/>
      <c r="J439" s="116"/>
      <c r="K439" s="116"/>
      <c r="L439" s="116"/>
      <c r="M439" s="116"/>
      <c r="N439" s="119">
        <f>СВЦЭМ!$D$12+'СЕТ СН'!$F$10-'СЕТ СН'!$F$22</f>
        <v>164085.54309938941</v>
      </c>
      <c r="O439" s="120"/>
      <c r="P439" s="119">
        <f>СВЦЭМ!$D$12+'СЕТ СН'!$F$10-'СЕТ СН'!$G$22</f>
        <v>145974.43309938943</v>
      </c>
      <c r="Q439" s="120"/>
      <c r="R439" s="119">
        <f>СВЦЭМ!$D$12+'СЕТ СН'!$F$10-'СЕТ СН'!$H$22</f>
        <v>127319.99309938942</v>
      </c>
      <c r="S439" s="120"/>
      <c r="T439" s="119">
        <f>СВЦЭМ!$D$12+'СЕТ СН'!$F$10-'СЕТ СН'!$I$22</f>
        <v>108105.91309938941</v>
      </c>
      <c r="U439" s="12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7" zoomScale="70" zoomScaleNormal="70" zoomScaleSheetLayoutView="80" workbookViewId="0">
      <selection activeCell="D24" sqref="D24"/>
    </sheetView>
  </sheetViews>
  <sheetFormatPr defaultRowHeight="15" x14ac:dyDescent="0.25"/>
  <cols>
    <col min="1" max="1" width="10.875" style="50" customWidth="1"/>
    <col min="2" max="25" width="10.625" style="50" customWidth="1"/>
    <col min="26" max="26" width="9" style="43"/>
    <col min="27" max="27" width="11.25" style="43" customWidth="1"/>
    <col min="28" max="16384" width="9" style="43"/>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августе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3" t="s">
        <v>42</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2.25" customHeight="1" x14ac:dyDescent="0.2">
      <c r="A4" s="133" t="s">
        <v>84</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01.08.2018</v>
      </c>
      <c r="B12" s="37">
        <f>SUMIFS(СВЦЭМ!$D$34:$D$777,СВЦЭМ!$A$34:$A$777,$A12,СВЦЭМ!$B$34:$B$777,B$11)+'СЕТ СН'!$F$11+СВЦЭМ!$D$10+'СЕТ СН'!$F$6-'СЕТ СН'!$F$23</f>
        <v>774.3968897499999</v>
      </c>
      <c r="C12" s="37">
        <f>SUMIFS(СВЦЭМ!$D$34:$D$777,СВЦЭМ!$A$34:$A$777,$A12,СВЦЭМ!$B$34:$B$777,C$11)+'СЕТ СН'!$F$11+СВЦЭМ!$D$10+'СЕТ СН'!$F$6-'СЕТ СН'!$F$23</f>
        <v>823.53287101000001</v>
      </c>
      <c r="D12" s="37">
        <f>SUMIFS(СВЦЭМ!$D$34:$D$777,СВЦЭМ!$A$34:$A$777,$A12,СВЦЭМ!$B$34:$B$777,D$11)+'СЕТ СН'!$F$11+СВЦЭМ!$D$10+'СЕТ СН'!$F$6-'СЕТ СН'!$F$23</f>
        <v>937.86525942000003</v>
      </c>
      <c r="E12" s="37">
        <f>SUMIFS(СВЦЭМ!$D$34:$D$777,СВЦЭМ!$A$34:$A$777,$A12,СВЦЭМ!$B$34:$B$777,E$11)+'СЕТ СН'!$F$11+СВЦЭМ!$D$10+'СЕТ СН'!$F$6-'СЕТ СН'!$F$23</f>
        <v>1085.9486697099999</v>
      </c>
      <c r="F12" s="37">
        <f>SUMIFS(СВЦЭМ!$D$34:$D$777,СВЦЭМ!$A$34:$A$777,$A12,СВЦЭМ!$B$34:$B$777,F$11)+'СЕТ СН'!$F$11+СВЦЭМ!$D$10+'СЕТ СН'!$F$6-'СЕТ СН'!$F$23</f>
        <v>1166.66237559</v>
      </c>
      <c r="G12" s="37">
        <f>SUMIFS(СВЦЭМ!$D$34:$D$777,СВЦЭМ!$A$34:$A$777,$A12,СВЦЭМ!$B$34:$B$777,G$11)+'СЕТ СН'!$F$11+СВЦЭМ!$D$10+'СЕТ СН'!$F$6-'СЕТ СН'!$F$23</f>
        <v>1162.4759095899999</v>
      </c>
      <c r="H12" s="37">
        <f>SUMIFS(СВЦЭМ!$D$34:$D$777,СВЦЭМ!$A$34:$A$777,$A12,СВЦЭМ!$B$34:$B$777,H$11)+'СЕТ СН'!$F$11+СВЦЭМ!$D$10+'СЕТ СН'!$F$6-'СЕТ СН'!$F$23</f>
        <v>1062.5106219099998</v>
      </c>
      <c r="I12" s="37">
        <f>SUMIFS(СВЦЭМ!$D$34:$D$777,СВЦЭМ!$A$34:$A$777,$A12,СВЦЭМ!$B$34:$B$777,I$11)+'СЕТ СН'!$F$11+СВЦЭМ!$D$10+'СЕТ СН'!$F$6-'СЕТ СН'!$F$23</f>
        <v>1014.0633777799999</v>
      </c>
      <c r="J12" s="37">
        <f>SUMIFS(СВЦЭМ!$D$34:$D$777,СВЦЭМ!$A$34:$A$777,$A12,СВЦЭМ!$B$34:$B$777,J$11)+'СЕТ СН'!$F$11+СВЦЭМ!$D$10+'СЕТ СН'!$F$6-'СЕТ СН'!$F$23</f>
        <v>852.72807444</v>
      </c>
      <c r="K12" s="37">
        <f>SUMIFS(СВЦЭМ!$D$34:$D$777,СВЦЭМ!$A$34:$A$777,$A12,СВЦЭМ!$B$34:$B$777,K$11)+'СЕТ СН'!$F$11+СВЦЭМ!$D$10+'СЕТ СН'!$F$6-'СЕТ СН'!$F$23</f>
        <v>758.3977570699999</v>
      </c>
      <c r="L12" s="37">
        <f>SUMIFS(СВЦЭМ!$D$34:$D$777,СВЦЭМ!$A$34:$A$777,$A12,СВЦЭМ!$B$34:$B$777,L$11)+'СЕТ СН'!$F$11+СВЦЭМ!$D$10+'СЕТ СН'!$F$6-'СЕТ СН'!$F$23</f>
        <v>676.88737779999997</v>
      </c>
      <c r="M12" s="37">
        <f>SUMIFS(СВЦЭМ!$D$34:$D$777,СВЦЭМ!$A$34:$A$777,$A12,СВЦЭМ!$B$34:$B$777,M$11)+'СЕТ СН'!$F$11+СВЦЭМ!$D$10+'СЕТ СН'!$F$6-'СЕТ СН'!$F$23</f>
        <v>622.00614348999989</v>
      </c>
      <c r="N12" s="37">
        <f>SUMIFS(СВЦЭМ!$D$34:$D$777,СВЦЭМ!$A$34:$A$777,$A12,СВЦЭМ!$B$34:$B$777,N$11)+'СЕТ СН'!$F$11+СВЦЭМ!$D$10+'СЕТ СН'!$F$6-'СЕТ СН'!$F$23</f>
        <v>614.99997071999996</v>
      </c>
      <c r="O12" s="37">
        <f>SUMIFS(СВЦЭМ!$D$34:$D$777,СВЦЭМ!$A$34:$A$777,$A12,СВЦЭМ!$B$34:$B$777,O$11)+'СЕТ СН'!$F$11+СВЦЭМ!$D$10+'СЕТ СН'!$F$6-'СЕТ СН'!$F$23</f>
        <v>614.59077378999996</v>
      </c>
      <c r="P12" s="37">
        <f>SUMIFS(СВЦЭМ!$D$34:$D$777,СВЦЭМ!$A$34:$A$777,$A12,СВЦЭМ!$B$34:$B$777,P$11)+'СЕТ СН'!$F$11+СВЦЭМ!$D$10+'СЕТ СН'!$F$6-'СЕТ СН'!$F$23</f>
        <v>616.0233188499999</v>
      </c>
      <c r="Q12" s="37">
        <f>SUMIFS(СВЦЭМ!$D$34:$D$777,СВЦЭМ!$A$34:$A$777,$A12,СВЦЭМ!$B$34:$B$777,Q$11)+'СЕТ СН'!$F$11+СВЦЭМ!$D$10+'СЕТ СН'!$F$6-'СЕТ СН'!$F$23</f>
        <v>618.65714226</v>
      </c>
      <c r="R12" s="37">
        <f>SUMIFS(СВЦЭМ!$D$34:$D$777,СВЦЭМ!$A$34:$A$777,$A12,СВЦЭМ!$B$34:$B$777,R$11)+'СЕТ СН'!$F$11+СВЦЭМ!$D$10+'СЕТ СН'!$F$6-'СЕТ СН'!$F$23</f>
        <v>619.87809932000005</v>
      </c>
      <c r="S12" s="37">
        <f>SUMIFS(СВЦЭМ!$D$34:$D$777,СВЦЭМ!$A$34:$A$777,$A12,СВЦЭМ!$B$34:$B$777,S$11)+'СЕТ СН'!$F$11+СВЦЭМ!$D$10+'СЕТ СН'!$F$6-'СЕТ СН'!$F$23</f>
        <v>617.48122018000004</v>
      </c>
      <c r="T12" s="37">
        <f>SUMIFS(СВЦЭМ!$D$34:$D$777,СВЦЭМ!$A$34:$A$777,$A12,СВЦЭМ!$B$34:$B$777,T$11)+'СЕТ СН'!$F$11+СВЦЭМ!$D$10+'СЕТ СН'!$F$6-'СЕТ СН'!$F$23</f>
        <v>613.02809219999995</v>
      </c>
      <c r="U12" s="37">
        <f>SUMIFS(СВЦЭМ!$D$34:$D$777,СВЦЭМ!$A$34:$A$777,$A12,СВЦЭМ!$B$34:$B$777,U$11)+'СЕТ СН'!$F$11+СВЦЭМ!$D$10+'СЕТ СН'!$F$6-'СЕТ СН'!$F$23</f>
        <v>606.54981256999986</v>
      </c>
      <c r="V12" s="37">
        <f>SUMIFS(СВЦЭМ!$D$34:$D$777,СВЦЭМ!$A$34:$A$777,$A12,СВЦЭМ!$B$34:$B$777,V$11)+'СЕТ СН'!$F$11+СВЦЭМ!$D$10+'СЕТ СН'!$F$6-'СЕТ СН'!$F$23</f>
        <v>599.52938216000007</v>
      </c>
      <c r="W12" s="37">
        <f>SUMIFS(СВЦЭМ!$D$34:$D$777,СВЦЭМ!$A$34:$A$777,$A12,СВЦЭМ!$B$34:$B$777,W$11)+'СЕТ СН'!$F$11+СВЦЭМ!$D$10+'СЕТ СН'!$F$6-'СЕТ СН'!$F$23</f>
        <v>646.03398960999994</v>
      </c>
      <c r="X12" s="37">
        <f>SUMIFS(СВЦЭМ!$D$34:$D$777,СВЦЭМ!$A$34:$A$777,$A12,СВЦЭМ!$B$34:$B$777,X$11)+'СЕТ СН'!$F$11+СВЦЭМ!$D$10+'СЕТ СН'!$F$6-'СЕТ СН'!$F$23</f>
        <v>659.64764360999993</v>
      </c>
      <c r="Y12" s="37">
        <f>SUMIFS(СВЦЭМ!$D$34:$D$777,СВЦЭМ!$A$34:$A$777,$A12,СВЦЭМ!$B$34:$B$777,Y$11)+'СЕТ СН'!$F$11+СВЦЭМ!$D$10+'СЕТ СН'!$F$6-'СЕТ СН'!$F$23</f>
        <v>702.70255037999982</v>
      </c>
      <c r="AA12" s="46"/>
    </row>
    <row r="13" spans="1:27" ht="15.75" x14ac:dyDescent="0.2">
      <c r="A13" s="36">
        <f>A12+1</f>
        <v>43314</v>
      </c>
      <c r="B13" s="37">
        <f>SUMIFS(СВЦЭМ!$D$34:$D$777,СВЦЭМ!$A$34:$A$777,$A13,СВЦЭМ!$B$34:$B$777,B$11)+'СЕТ СН'!$F$11+СВЦЭМ!$D$10+'СЕТ СН'!$F$6-'СЕТ СН'!$F$23</f>
        <v>837.79288438000003</v>
      </c>
      <c r="C13" s="37">
        <f>SUMIFS(СВЦЭМ!$D$34:$D$777,СВЦЭМ!$A$34:$A$777,$A13,СВЦЭМ!$B$34:$B$777,C$11)+'СЕТ СН'!$F$11+СВЦЭМ!$D$10+'СЕТ СН'!$F$6-'СЕТ СН'!$F$23</f>
        <v>990.09619027999997</v>
      </c>
      <c r="D13" s="37">
        <f>SUMIFS(СВЦЭМ!$D$34:$D$777,СВЦЭМ!$A$34:$A$777,$A13,СВЦЭМ!$B$34:$B$777,D$11)+'СЕТ СН'!$F$11+СВЦЭМ!$D$10+'СЕТ СН'!$F$6-'СЕТ СН'!$F$23</f>
        <v>1107.74265158</v>
      </c>
      <c r="E13" s="37">
        <f>SUMIFS(СВЦЭМ!$D$34:$D$777,СВЦЭМ!$A$34:$A$777,$A13,СВЦЭМ!$B$34:$B$777,E$11)+'СЕТ СН'!$F$11+СВЦЭМ!$D$10+'СЕТ СН'!$F$6-'СЕТ СН'!$F$23</f>
        <v>1217.4049677200001</v>
      </c>
      <c r="F13" s="37">
        <f>SUMIFS(СВЦЭМ!$D$34:$D$777,СВЦЭМ!$A$34:$A$777,$A13,СВЦЭМ!$B$34:$B$777,F$11)+'СЕТ СН'!$F$11+СВЦЭМ!$D$10+'СЕТ СН'!$F$6-'СЕТ СН'!$F$23</f>
        <v>1215.5261855199999</v>
      </c>
      <c r="G13" s="37">
        <f>SUMIFS(СВЦЭМ!$D$34:$D$777,СВЦЭМ!$A$34:$A$777,$A13,СВЦЭМ!$B$34:$B$777,G$11)+'СЕТ СН'!$F$11+СВЦЭМ!$D$10+'СЕТ СН'!$F$6-'СЕТ СН'!$F$23</f>
        <v>1202.6552724799999</v>
      </c>
      <c r="H13" s="37">
        <f>SUMIFS(СВЦЭМ!$D$34:$D$777,СВЦЭМ!$A$34:$A$777,$A13,СВЦЭМ!$B$34:$B$777,H$11)+'СЕТ СН'!$F$11+СВЦЭМ!$D$10+'СЕТ СН'!$F$6-'СЕТ СН'!$F$23</f>
        <v>1158.4234498599999</v>
      </c>
      <c r="I13" s="37">
        <f>SUMIFS(СВЦЭМ!$D$34:$D$777,СВЦЭМ!$A$34:$A$777,$A13,СВЦЭМ!$B$34:$B$777,I$11)+'СЕТ СН'!$F$11+СВЦЭМ!$D$10+'СЕТ СН'!$F$6-'СЕТ СН'!$F$23</f>
        <v>1046.7028289099999</v>
      </c>
      <c r="J13" s="37">
        <f>SUMIFS(СВЦЭМ!$D$34:$D$777,СВЦЭМ!$A$34:$A$777,$A13,СВЦЭМ!$B$34:$B$777,J$11)+'СЕТ СН'!$F$11+СВЦЭМ!$D$10+'СЕТ СН'!$F$6-'СЕТ СН'!$F$23</f>
        <v>882.5105506299999</v>
      </c>
      <c r="K13" s="37">
        <f>SUMIFS(СВЦЭМ!$D$34:$D$777,СВЦЭМ!$A$34:$A$777,$A13,СВЦЭМ!$B$34:$B$777,K$11)+'СЕТ СН'!$F$11+СВЦЭМ!$D$10+'СЕТ СН'!$F$6-'СЕТ СН'!$F$23</f>
        <v>751.31581687999983</v>
      </c>
      <c r="L13" s="37">
        <f>SUMIFS(СВЦЭМ!$D$34:$D$777,СВЦЭМ!$A$34:$A$777,$A13,СВЦЭМ!$B$34:$B$777,L$11)+'СЕТ СН'!$F$11+СВЦЭМ!$D$10+'СЕТ СН'!$F$6-'СЕТ СН'!$F$23</f>
        <v>673.71948156999997</v>
      </c>
      <c r="M13" s="37">
        <f>SUMIFS(СВЦЭМ!$D$34:$D$777,СВЦЭМ!$A$34:$A$777,$A13,СВЦЭМ!$B$34:$B$777,M$11)+'СЕТ СН'!$F$11+СВЦЭМ!$D$10+'СЕТ СН'!$F$6-'СЕТ СН'!$F$23</f>
        <v>627.67091794999988</v>
      </c>
      <c r="N13" s="37">
        <f>SUMIFS(СВЦЭМ!$D$34:$D$777,СВЦЭМ!$A$34:$A$777,$A13,СВЦЭМ!$B$34:$B$777,N$11)+'СЕТ СН'!$F$11+СВЦЭМ!$D$10+'СЕТ СН'!$F$6-'СЕТ СН'!$F$23</f>
        <v>616.48794825999994</v>
      </c>
      <c r="O13" s="37">
        <f>SUMIFS(СВЦЭМ!$D$34:$D$777,СВЦЭМ!$A$34:$A$777,$A13,СВЦЭМ!$B$34:$B$777,O$11)+'СЕТ СН'!$F$11+СВЦЭМ!$D$10+'СЕТ СН'!$F$6-'СЕТ СН'!$F$23</f>
        <v>632.02633844999991</v>
      </c>
      <c r="P13" s="37">
        <f>SUMIFS(СВЦЭМ!$D$34:$D$777,СВЦЭМ!$A$34:$A$777,$A13,СВЦЭМ!$B$34:$B$777,P$11)+'СЕТ СН'!$F$11+СВЦЭМ!$D$10+'СЕТ СН'!$F$6-'СЕТ СН'!$F$23</f>
        <v>619.11825324000006</v>
      </c>
      <c r="Q13" s="37">
        <f>SUMIFS(СВЦЭМ!$D$34:$D$777,СВЦЭМ!$A$34:$A$777,$A13,СВЦЭМ!$B$34:$B$777,Q$11)+'СЕТ СН'!$F$11+СВЦЭМ!$D$10+'СЕТ СН'!$F$6-'СЕТ СН'!$F$23</f>
        <v>618.28037223999991</v>
      </c>
      <c r="R13" s="37">
        <f>SUMIFS(СВЦЭМ!$D$34:$D$777,СВЦЭМ!$A$34:$A$777,$A13,СВЦЭМ!$B$34:$B$777,R$11)+'СЕТ СН'!$F$11+СВЦЭМ!$D$10+'СЕТ СН'!$F$6-'СЕТ СН'!$F$23</f>
        <v>621.50030829999992</v>
      </c>
      <c r="S13" s="37">
        <f>SUMIFS(СВЦЭМ!$D$34:$D$777,СВЦЭМ!$A$34:$A$777,$A13,СВЦЭМ!$B$34:$B$777,S$11)+'СЕТ СН'!$F$11+СВЦЭМ!$D$10+'СЕТ СН'!$F$6-'СЕТ СН'!$F$23</f>
        <v>616.28882972999986</v>
      </c>
      <c r="T13" s="37">
        <f>SUMIFS(СВЦЭМ!$D$34:$D$777,СВЦЭМ!$A$34:$A$777,$A13,СВЦЭМ!$B$34:$B$777,T$11)+'СЕТ СН'!$F$11+СВЦЭМ!$D$10+'СЕТ СН'!$F$6-'СЕТ СН'!$F$23</f>
        <v>603.73435223999991</v>
      </c>
      <c r="U13" s="37">
        <f>SUMIFS(СВЦЭМ!$D$34:$D$777,СВЦЭМ!$A$34:$A$777,$A13,СВЦЭМ!$B$34:$B$777,U$11)+'СЕТ СН'!$F$11+СВЦЭМ!$D$10+'СЕТ СН'!$F$6-'СЕТ СН'!$F$23</f>
        <v>610.0186996299999</v>
      </c>
      <c r="V13" s="37">
        <f>SUMIFS(СВЦЭМ!$D$34:$D$777,СВЦЭМ!$A$34:$A$777,$A13,СВЦЭМ!$B$34:$B$777,V$11)+'СЕТ СН'!$F$11+СВЦЭМ!$D$10+'СЕТ СН'!$F$6-'СЕТ СН'!$F$23</f>
        <v>602.70256588000007</v>
      </c>
      <c r="W13" s="37">
        <f>SUMIFS(СВЦЭМ!$D$34:$D$777,СВЦЭМ!$A$34:$A$777,$A13,СВЦЭМ!$B$34:$B$777,W$11)+'СЕТ СН'!$F$11+СВЦЭМ!$D$10+'СЕТ СН'!$F$6-'СЕТ СН'!$F$23</f>
        <v>606.15902818999984</v>
      </c>
      <c r="X13" s="37">
        <f>SUMIFS(СВЦЭМ!$D$34:$D$777,СВЦЭМ!$A$34:$A$777,$A13,СВЦЭМ!$B$34:$B$777,X$11)+'СЕТ СН'!$F$11+СВЦЭМ!$D$10+'СЕТ СН'!$F$6-'СЕТ СН'!$F$23</f>
        <v>624.70799121999994</v>
      </c>
      <c r="Y13" s="37">
        <f>SUMIFS(СВЦЭМ!$D$34:$D$777,СВЦЭМ!$A$34:$A$777,$A13,СВЦЭМ!$B$34:$B$777,Y$11)+'СЕТ СН'!$F$11+СВЦЭМ!$D$10+'СЕТ СН'!$F$6-'СЕТ СН'!$F$23</f>
        <v>699.97853126999985</v>
      </c>
    </row>
    <row r="14" spans="1:27" ht="15.75" x14ac:dyDescent="0.2">
      <c r="A14" s="36">
        <f t="shared" ref="A14:A42" si="0">A13+1</f>
        <v>43315</v>
      </c>
      <c r="B14" s="37">
        <f>SUMIFS(СВЦЭМ!$D$34:$D$777,СВЦЭМ!$A$34:$A$777,$A14,СВЦЭМ!$B$34:$B$777,B$11)+'СЕТ СН'!$F$11+СВЦЭМ!$D$10+'СЕТ СН'!$F$6-'СЕТ СН'!$F$23</f>
        <v>793.96720233999986</v>
      </c>
      <c r="C14" s="37">
        <f>SUMIFS(СВЦЭМ!$D$34:$D$777,СВЦЭМ!$A$34:$A$777,$A14,СВЦЭМ!$B$34:$B$777,C$11)+'СЕТ СН'!$F$11+СВЦЭМ!$D$10+'СЕТ СН'!$F$6-'СЕТ СН'!$F$23</f>
        <v>932.86415084999999</v>
      </c>
      <c r="D14" s="37">
        <f>SUMIFS(СВЦЭМ!$D$34:$D$777,СВЦЭМ!$A$34:$A$777,$A14,СВЦЭМ!$B$34:$B$777,D$11)+'СЕТ СН'!$F$11+СВЦЭМ!$D$10+'СЕТ СН'!$F$6-'СЕТ СН'!$F$23</f>
        <v>1047.01935822</v>
      </c>
      <c r="E14" s="37">
        <f>SUMIFS(СВЦЭМ!$D$34:$D$777,СВЦЭМ!$A$34:$A$777,$A14,СВЦЭМ!$B$34:$B$777,E$11)+'СЕТ СН'!$F$11+СВЦЭМ!$D$10+'СЕТ СН'!$F$6-'СЕТ СН'!$F$23</f>
        <v>1153.2273958200001</v>
      </c>
      <c r="F14" s="37">
        <f>SUMIFS(СВЦЭМ!$D$34:$D$777,СВЦЭМ!$A$34:$A$777,$A14,СВЦЭМ!$B$34:$B$777,F$11)+'СЕТ СН'!$F$11+СВЦЭМ!$D$10+'СЕТ СН'!$F$6-'СЕТ СН'!$F$23</f>
        <v>1153.8732547499999</v>
      </c>
      <c r="G14" s="37">
        <f>SUMIFS(СВЦЭМ!$D$34:$D$777,СВЦЭМ!$A$34:$A$777,$A14,СВЦЭМ!$B$34:$B$777,G$11)+'СЕТ СН'!$F$11+СВЦЭМ!$D$10+'СЕТ СН'!$F$6-'СЕТ СН'!$F$23</f>
        <v>1120.1933082599999</v>
      </c>
      <c r="H14" s="37">
        <f>SUMIFS(СВЦЭМ!$D$34:$D$777,СВЦЭМ!$A$34:$A$777,$A14,СВЦЭМ!$B$34:$B$777,H$11)+'СЕТ СН'!$F$11+СВЦЭМ!$D$10+'СЕТ СН'!$F$6-'СЕТ СН'!$F$23</f>
        <v>1081.9564470099999</v>
      </c>
      <c r="I14" s="37">
        <f>SUMIFS(СВЦЭМ!$D$34:$D$777,СВЦЭМ!$A$34:$A$777,$A14,СВЦЭМ!$B$34:$B$777,I$11)+'СЕТ СН'!$F$11+СВЦЭМ!$D$10+'СЕТ СН'!$F$6-'СЕТ СН'!$F$23</f>
        <v>965.44230180999989</v>
      </c>
      <c r="J14" s="37">
        <f>SUMIFS(СВЦЭМ!$D$34:$D$777,СВЦЭМ!$A$34:$A$777,$A14,СВЦЭМ!$B$34:$B$777,J$11)+'СЕТ СН'!$F$11+СВЦЭМ!$D$10+'СЕТ СН'!$F$6-'СЕТ СН'!$F$23</f>
        <v>881.01863625999999</v>
      </c>
      <c r="K14" s="37">
        <f>SUMIFS(СВЦЭМ!$D$34:$D$777,СВЦЭМ!$A$34:$A$777,$A14,СВЦЭМ!$B$34:$B$777,K$11)+'СЕТ СН'!$F$11+СВЦЭМ!$D$10+'СЕТ СН'!$F$6-'СЕТ СН'!$F$23</f>
        <v>796.61118466999983</v>
      </c>
      <c r="L14" s="37">
        <f>SUMIFS(СВЦЭМ!$D$34:$D$777,СВЦЭМ!$A$34:$A$777,$A14,СВЦЭМ!$B$34:$B$777,L$11)+'СЕТ СН'!$F$11+СВЦЭМ!$D$10+'СЕТ СН'!$F$6-'СЕТ СН'!$F$23</f>
        <v>707.79856459999996</v>
      </c>
      <c r="M14" s="37">
        <f>SUMIFS(СВЦЭМ!$D$34:$D$777,СВЦЭМ!$A$34:$A$777,$A14,СВЦЭМ!$B$34:$B$777,M$11)+'СЕТ СН'!$F$11+СВЦЭМ!$D$10+'СЕТ СН'!$F$6-'СЕТ СН'!$F$23</f>
        <v>656.25678286999982</v>
      </c>
      <c r="N14" s="37">
        <f>SUMIFS(СВЦЭМ!$D$34:$D$777,СВЦЭМ!$A$34:$A$777,$A14,СВЦЭМ!$B$34:$B$777,N$11)+'СЕТ СН'!$F$11+СВЦЭМ!$D$10+'СЕТ СН'!$F$6-'СЕТ СН'!$F$23</f>
        <v>644.03575187999991</v>
      </c>
      <c r="O14" s="37">
        <f>SUMIFS(СВЦЭМ!$D$34:$D$777,СВЦЭМ!$A$34:$A$777,$A14,СВЦЭМ!$B$34:$B$777,O$11)+'СЕТ СН'!$F$11+СВЦЭМ!$D$10+'СЕТ СН'!$F$6-'СЕТ СН'!$F$23</f>
        <v>652.86162165999986</v>
      </c>
      <c r="P14" s="37">
        <f>SUMIFS(СВЦЭМ!$D$34:$D$777,СВЦЭМ!$A$34:$A$777,$A14,СВЦЭМ!$B$34:$B$777,P$11)+'СЕТ СН'!$F$11+СВЦЭМ!$D$10+'СЕТ СН'!$F$6-'СЕТ СН'!$F$23</f>
        <v>649.28644487999986</v>
      </c>
      <c r="Q14" s="37">
        <f>SUMIFS(СВЦЭМ!$D$34:$D$777,СВЦЭМ!$A$34:$A$777,$A14,СВЦЭМ!$B$34:$B$777,Q$11)+'СЕТ СН'!$F$11+СВЦЭМ!$D$10+'СЕТ СН'!$F$6-'СЕТ СН'!$F$23</f>
        <v>643.22725019999984</v>
      </c>
      <c r="R14" s="37">
        <f>SUMIFS(СВЦЭМ!$D$34:$D$777,СВЦЭМ!$A$34:$A$777,$A14,СВЦЭМ!$B$34:$B$777,R$11)+'СЕТ СН'!$F$11+СВЦЭМ!$D$10+'СЕТ СН'!$F$6-'СЕТ СН'!$F$23</f>
        <v>634.76934327999993</v>
      </c>
      <c r="S14" s="37">
        <f>SUMIFS(СВЦЭМ!$D$34:$D$777,СВЦЭМ!$A$34:$A$777,$A14,СВЦЭМ!$B$34:$B$777,S$11)+'СЕТ СН'!$F$11+СВЦЭМ!$D$10+'СЕТ СН'!$F$6-'СЕТ СН'!$F$23</f>
        <v>640.87490664999996</v>
      </c>
      <c r="T14" s="37">
        <f>SUMIFS(СВЦЭМ!$D$34:$D$777,СВЦЭМ!$A$34:$A$777,$A14,СВЦЭМ!$B$34:$B$777,T$11)+'СЕТ СН'!$F$11+СВЦЭМ!$D$10+'СЕТ СН'!$F$6-'СЕТ СН'!$F$23</f>
        <v>640.60137199999986</v>
      </c>
      <c r="U14" s="37">
        <f>SUMIFS(СВЦЭМ!$D$34:$D$777,СВЦЭМ!$A$34:$A$777,$A14,СВЦЭМ!$B$34:$B$777,U$11)+'СЕТ СН'!$F$11+СВЦЭМ!$D$10+'СЕТ СН'!$F$6-'СЕТ СН'!$F$23</f>
        <v>636.73427941</v>
      </c>
      <c r="V14" s="37">
        <f>SUMIFS(СВЦЭМ!$D$34:$D$777,СВЦЭМ!$A$34:$A$777,$A14,СВЦЭМ!$B$34:$B$777,V$11)+'СЕТ СН'!$F$11+СВЦЭМ!$D$10+'СЕТ СН'!$F$6-'СЕТ СН'!$F$23</f>
        <v>625.76878717999989</v>
      </c>
      <c r="W14" s="37">
        <f>SUMIFS(СВЦЭМ!$D$34:$D$777,СВЦЭМ!$A$34:$A$777,$A14,СВЦЭМ!$B$34:$B$777,W$11)+'СЕТ СН'!$F$11+СВЦЭМ!$D$10+'СЕТ СН'!$F$6-'СЕТ СН'!$F$23</f>
        <v>616.21655207000003</v>
      </c>
      <c r="X14" s="37">
        <f>SUMIFS(СВЦЭМ!$D$34:$D$777,СВЦЭМ!$A$34:$A$777,$A14,СВЦЭМ!$B$34:$B$777,X$11)+'СЕТ СН'!$F$11+СВЦЭМ!$D$10+'СЕТ СН'!$F$6-'СЕТ СН'!$F$23</f>
        <v>634.49584972000002</v>
      </c>
      <c r="Y14" s="37">
        <f>SUMIFS(СВЦЭМ!$D$34:$D$777,СВЦЭМ!$A$34:$A$777,$A14,СВЦЭМ!$B$34:$B$777,Y$11)+'СЕТ СН'!$F$11+СВЦЭМ!$D$10+'СЕТ СН'!$F$6-'СЕТ СН'!$F$23</f>
        <v>697.9377191399999</v>
      </c>
    </row>
    <row r="15" spans="1:27" ht="15.75" x14ac:dyDescent="0.2">
      <c r="A15" s="36">
        <f t="shared" si="0"/>
        <v>43316</v>
      </c>
      <c r="B15" s="37">
        <f>SUMIFS(СВЦЭМ!$D$34:$D$777,СВЦЭМ!$A$34:$A$777,$A15,СВЦЭМ!$B$34:$B$777,B$11)+'СЕТ СН'!$F$11+СВЦЭМ!$D$10+'СЕТ СН'!$F$6-'СЕТ СН'!$F$23</f>
        <v>829.23520253999982</v>
      </c>
      <c r="C15" s="37">
        <f>SUMIFS(СВЦЭМ!$D$34:$D$777,СВЦЭМ!$A$34:$A$777,$A15,СВЦЭМ!$B$34:$B$777,C$11)+'СЕТ СН'!$F$11+СВЦЭМ!$D$10+'СЕТ СН'!$F$6-'СЕТ СН'!$F$23</f>
        <v>925.68126757999994</v>
      </c>
      <c r="D15" s="37">
        <f>SUMIFS(СВЦЭМ!$D$34:$D$777,СВЦЭМ!$A$34:$A$777,$A15,СВЦЭМ!$B$34:$B$777,D$11)+'СЕТ СН'!$F$11+СВЦЭМ!$D$10+'СЕТ СН'!$F$6-'СЕТ СН'!$F$23</f>
        <v>1010.9052554799998</v>
      </c>
      <c r="E15" s="37">
        <f>SUMIFS(СВЦЭМ!$D$34:$D$777,СВЦЭМ!$A$34:$A$777,$A15,СВЦЭМ!$B$34:$B$777,E$11)+'СЕТ СН'!$F$11+СВЦЭМ!$D$10+'СЕТ СН'!$F$6-'СЕТ СН'!$F$23</f>
        <v>1125.34077837</v>
      </c>
      <c r="F15" s="37">
        <f>SUMIFS(СВЦЭМ!$D$34:$D$777,СВЦЭМ!$A$34:$A$777,$A15,СВЦЭМ!$B$34:$B$777,F$11)+'СЕТ СН'!$F$11+СВЦЭМ!$D$10+'СЕТ СН'!$F$6-'СЕТ СН'!$F$23</f>
        <v>1127.29332499</v>
      </c>
      <c r="G15" s="37">
        <f>SUMIFS(СВЦЭМ!$D$34:$D$777,СВЦЭМ!$A$34:$A$777,$A15,СВЦЭМ!$B$34:$B$777,G$11)+'СЕТ СН'!$F$11+СВЦЭМ!$D$10+'СЕТ СН'!$F$6-'СЕТ СН'!$F$23</f>
        <v>1107.0303167499999</v>
      </c>
      <c r="H15" s="37">
        <f>SUMIFS(СВЦЭМ!$D$34:$D$777,СВЦЭМ!$A$34:$A$777,$A15,СВЦЭМ!$B$34:$B$777,H$11)+'СЕТ СН'!$F$11+СВЦЭМ!$D$10+'СЕТ СН'!$F$6-'СЕТ СН'!$F$23</f>
        <v>1065.4225982599999</v>
      </c>
      <c r="I15" s="37">
        <f>SUMIFS(СВЦЭМ!$D$34:$D$777,СВЦЭМ!$A$34:$A$777,$A15,СВЦЭМ!$B$34:$B$777,I$11)+'СЕТ СН'!$F$11+СВЦЭМ!$D$10+'СЕТ СН'!$F$6-'СЕТ СН'!$F$23</f>
        <v>1037.36362844</v>
      </c>
      <c r="J15" s="37">
        <f>SUMIFS(СВЦЭМ!$D$34:$D$777,СВЦЭМ!$A$34:$A$777,$A15,СВЦЭМ!$B$34:$B$777,J$11)+'СЕТ СН'!$F$11+СВЦЭМ!$D$10+'СЕТ СН'!$F$6-'СЕТ СН'!$F$23</f>
        <v>880.14383098999997</v>
      </c>
      <c r="K15" s="37">
        <f>SUMIFS(СВЦЭМ!$D$34:$D$777,СВЦЭМ!$A$34:$A$777,$A15,СВЦЭМ!$B$34:$B$777,K$11)+'СЕТ СН'!$F$11+СВЦЭМ!$D$10+'СЕТ СН'!$F$6-'СЕТ СН'!$F$23</f>
        <v>768.32665353999982</v>
      </c>
      <c r="L15" s="37">
        <f>SUMIFS(СВЦЭМ!$D$34:$D$777,СВЦЭМ!$A$34:$A$777,$A15,СВЦЭМ!$B$34:$B$777,L$11)+'СЕТ СН'!$F$11+СВЦЭМ!$D$10+'СЕТ СН'!$F$6-'СЕТ СН'!$F$23</f>
        <v>650.47174857999994</v>
      </c>
      <c r="M15" s="37">
        <f>SUMIFS(СВЦЭМ!$D$34:$D$777,СВЦЭМ!$A$34:$A$777,$A15,СВЦЭМ!$B$34:$B$777,M$11)+'СЕТ СН'!$F$11+СВЦЭМ!$D$10+'СЕТ СН'!$F$6-'СЕТ СН'!$F$23</f>
        <v>600.5763144099999</v>
      </c>
      <c r="N15" s="37">
        <f>SUMIFS(СВЦЭМ!$D$34:$D$777,СВЦЭМ!$A$34:$A$777,$A15,СВЦЭМ!$B$34:$B$777,N$11)+'СЕТ СН'!$F$11+СВЦЭМ!$D$10+'СЕТ СН'!$F$6-'СЕТ СН'!$F$23</f>
        <v>601.80689677999999</v>
      </c>
      <c r="O15" s="37">
        <f>SUMIFS(СВЦЭМ!$D$34:$D$777,СВЦЭМ!$A$34:$A$777,$A15,СВЦЭМ!$B$34:$B$777,O$11)+'СЕТ СН'!$F$11+СВЦЭМ!$D$10+'СЕТ СН'!$F$6-'СЕТ СН'!$F$23</f>
        <v>605.02635650000002</v>
      </c>
      <c r="P15" s="37">
        <f>SUMIFS(СВЦЭМ!$D$34:$D$777,СВЦЭМ!$A$34:$A$777,$A15,СВЦЭМ!$B$34:$B$777,P$11)+'СЕТ СН'!$F$11+СВЦЭМ!$D$10+'СЕТ СН'!$F$6-'СЕТ СН'!$F$23</f>
        <v>612.42088813999999</v>
      </c>
      <c r="Q15" s="37">
        <f>SUMIFS(СВЦЭМ!$D$34:$D$777,СВЦЭМ!$A$34:$A$777,$A15,СВЦЭМ!$B$34:$B$777,Q$11)+'СЕТ СН'!$F$11+СВЦЭМ!$D$10+'СЕТ СН'!$F$6-'СЕТ СН'!$F$23</f>
        <v>610.75090928999998</v>
      </c>
      <c r="R15" s="37">
        <f>SUMIFS(СВЦЭМ!$D$34:$D$777,СВЦЭМ!$A$34:$A$777,$A15,СВЦЭМ!$B$34:$B$777,R$11)+'СЕТ СН'!$F$11+СВЦЭМ!$D$10+'СЕТ СН'!$F$6-'СЕТ СН'!$F$23</f>
        <v>605.35276410999995</v>
      </c>
      <c r="S15" s="37">
        <f>SUMIFS(СВЦЭМ!$D$34:$D$777,СВЦЭМ!$A$34:$A$777,$A15,СВЦЭМ!$B$34:$B$777,S$11)+'СЕТ СН'!$F$11+СВЦЭМ!$D$10+'СЕТ СН'!$F$6-'СЕТ СН'!$F$23</f>
        <v>602.11732538000001</v>
      </c>
      <c r="T15" s="37">
        <f>SUMIFS(СВЦЭМ!$D$34:$D$777,СВЦЭМ!$A$34:$A$777,$A15,СВЦЭМ!$B$34:$B$777,T$11)+'СЕТ СН'!$F$11+СВЦЭМ!$D$10+'СЕТ СН'!$F$6-'СЕТ СН'!$F$23</f>
        <v>598.58395433999999</v>
      </c>
      <c r="U15" s="37">
        <f>SUMIFS(СВЦЭМ!$D$34:$D$777,СВЦЭМ!$A$34:$A$777,$A15,СВЦЭМ!$B$34:$B$777,U$11)+'СЕТ СН'!$F$11+СВЦЭМ!$D$10+'СЕТ СН'!$F$6-'СЕТ СН'!$F$23</f>
        <v>607.96239915000001</v>
      </c>
      <c r="V15" s="37">
        <f>SUMIFS(СВЦЭМ!$D$34:$D$777,СВЦЭМ!$A$34:$A$777,$A15,СВЦЭМ!$B$34:$B$777,V$11)+'СЕТ СН'!$F$11+СВЦЭМ!$D$10+'СЕТ СН'!$F$6-'СЕТ СН'!$F$23</f>
        <v>599.88094262000004</v>
      </c>
      <c r="W15" s="37">
        <f>SUMIFS(СВЦЭМ!$D$34:$D$777,СВЦЭМ!$A$34:$A$777,$A15,СВЦЭМ!$B$34:$B$777,W$11)+'СЕТ СН'!$F$11+СВЦЭМ!$D$10+'СЕТ СН'!$F$6-'СЕТ СН'!$F$23</f>
        <v>597.19366003000005</v>
      </c>
      <c r="X15" s="37">
        <f>SUMIFS(СВЦЭМ!$D$34:$D$777,СВЦЭМ!$A$34:$A$777,$A15,СВЦЭМ!$B$34:$B$777,X$11)+'СЕТ СН'!$F$11+СВЦЭМ!$D$10+'СЕТ СН'!$F$6-'СЕТ СН'!$F$23</f>
        <v>606.75524754999992</v>
      </c>
      <c r="Y15" s="37">
        <f>SUMIFS(СВЦЭМ!$D$34:$D$777,СВЦЭМ!$A$34:$A$777,$A15,СВЦЭМ!$B$34:$B$777,Y$11)+'СЕТ СН'!$F$11+СВЦЭМ!$D$10+'СЕТ СН'!$F$6-'СЕТ СН'!$F$23</f>
        <v>650.60047392000001</v>
      </c>
    </row>
    <row r="16" spans="1:27" ht="15.75" x14ac:dyDescent="0.2">
      <c r="A16" s="36">
        <f t="shared" si="0"/>
        <v>43317</v>
      </c>
      <c r="B16" s="37">
        <f>SUMIFS(СВЦЭМ!$D$34:$D$777,СВЦЭМ!$A$34:$A$777,$A16,СВЦЭМ!$B$34:$B$777,B$11)+'СЕТ СН'!$F$11+СВЦЭМ!$D$10+'СЕТ СН'!$F$6-'СЕТ СН'!$F$23</f>
        <v>723.26546551999991</v>
      </c>
      <c r="C16" s="37">
        <f>SUMIFS(СВЦЭМ!$D$34:$D$777,СВЦЭМ!$A$34:$A$777,$A16,СВЦЭМ!$B$34:$B$777,C$11)+'СЕТ СН'!$F$11+СВЦЭМ!$D$10+'СЕТ СН'!$F$6-'СЕТ СН'!$F$23</f>
        <v>842.70258176999982</v>
      </c>
      <c r="D16" s="37">
        <f>SUMIFS(СВЦЭМ!$D$34:$D$777,СВЦЭМ!$A$34:$A$777,$A16,СВЦЭМ!$B$34:$B$777,D$11)+'СЕТ СН'!$F$11+СВЦЭМ!$D$10+'СЕТ СН'!$F$6-'СЕТ СН'!$F$23</f>
        <v>948.20957873999987</v>
      </c>
      <c r="E16" s="37">
        <f>SUMIFS(СВЦЭМ!$D$34:$D$777,СВЦЭМ!$A$34:$A$777,$A16,СВЦЭМ!$B$34:$B$777,E$11)+'СЕТ СН'!$F$11+СВЦЭМ!$D$10+'СЕТ СН'!$F$6-'СЕТ СН'!$F$23</f>
        <v>1032.2249571899999</v>
      </c>
      <c r="F16" s="37">
        <f>SUMIFS(СВЦЭМ!$D$34:$D$777,СВЦЭМ!$A$34:$A$777,$A16,СВЦЭМ!$B$34:$B$777,F$11)+'СЕТ СН'!$F$11+СВЦЭМ!$D$10+'СЕТ СН'!$F$6-'СЕТ СН'!$F$23</f>
        <v>1030.6719355099999</v>
      </c>
      <c r="G16" s="37">
        <f>SUMIFS(СВЦЭМ!$D$34:$D$777,СВЦЭМ!$A$34:$A$777,$A16,СВЦЭМ!$B$34:$B$777,G$11)+'СЕТ СН'!$F$11+СВЦЭМ!$D$10+'СЕТ СН'!$F$6-'СЕТ СН'!$F$23</f>
        <v>1055.11171397</v>
      </c>
      <c r="H16" s="37">
        <f>SUMIFS(СВЦЭМ!$D$34:$D$777,СВЦЭМ!$A$34:$A$777,$A16,СВЦЭМ!$B$34:$B$777,H$11)+'СЕТ СН'!$F$11+СВЦЭМ!$D$10+'СЕТ СН'!$F$6-'СЕТ СН'!$F$23</f>
        <v>1065.17462787</v>
      </c>
      <c r="I16" s="37">
        <f>SUMIFS(СВЦЭМ!$D$34:$D$777,СВЦЭМ!$A$34:$A$777,$A16,СВЦЭМ!$B$34:$B$777,I$11)+'СЕТ СН'!$F$11+СВЦЭМ!$D$10+'СЕТ СН'!$F$6-'СЕТ СН'!$F$23</f>
        <v>1028.96298258</v>
      </c>
      <c r="J16" s="37">
        <f>SUMIFS(СВЦЭМ!$D$34:$D$777,СВЦЭМ!$A$34:$A$777,$A16,СВЦЭМ!$B$34:$B$777,J$11)+'СЕТ СН'!$F$11+СВЦЭМ!$D$10+'СЕТ СН'!$F$6-'СЕТ СН'!$F$23</f>
        <v>885.43521450000003</v>
      </c>
      <c r="K16" s="37">
        <f>SUMIFS(СВЦЭМ!$D$34:$D$777,СВЦЭМ!$A$34:$A$777,$A16,СВЦЭМ!$B$34:$B$777,K$11)+'СЕТ СН'!$F$11+СВЦЭМ!$D$10+'СЕТ СН'!$F$6-'СЕТ СН'!$F$23</f>
        <v>765.73134489999984</v>
      </c>
      <c r="L16" s="37">
        <f>SUMIFS(СВЦЭМ!$D$34:$D$777,СВЦЭМ!$A$34:$A$777,$A16,СВЦЭМ!$B$34:$B$777,L$11)+'СЕТ СН'!$F$11+СВЦЭМ!$D$10+'СЕТ СН'!$F$6-'СЕТ СН'!$F$23</f>
        <v>711.86358707999989</v>
      </c>
      <c r="M16" s="37">
        <f>SUMIFS(СВЦЭМ!$D$34:$D$777,СВЦЭМ!$A$34:$A$777,$A16,СВЦЭМ!$B$34:$B$777,M$11)+'СЕТ СН'!$F$11+СВЦЭМ!$D$10+'СЕТ СН'!$F$6-'СЕТ СН'!$F$23</f>
        <v>679.89949795999996</v>
      </c>
      <c r="N16" s="37">
        <f>SUMIFS(СВЦЭМ!$D$34:$D$777,СВЦЭМ!$A$34:$A$777,$A16,СВЦЭМ!$B$34:$B$777,N$11)+'СЕТ СН'!$F$11+СВЦЭМ!$D$10+'СЕТ СН'!$F$6-'СЕТ СН'!$F$23</f>
        <v>674.33670114999995</v>
      </c>
      <c r="O16" s="37">
        <f>SUMIFS(СВЦЭМ!$D$34:$D$777,СВЦЭМ!$A$34:$A$777,$A16,СВЦЭМ!$B$34:$B$777,O$11)+'СЕТ СН'!$F$11+СВЦЭМ!$D$10+'СЕТ СН'!$F$6-'СЕТ СН'!$F$23</f>
        <v>650.4844298999999</v>
      </c>
      <c r="P16" s="37">
        <f>SUMIFS(СВЦЭМ!$D$34:$D$777,СВЦЭМ!$A$34:$A$777,$A16,СВЦЭМ!$B$34:$B$777,P$11)+'СЕТ СН'!$F$11+СВЦЭМ!$D$10+'СЕТ СН'!$F$6-'СЕТ СН'!$F$23</f>
        <v>610.46286809000003</v>
      </c>
      <c r="Q16" s="37">
        <f>SUMIFS(СВЦЭМ!$D$34:$D$777,СВЦЭМ!$A$34:$A$777,$A16,СВЦЭМ!$B$34:$B$777,Q$11)+'СЕТ СН'!$F$11+СВЦЭМ!$D$10+'СЕТ СН'!$F$6-'СЕТ СН'!$F$23</f>
        <v>623.71093100999997</v>
      </c>
      <c r="R16" s="37">
        <f>SUMIFS(СВЦЭМ!$D$34:$D$777,СВЦЭМ!$A$34:$A$777,$A16,СВЦЭМ!$B$34:$B$777,R$11)+'СЕТ СН'!$F$11+СВЦЭМ!$D$10+'СЕТ СН'!$F$6-'СЕТ СН'!$F$23</f>
        <v>620.04206101999989</v>
      </c>
      <c r="S16" s="37">
        <f>SUMIFS(СВЦЭМ!$D$34:$D$777,СВЦЭМ!$A$34:$A$777,$A16,СВЦЭМ!$B$34:$B$777,S$11)+'СЕТ СН'!$F$11+СВЦЭМ!$D$10+'СЕТ СН'!$F$6-'СЕТ СН'!$F$23</f>
        <v>616.00739668999995</v>
      </c>
      <c r="T16" s="37">
        <f>SUMIFS(СВЦЭМ!$D$34:$D$777,СВЦЭМ!$A$34:$A$777,$A16,СВЦЭМ!$B$34:$B$777,T$11)+'СЕТ СН'!$F$11+СВЦЭМ!$D$10+'СЕТ СН'!$F$6-'СЕТ СН'!$F$23</f>
        <v>605.48232258999997</v>
      </c>
      <c r="U16" s="37">
        <f>SUMIFS(СВЦЭМ!$D$34:$D$777,СВЦЭМ!$A$34:$A$777,$A16,СВЦЭМ!$B$34:$B$777,U$11)+'СЕТ СН'!$F$11+СВЦЭМ!$D$10+'СЕТ СН'!$F$6-'СЕТ СН'!$F$23</f>
        <v>607.87805868999999</v>
      </c>
      <c r="V16" s="37">
        <f>SUMIFS(СВЦЭМ!$D$34:$D$777,СВЦЭМ!$A$34:$A$777,$A16,СВЦЭМ!$B$34:$B$777,V$11)+'СЕТ СН'!$F$11+СВЦЭМ!$D$10+'СЕТ СН'!$F$6-'СЕТ СН'!$F$23</f>
        <v>594.47328704000006</v>
      </c>
      <c r="W16" s="37">
        <f>SUMIFS(СВЦЭМ!$D$34:$D$777,СВЦЭМ!$A$34:$A$777,$A16,СВЦЭМ!$B$34:$B$777,W$11)+'СЕТ СН'!$F$11+СВЦЭМ!$D$10+'СЕТ СН'!$F$6-'СЕТ СН'!$F$23</f>
        <v>587.26914781000005</v>
      </c>
      <c r="X16" s="37">
        <f>SUMIFS(СВЦЭМ!$D$34:$D$777,СВЦЭМ!$A$34:$A$777,$A16,СВЦЭМ!$B$34:$B$777,X$11)+'СЕТ СН'!$F$11+СВЦЭМ!$D$10+'СЕТ СН'!$F$6-'СЕТ СН'!$F$23</f>
        <v>601.69303496999987</v>
      </c>
      <c r="Y16" s="37">
        <f>SUMIFS(СВЦЭМ!$D$34:$D$777,СВЦЭМ!$A$34:$A$777,$A16,СВЦЭМ!$B$34:$B$777,Y$11)+'СЕТ СН'!$F$11+СВЦЭМ!$D$10+'СЕТ СН'!$F$6-'СЕТ СН'!$F$23</f>
        <v>637.5417007399999</v>
      </c>
    </row>
    <row r="17" spans="1:25" ht="15.75" x14ac:dyDescent="0.2">
      <c r="A17" s="36">
        <f t="shared" si="0"/>
        <v>43318</v>
      </c>
      <c r="B17" s="37">
        <f>SUMIFS(СВЦЭМ!$D$34:$D$777,СВЦЭМ!$A$34:$A$777,$A17,СВЦЭМ!$B$34:$B$777,B$11)+'СЕТ СН'!$F$11+СВЦЭМ!$D$10+'СЕТ СН'!$F$6-'СЕТ СН'!$F$23</f>
        <v>726.21396727999991</v>
      </c>
      <c r="C17" s="37">
        <f>SUMIFS(СВЦЭМ!$D$34:$D$777,СВЦЭМ!$A$34:$A$777,$A17,СВЦЭМ!$B$34:$B$777,C$11)+'СЕТ СН'!$F$11+СВЦЭМ!$D$10+'СЕТ СН'!$F$6-'СЕТ СН'!$F$23</f>
        <v>825.10865136999996</v>
      </c>
      <c r="D17" s="37">
        <f>SUMIFS(СВЦЭМ!$D$34:$D$777,СВЦЭМ!$A$34:$A$777,$A17,СВЦЭМ!$B$34:$B$777,D$11)+'СЕТ СН'!$F$11+СВЦЭМ!$D$10+'СЕТ СН'!$F$6-'СЕТ СН'!$F$23</f>
        <v>933.24433195999995</v>
      </c>
      <c r="E17" s="37">
        <f>SUMIFS(СВЦЭМ!$D$34:$D$777,СВЦЭМ!$A$34:$A$777,$A17,СВЦЭМ!$B$34:$B$777,E$11)+'СЕТ СН'!$F$11+СВЦЭМ!$D$10+'СЕТ СН'!$F$6-'СЕТ СН'!$F$23</f>
        <v>1041.91789726</v>
      </c>
      <c r="F17" s="37">
        <f>SUMIFS(СВЦЭМ!$D$34:$D$777,СВЦЭМ!$A$34:$A$777,$A17,СВЦЭМ!$B$34:$B$777,F$11)+'СЕТ СН'!$F$11+СВЦЭМ!$D$10+'СЕТ СН'!$F$6-'СЕТ СН'!$F$23</f>
        <v>1033.46459091</v>
      </c>
      <c r="G17" s="37">
        <f>SUMIFS(СВЦЭМ!$D$34:$D$777,СВЦЭМ!$A$34:$A$777,$A17,СВЦЭМ!$B$34:$B$777,G$11)+'СЕТ СН'!$F$11+СВЦЭМ!$D$10+'СЕТ СН'!$F$6-'СЕТ СН'!$F$23</f>
        <v>1045.4668046199999</v>
      </c>
      <c r="H17" s="37">
        <f>SUMIFS(СВЦЭМ!$D$34:$D$777,СВЦЭМ!$A$34:$A$777,$A17,СВЦЭМ!$B$34:$B$777,H$11)+'СЕТ СН'!$F$11+СВЦЭМ!$D$10+'СЕТ СН'!$F$6-'СЕТ СН'!$F$23</f>
        <v>1057.94469142</v>
      </c>
      <c r="I17" s="37">
        <f>SUMIFS(СВЦЭМ!$D$34:$D$777,СВЦЭМ!$A$34:$A$777,$A17,СВЦЭМ!$B$34:$B$777,I$11)+'СЕТ СН'!$F$11+СВЦЭМ!$D$10+'СЕТ СН'!$F$6-'СЕТ СН'!$F$23</f>
        <v>1038.8195071799998</v>
      </c>
      <c r="J17" s="37">
        <f>SUMIFS(СВЦЭМ!$D$34:$D$777,СВЦЭМ!$A$34:$A$777,$A17,СВЦЭМ!$B$34:$B$777,J$11)+'СЕТ СН'!$F$11+СВЦЭМ!$D$10+'СЕТ СН'!$F$6-'СЕТ СН'!$F$23</f>
        <v>899.5345500599999</v>
      </c>
      <c r="K17" s="37">
        <f>SUMIFS(СВЦЭМ!$D$34:$D$777,СВЦЭМ!$A$34:$A$777,$A17,СВЦЭМ!$B$34:$B$777,K$11)+'СЕТ СН'!$F$11+СВЦЭМ!$D$10+'СЕТ СН'!$F$6-'СЕТ СН'!$F$23</f>
        <v>784.60161191999987</v>
      </c>
      <c r="L17" s="37">
        <f>SUMIFS(СВЦЭМ!$D$34:$D$777,СВЦЭМ!$A$34:$A$777,$A17,СВЦЭМ!$B$34:$B$777,L$11)+'СЕТ СН'!$F$11+СВЦЭМ!$D$10+'СЕТ СН'!$F$6-'СЕТ СН'!$F$23</f>
        <v>707.88309697999989</v>
      </c>
      <c r="M17" s="37">
        <f>SUMIFS(СВЦЭМ!$D$34:$D$777,СВЦЭМ!$A$34:$A$777,$A17,СВЦЭМ!$B$34:$B$777,M$11)+'СЕТ СН'!$F$11+СВЦЭМ!$D$10+'СЕТ СН'!$F$6-'СЕТ СН'!$F$23</f>
        <v>659.65664055999991</v>
      </c>
      <c r="N17" s="37">
        <f>SUMIFS(СВЦЭМ!$D$34:$D$777,СВЦЭМ!$A$34:$A$777,$A17,СВЦЭМ!$B$34:$B$777,N$11)+'СЕТ СН'!$F$11+СВЦЭМ!$D$10+'СЕТ СН'!$F$6-'СЕТ СН'!$F$23</f>
        <v>666.17269906000001</v>
      </c>
      <c r="O17" s="37">
        <f>SUMIFS(СВЦЭМ!$D$34:$D$777,СВЦЭМ!$A$34:$A$777,$A17,СВЦЭМ!$B$34:$B$777,O$11)+'СЕТ СН'!$F$11+СВЦЭМ!$D$10+'СЕТ СН'!$F$6-'СЕТ СН'!$F$23</f>
        <v>667.70346079000001</v>
      </c>
      <c r="P17" s="37">
        <f>SUMIFS(СВЦЭМ!$D$34:$D$777,СВЦЭМ!$A$34:$A$777,$A17,СВЦЭМ!$B$34:$B$777,P$11)+'СЕТ СН'!$F$11+СВЦЭМ!$D$10+'СЕТ СН'!$F$6-'СЕТ СН'!$F$23</f>
        <v>666.82423971000003</v>
      </c>
      <c r="Q17" s="37">
        <f>SUMIFS(СВЦЭМ!$D$34:$D$777,СВЦЭМ!$A$34:$A$777,$A17,СВЦЭМ!$B$34:$B$777,Q$11)+'СЕТ СН'!$F$11+СВЦЭМ!$D$10+'СЕТ СН'!$F$6-'СЕТ СН'!$F$23</f>
        <v>668.25877074999994</v>
      </c>
      <c r="R17" s="37">
        <f>SUMIFS(СВЦЭМ!$D$34:$D$777,СВЦЭМ!$A$34:$A$777,$A17,СВЦЭМ!$B$34:$B$777,R$11)+'СЕТ СН'!$F$11+СВЦЭМ!$D$10+'СЕТ СН'!$F$6-'СЕТ СН'!$F$23</f>
        <v>666.94201717999999</v>
      </c>
      <c r="S17" s="37">
        <f>SUMIFS(СВЦЭМ!$D$34:$D$777,СВЦЭМ!$A$34:$A$777,$A17,СВЦЭМ!$B$34:$B$777,S$11)+'СЕТ СН'!$F$11+СВЦЭМ!$D$10+'СЕТ СН'!$F$6-'СЕТ СН'!$F$23</f>
        <v>667.97735489000002</v>
      </c>
      <c r="T17" s="37">
        <f>SUMIFS(СВЦЭМ!$D$34:$D$777,СВЦЭМ!$A$34:$A$777,$A17,СВЦЭМ!$B$34:$B$777,T$11)+'СЕТ СН'!$F$11+СВЦЭМ!$D$10+'СЕТ СН'!$F$6-'СЕТ СН'!$F$23</f>
        <v>659.56949502999987</v>
      </c>
      <c r="U17" s="37">
        <f>SUMIFS(СВЦЭМ!$D$34:$D$777,СВЦЭМ!$A$34:$A$777,$A17,СВЦЭМ!$B$34:$B$777,U$11)+'СЕТ СН'!$F$11+СВЦЭМ!$D$10+'СЕТ СН'!$F$6-'СЕТ СН'!$F$23</f>
        <v>657.85100868999984</v>
      </c>
      <c r="V17" s="37">
        <f>SUMIFS(СВЦЭМ!$D$34:$D$777,СВЦЭМ!$A$34:$A$777,$A17,СВЦЭМ!$B$34:$B$777,V$11)+'СЕТ СН'!$F$11+СВЦЭМ!$D$10+'СЕТ СН'!$F$6-'СЕТ СН'!$F$23</f>
        <v>651.84305333999987</v>
      </c>
      <c r="W17" s="37">
        <f>SUMIFS(СВЦЭМ!$D$34:$D$777,СВЦЭМ!$A$34:$A$777,$A17,СВЦЭМ!$B$34:$B$777,W$11)+'СЕТ СН'!$F$11+СВЦЭМ!$D$10+'СЕТ СН'!$F$6-'СЕТ СН'!$F$23</f>
        <v>650.5358507599999</v>
      </c>
      <c r="X17" s="37">
        <f>SUMIFS(СВЦЭМ!$D$34:$D$777,СВЦЭМ!$A$34:$A$777,$A17,СВЦЭМ!$B$34:$B$777,X$11)+'СЕТ СН'!$F$11+СВЦЭМ!$D$10+'СЕТ СН'!$F$6-'СЕТ СН'!$F$23</f>
        <v>642.21198684000001</v>
      </c>
      <c r="Y17" s="37">
        <f>SUMIFS(СВЦЭМ!$D$34:$D$777,СВЦЭМ!$A$34:$A$777,$A17,СВЦЭМ!$B$34:$B$777,Y$11)+'СЕТ СН'!$F$11+СВЦЭМ!$D$10+'СЕТ СН'!$F$6-'СЕТ СН'!$F$23</f>
        <v>689.16982558999985</v>
      </c>
    </row>
    <row r="18" spans="1:25" ht="15.75" x14ac:dyDescent="0.2">
      <c r="A18" s="36">
        <f t="shared" si="0"/>
        <v>43319</v>
      </c>
      <c r="B18" s="37">
        <f>SUMIFS(СВЦЭМ!$D$34:$D$777,СВЦЭМ!$A$34:$A$777,$A18,СВЦЭМ!$B$34:$B$777,B$11)+'СЕТ СН'!$F$11+СВЦЭМ!$D$10+'СЕТ СН'!$F$6-'СЕТ СН'!$F$23</f>
        <v>774.52825517999986</v>
      </c>
      <c r="C18" s="37">
        <f>SUMIFS(СВЦЭМ!$D$34:$D$777,СВЦЭМ!$A$34:$A$777,$A18,СВЦЭМ!$B$34:$B$777,C$11)+'СЕТ СН'!$F$11+СВЦЭМ!$D$10+'СЕТ СН'!$F$6-'СЕТ СН'!$F$23</f>
        <v>907.78332095999986</v>
      </c>
      <c r="D18" s="37">
        <f>SUMIFS(СВЦЭМ!$D$34:$D$777,СВЦЭМ!$A$34:$A$777,$A18,СВЦЭМ!$B$34:$B$777,D$11)+'СЕТ СН'!$F$11+СВЦЭМ!$D$10+'СЕТ СН'!$F$6-'СЕТ СН'!$F$23</f>
        <v>990.54822808999984</v>
      </c>
      <c r="E18" s="37">
        <f>SUMIFS(СВЦЭМ!$D$34:$D$777,СВЦЭМ!$A$34:$A$777,$A18,СВЦЭМ!$B$34:$B$777,E$11)+'СЕТ СН'!$F$11+СВЦЭМ!$D$10+'СЕТ СН'!$F$6-'СЕТ СН'!$F$23</f>
        <v>1100.4763181399999</v>
      </c>
      <c r="F18" s="37">
        <f>SUMIFS(СВЦЭМ!$D$34:$D$777,СВЦЭМ!$A$34:$A$777,$A18,СВЦЭМ!$B$34:$B$777,F$11)+'СЕТ СН'!$F$11+СВЦЭМ!$D$10+'СЕТ СН'!$F$6-'СЕТ СН'!$F$23</f>
        <v>1094.2520489399999</v>
      </c>
      <c r="G18" s="37">
        <f>SUMIFS(СВЦЭМ!$D$34:$D$777,СВЦЭМ!$A$34:$A$777,$A18,СВЦЭМ!$B$34:$B$777,G$11)+'СЕТ СН'!$F$11+СВЦЭМ!$D$10+'СЕТ СН'!$F$6-'СЕТ СН'!$F$23</f>
        <v>1101.7784488299999</v>
      </c>
      <c r="H18" s="37">
        <f>SUMIFS(СВЦЭМ!$D$34:$D$777,СВЦЭМ!$A$34:$A$777,$A18,СВЦЭМ!$B$34:$B$777,H$11)+'СЕТ СН'!$F$11+СВЦЭМ!$D$10+'СЕТ СН'!$F$6-'СЕТ СН'!$F$23</f>
        <v>1098.7734870199999</v>
      </c>
      <c r="I18" s="37">
        <f>SUMIFS(СВЦЭМ!$D$34:$D$777,СВЦЭМ!$A$34:$A$777,$A18,СВЦЭМ!$B$34:$B$777,I$11)+'СЕТ СН'!$F$11+СВЦЭМ!$D$10+'СЕТ СН'!$F$6-'СЕТ СН'!$F$23</f>
        <v>995.94090993999998</v>
      </c>
      <c r="J18" s="37">
        <f>SUMIFS(СВЦЭМ!$D$34:$D$777,СВЦЭМ!$A$34:$A$777,$A18,СВЦЭМ!$B$34:$B$777,J$11)+'СЕТ СН'!$F$11+СВЦЭМ!$D$10+'СЕТ СН'!$F$6-'СЕТ СН'!$F$23</f>
        <v>847.01434764999999</v>
      </c>
      <c r="K18" s="37">
        <f>SUMIFS(СВЦЭМ!$D$34:$D$777,СВЦЭМ!$A$34:$A$777,$A18,СВЦЭМ!$B$34:$B$777,K$11)+'СЕТ СН'!$F$11+СВЦЭМ!$D$10+'СЕТ СН'!$F$6-'СЕТ СН'!$F$23</f>
        <v>765.46325955999987</v>
      </c>
      <c r="L18" s="37">
        <f>SUMIFS(СВЦЭМ!$D$34:$D$777,СВЦЭМ!$A$34:$A$777,$A18,СВЦЭМ!$B$34:$B$777,L$11)+'СЕТ СН'!$F$11+СВЦЭМ!$D$10+'СЕТ СН'!$F$6-'СЕТ СН'!$F$23</f>
        <v>686.8770687199999</v>
      </c>
      <c r="M18" s="37">
        <f>SUMIFS(СВЦЭМ!$D$34:$D$777,СВЦЭМ!$A$34:$A$777,$A18,СВЦЭМ!$B$34:$B$777,M$11)+'СЕТ СН'!$F$11+СВЦЭМ!$D$10+'СЕТ СН'!$F$6-'СЕТ СН'!$F$23</f>
        <v>641.19429433999994</v>
      </c>
      <c r="N18" s="37">
        <f>SUMIFS(СВЦЭМ!$D$34:$D$777,СВЦЭМ!$A$34:$A$777,$A18,СВЦЭМ!$B$34:$B$777,N$11)+'СЕТ СН'!$F$11+СВЦЭМ!$D$10+'СЕТ СН'!$F$6-'СЕТ СН'!$F$23</f>
        <v>627.04773692000003</v>
      </c>
      <c r="O18" s="37">
        <f>SUMIFS(СВЦЭМ!$D$34:$D$777,СВЦЭМ!$A$34:$A$777,$A18,СВЦЭМ!$B$34:$B$777,O$11)+'СЕТ СН'!$F$11+СВЦЭМ!$D$10+'СЕТ СН'!$F$6-'СЕТ СН'!$F$23</f>
        <v>638.11460011999998</v>
      </c>
      <c r="P18" s="37">
        <f>SUMIFS(СВЦЭМ!$D$34:$D$777,СВЦЭМ!$A$34:$A$777,$A18,СВЦЭМ!$B$34:$B$777,P$11)+'СЕТ СН'!$F$11+СВЦЭМ!$D$10+'СЕТ СН'!$F$6-'СЕТ СН'!$F$23</f>
        <v>637.15886997999996</v>
      </c>
      <c r="Q18" s="37">
        <f>SUMIFS(СВЦЭМ!$D$34:$D$777,СВЦЭМ!$A$34:$A$777,$A18,СВЦЭМ!$B$34:$B$777,Q$11)+'СЕТ СН'!$F$11+СВЦЭМ!$D$10+'СЕТ СН'!$F$6-'СЕТ СН'!$F$23</f>
        <v>638.62972857999989</v>
      </c>
      <c r="R18" s="37">
        <f>SUMIFS(СВЦЭМ!$D$34:$D$777,СВЦЭМ!$A$34:$A$777,$A18,СВЦЭМ!$B$34:$B$777,R$11)+'СЕТ СН'!$F$11+СВЦЭМ!$D$10+'СЕТ СН'!$F$6-'СЕТ СН'!$F$23</f>
        <v>640.28844290999996</v>
      </c>
      <c r="S18" s="37">
        <f>SUMIFS(СВЦЭМ!$D$34:$D$777,СВЦЭМ!$A$34:$A$777,$A18,СВЦЭМ!$B$34:$B$777,S$11)+'СЕТ СН'!$F$11+СВЦЭМ!$D$10+'СЕТ СН'!$F$6-'СЕТ СН'!$F$23</f>
        <v>640.00109584999996</v>
      </c>
      <c r="T18" s="37">
        <f>SUMIFS(СВЦЭМ!$D$34:$D$777,СВЦЭМ!$A$34:$A$777,$A18,СВЦЭМ!$B$34:$B$777,T$11)+'СЕТ СН'!$F$11+СВЦЭМ!$D$10+'СЕТ СН'!$F$6-'СЕТ СН'!$F$23</f>
        <v>627.15560856999991</v>
      </c>
      <c r="U18" s="37">
        <f>SUMIFS(СВЦЭМ!$D$34:$D$777,СВЦЭМ!$A$34:$A$777,$A18,СВЦЭМ!$B$34:$B$777,U$11)+'СЕТ СН'!$F$11+СВЦЭМ!$D$10+'СЕТ СН'!$F$6-'СЕТ СН'!$F$23</f>
        <v>631.51771269000005</v>
      </c>
      <c r="V18" s="37">
        <f>SUMIFS(СВЦЭМ!$D$34:$D$777,СВЦЭМ!$A$34:$A$777,$A18,СВЦЭМ!$B$34:$B$777,V$11)+'СЕТ СН'!$F$11+СВЦЭМ!$D$10+'СЕТ СН'!$F$6-'СЕТ СН'!$F$23</f>
        <v>622.15034231000004</v>
      </c>
      <c r="W18" s="37">
        <f>SUMIFS(СВЦЭМ!$D$34:$D$777,СВЦЭМ!$A$34:$A$777,$A18,СВЦЭМ!$B$34:$B$777,W$11)+'СЕТ СН'!$F$11+СВЦЭМ!$D$10+'СЕТ СН'!$F$6-'СЕТ СН'!$F$23</f>
        <v>623.92375586999992</v>
      </c>
      <c r="X18" s="37">
        <f>SUMIFS(СВЦЭМ!$D$34:$D$777,СВЦЭМ!$A$34:$A$777,$A18,СВЦЭМ!$B$34:$B$777,X$11)+'СЕТ СН'!$F$11+СВЦЭМ!$D$10+'СЕТ СН'!$F$6-'СЕТ СН'!$F$23</f>
        <v>615.69209888</v>
      </c>
      <c r="Y18" s="37">
        <f>SUMIFS(СВЦЭМ!$D$34:$D$777,СВЦЭМ!$A$34:$A$777,$A18,СВЦЭМ!$B$34:$B$777,Y$11)+'СЕТ СН'!$F$11+СВЦЭМ!$D$10+'СЕТ СН'!$F$6-'СЕТ СН'!$F$23</f>
        <v>653.61639791999983</v>
      </c>
    </row>
    <row r="19" spans="1:25" ht="15.75" x14ac:dyDescent="0.2">
      <c r="A19" s="36">
        <f t="shared" si="0"/>
        <v>43320</v>
      </c>
      <c r="B19" s="37">
        <f>SUMIFS(СВЦЭМ!$D$34:$D$777,СВЦЭМ!$A$34:$A$777,$A19,СВЦЭМ!$B$34:$B$777,B$11)+'СЕТ СН'!$F$11+СВЦЭМ!$D$10+'СЕТ СН'!$F$6-'СЕТ СН'!$F$23</f>
        <v>772.49325095999984</v>
      </c>
      <c r="C19" s="37">
        <f>SUMIFS(СВЦЭМ!$D$34:$D$777,СВЦЭМ!$A$34:$A$777,$A19,СВЦЭМ!$B$34:$B$777,C$11)+'СЕТ СН'!$F$11+СВЦЭМ!$D$10+'СЕТ СН'!$F$6-'СЕТ СН'!$F$23</f>
        <v>903.03300993999983</v>
      </c>
      <c r="D19" s="37">
        <f>SUMIFS(СВЦЭМ!$D$34:$D$777,СВЦЭМ!$A$34:$A$777,$A19,СВЦЭМ!$B$34:$B$777,D$11)+'СЕТ СН'!$F$11+СВЦЭМ!$D$10+'СЕТ СН'!$F$6-'СЕТ СН'!$F$23</f>
        <v>1008.1186509899999</v>
      </c>
      <c r="E19" s="37">
        <f>SUMIFS(СВЦЭМ!$D$34:$D$777,СВЦЭМ!$A$34:$A$777,$A19,СВЦЭМ!$B$34:$B$777,E$11)+'СЕТ СН'!$F$11+СВЦЭМ!$D$10+'СЕТ СН'!$F$6-'СЕТ СН'!$F$23</f>
        <v>1092.52967008</v>
      </c>
      <c r="F19" s="37">
        <f>SUMIFS(СВЦЭМ!$D$34:$D$777,СВЦЭМ!$A$34:$A$777,$A19,СВЦЭМ!$B$34:$B$777,F$11)+'СЕТ СН'!$F$11+СВЦЭМ!$D$10+'СЕТ СН'!$F$6-'СЕТ СН'!$F$23</f>
        <v>1089.1748392499999</v>
      </c>
      <c r="G19" s="37">
        <f>SUMIFS(СВЦЭМ!$D$34:$D$777,СВЦЭМ!$A$34:$A$777,$A19,СВЦЭМ!$B$34:$B$777,G$11)+'СЕТ СН'!$F$11+СВЦЭМ!$D$10+'СЕТ СН'!$F$6-'СЕТ СН'!$F$23</f>
        <v>1090.0817220499998</v>
      </c>
      <c r="H19" s="37">
        <f>SUMIFS(СВЦЭМ!$D$34:$D$777,СВЦЭМ!$A$34:$A$777,$A19,СВЦЭМ!$B$34:$B$777,H$11)+'СЕТ СН'!$F$11+СВЦЭМ!$D$10+'СЕТ СН'!$F$6-'СЕТ СН'!$F$23</f>
        <v>1089.33442167</v>
      </c>
      <c r="I19" s="37">
        <f>SUMIFS(СВЦЭМ!$D$34:$D$777,СВЦЭМ!$A$34:$A$777,$A19,СВЦЭМ!$B$34:$B$777,I$11)+'СЕТ СН'!$F$11+СВЦЭМ!$D$10+'СЕТ СН'!$F$6-'СЕТ СН'!$F$23</f>
        <v>1010.2293910799999</v>
      </c>
      <c r="J19" s="37">
        <f>SUMIFS(СВЦЭМ!$D$34:$D$777,СВЦЭМ!$A$34:$A$777,$A19,СВЦЭМ!$B$34:$B$777,J$11)+'СЕТ СН'!$F$11+СВЦЭМ!$D$10+'СЕТ СН'!$F$6-'СЕТ СН'!$F$23</f>
        <v>864.23863573999984</v>
      </c>
      <c r="K19" s="37">
        <f>SUMIFS(СВЦЭМ!$D$34:$D$777,СВЦЭМ!$A$34:$A$777,$A19,СВЦЭМ!$B$34:$B$777,K$11)+'СЕТ СН'!$F$11+СВЦЭМ!$D$10+'СЕТ СН'!$F$6-'СЕТ СН'!$F$23</f>
        <v>758.78715228999999</v>
      </c>
      <c r="L19" s="37">
        <f>SUMIFS(СВЦЭМ!$D$34:$D$777,СВЦЭМ!$A$34:$A$777,$A19,СВЦЭМ!$B$34:$B$777,L$11)+'СЕТ СН'!$F$11+СВЦЭМ!$D$10+'СЕТ СН'!$F$6-'СЕТ СН'!$F$23</f>
        <v>673.21518431000004</v>
      </c>
      <c r="M19" s="37">
        <f>SUMIFS(СВЦЭМ!$D$34:$D$777,СВЦЭМ!$A$34:$A$777,$A19,СВЦЭМ!$B$34:$B$777,M$11)+'СЕТ СН'!$F$11+СВЦЭМ!$D$10+'СЕТ СН'!$F$6-'СЕТ СН'!$F$23</f>
        <v>617.90107317999991</v>
      </c>
      <c r="N19" s="37">
        <f>SUMIFS(СВЦЭМ!$D$34:$D$777,СВЦЭМ!$A$34:$A$777,$A19,СВЦЭМ!$B$34:$B$777,N$11)+'СЕТ СН'!$F$11+СВЦЭМ!$D$10+'СЕТ СН'!$F$6-'СЕТ СН'!$F$23</f>
        <v>623.86349653999991</v>
      </c>
      <c r="O19" s="37">
        <f>SUMIFS(СВЦЭМ!$D$34:$D$777,СВЦЭМ!$A$34:$A$777,$A19,СВЦЭМ!$B$34:$B$777,O$11)+'СЕТ СН'!$F$11+СВЦЭМ!$D$10+'СЕТ СН'!$F$6-'СЕТ СН'!$F$23</f>
        <v>627.60377036</v>
      </c>
      <c r="P19" s="37">
        <f>SUMIFS(СВЦЭМ!$D$34:$D$777,СВЦЭМ!$A$34:$A$777,$A19,СВЦЭМ!$B$34:$B$777,P$11)+'СЕТ СН'!$F$11+СВЦЭМ!$D$10+'СЕТ СН'!$F$6-'СЕТ СН'!$F$23</f>
        <v>624.49408070999993</v>
      </c>
      <c r="Q19" s="37">
        <f>SUMIFS(СВЦЭМ!$D$34:$D$777,СВЦЭМ!$A$34:$A$777,$A19,СВЦЭМ!$B$34:$B$777,Q$11)+'СЕТ СН'!$F$11+СВЦЭМ!$D$10+'СЕТ СН'!$F$6-'СЕТ СН'!$F$23</f>
        <v>628.63257371999998</v>
      </c>
      <c r="R19" s="37">
        <f>SUMIFS(СВЦЭМ!$D$34:$D$777,СВЦЭМ!$A$34:$A$777,$A19,СВЦЭМ!$B$34:$B$777,R$11)+'СЕТ СН'!$F$11+СВЦЭМ!$D$10+'СЕТ СН'!$F$6-'СЕТ СН'!$F$23</f>
        <v>633.46967210000003</v>
      </c>
      <c r="S19" s="37">
        <f>SUMIFS(СВЦЭМ!$D$34:$D$777,СВЦЭМ!$A$34:$A$777,$A19,СВЦЭМ!$B$34:$B$777,S$11)+'СЕТ СН'!$F$11+СВЦЭМ!$D$10+'СЕТ СН'!$F$6-'СЕТ СН'!$F$23</f>
        <v>629.79255607000005</v>
      </c>
      <c r="T19" s="37">
        <f>SUMIFS(СВЦЭМ!$D$34:$D$777,СВЦЭМ!$A$34:$A$777,$A19,СВЦЭМ!$B$34:$B$777,T$11)+'СЕТ СН'!$F$11+СВЦЭМ!$D$10+'СЕТ СН'!$F$6-'СЕТ СН'!$F$23</f>
        <v>629.22387942</v>
      </c>
      <c r="U19" s="37">
        <f>SUMIFS(СВЦЭМ!$D$34:$D$777,СВЦЭМ!$A$34:$A$777,$A19,СВЦЭМ!$B$34:$B$777,U$11)+'СЕТ СН'!$F$11+СВЦЭМ!$D$10+'СЕТ СН'!$F$6-'СЕТ СН'!$F$23</f>
        <v>633.44597950999992</v>
      </c>
      <c r="V19" s="37">
        <f>SUMIFS(СВЦЭМ!$D$34:$D$777,СВЦЭМ!$A$34:$A$777,$A19,СВЦЭМ!$B$34:$B$777,V$11)+'СЕТ СН'!$F$11+СВЦЭМ!$D$10+'СЕТ СН'!$F$6-'СЕТ СН'!$F$23</f>
        <v>612.31701443999987</v>
      </c>
      <c r="W19" s="37">
        <f>SUMIFS(СВЦЭМ!$D$34:$D$777,СВЦЭМ!$A$34:$A$777,$A19,СВЦЭМ!$B$34:$B$777,W$11)+'СЕТ СН'!$F$11+СВЦЭМ!$D$10+'СЕТ СН'!$F$6-'СЕТ СН'!$F$23</f>
        <v>622.12489746999995</v>
      </c>
      <c r="X19" s="37">
        <f>SUMIFS(СВЦЭМ!$D$34:$D$777,СВЦЭМ!$A$34:$A$777,$A19,СВЦЭМ!$B$34:$B$777,X$11)+'СЕТ СН'!$F$11+СВЦЭМ!$D$10+'СЕТ СН'!$F$6-'СЕТ СН'!$F$23</f>
        <v>646.89730923000002</v>
      </c>
      <c r="Y19" s="37">
        <f>SUMIFS(СВЦЭМ!$D$34:$D$777,СВЦЭМ!$A$34:$A$777,$A19,СВЦЭМ!$B$34:$B$777,Y$11)+'СЕТ СН'!$F$11+СВЦЭМ!$D$10+'СЕТ СН'!$F$6-'СЕТ СН'!$F$23</f>
        <v>707.98394459999986</v>
      </c>
    </row>
    <row r="20" spans="1:25" ht="15.75" x14ac:dyDescent="0.2">
      <c r="A20" s="36">
        <f t="shared" si="0"/>
        <v>43321</v>
      </c>
      <c r="B20" s="37">
        <f>SUMIFS(СВЦЭМ!$D$34:$D$777,СВЦЭМ!$A$34:$A$777,$A20,СВЦЭМ!$B$34:$B$777,B$11)+'СЕТ СН'!$F$11+СВЦЭМ!$D$10+'СЕТ СН'!$F$6-'СЕТ СН'!$F$23</f>
        <v>727.47169814999984</v>
      </c>
      <c r="C20" s="37">
        <f>SUMIFS(СВЦЭМ!$D$34:$D$777,СВЦЭМ!$A$34:$A$777,$A20,СВЦЭМ!$B$34:$B$777,C$11)+'СЕТ СН'!$F$11+СВЦЭМ!$D$10+'СЕТ СН'!$F$6-'СЕТ СН'!$F$23</f>
        <v>838.24997404999999</v>
      </c>
      <c r="D20" s="37">
        <f>SUMIFS(СВЦЭМ!$D$34:$D$777,СВЦЭМ!$A$34:$A$777,$A20,СВЦЭМ!$B$34:$B$777,D$11)+'СЕТ СН'!$F$11+СВЦЭМ!$D$10+'СЕТ СН'!$F$6-'СЕТ СН'!$F$23</f>
        <v>968.12522020999995</v>
      </c>
      <c r="E20" s="37">
        <f>SUMIFS(СВЦЭМ!$D$34:$D$777,СВЦЭМ!$A$34:$A$777,$A20,СВЦЭМ!$B$34:$B$777,E$11)+'СЕТ СН'!$F$11+СВЦЭМ!$D$10+'СЕТ СН'!$F$6-'СЕТ СН'!$F$23</f>
        <v>1089.92264297</v>
      </c>
      <c r="F20" s="37">
        <f>SUMIFS(СВЦЭМ!$D$34:$D$777,СВЦЭМ!$A$34:$A$777,$A20,СВЦЭМ!$B$34:$B$777,F$11)+'СЕТ СН'!$F$11+СВЦЭМ!$D$10+'СЕТ СН'!$F$6-'СЕТ СН'!$F$23</f>
        <v>1087.24284926</v>
      </c>
      <c r="G20" s="37">
        <f>SUMIFS(СВЦЭМ!$D$34:$D$777,СВЦЭМ!$A$34:$A$777,$A20,СВЦЭМ!$B$34:$B$777,G$11)+'СЕТ СН'!$F$11+СВЦЭМ!$D$10+'СЕТ СН'!$F$6-'СЕТ СН'!$F$23</f>
        <v>1095.3155093</v>
      </c>
      <c r="H20" s="37">
        <f>SUMIFS(СВЦЭМ!$D$34:$D$777,СВЦЭМ!$A$34:$A$777,$A20,СВЦЭМ!$B$34:$B$777,H$11)+'СЕТ СН'!$F$11+СВЦЭМ!$D$10+'СЕТ СН'!$F$6-'СЕТ СН'!$F$23</f>
        <v>1073.5501141499999</v>
      </c>
      <c r="I20" s="37">
        <f>SUMIFS(СВЦЭМ!$D$34:$D$777,СВЦЭМ!$A$34:$A$777,$A20,СВЦЭМ!$B$34:$B$777,I$11)+'СЕТ СН'!$F$11+СВЦЭМ!$D$10+'СЕТ СН'!$F$6-'СЕТ СН'!$F$23</f>
        <v>1001.8254576299998</v>
      </c>
      <c r="J20" s="37">
        <f>SUMIFS(СВЦЭМ!$D$34:$D$777,СВЦЭМ!$A$34:$A$777,$A20,СВЦЭМ!$B$34:$B$777,J$11)+'СЕТ СН'!$F$11+СВЦЭМ!$D$10+'СЕТ СН'!$F$6-'СЕТ СН'!$F$23</f>
        <v>881.9084760799999</v>
      </c>
      <c r="K20" s="37">
        <f>SUMIFS(СВЦЭМ!$D$34:$D$777,СВЦЭМ!$A$34:$A$777,$A20,СВЦЭМ!$B$34:$B$777,K$11)+'СЕТ СН'!$F$11+СВЦЭМ!$D$10+'СЕТ СН'!$F$6-'СЕТ СН'!$F$23</f>
        <v>774.12042970999983</v>
      </c>
      <c r="L20" s="37">
        <f>SUMIFS(СВЦЭМ!$D$34:$D$777,СВЦЭМ!$A$34:$A$777,$A20,СВЦЭМ!$B$34:$B$777,L$11)+'СЕТ СН'!$F$11+СВЦЭМ!$D$10+'СЕТ СН'!$F$6-'СЕТ СН'!$F$23</f>
        <v>699.89753558999996</v>
      </c>
      <c r="M20" s="37">
        <f>SUMIFS(СВЦЭМ!$D$34:$D$777,СВЦЭМ!$A$34:$A$777,$A20,СВЦЭМ!$B$34:$B$777,M$11)+'СЕТ СН'!$F$11+СВЦЭМ!$D$10+'СЕТ СН'!$F$6-'СЕТ СН'!$F$23</f>
        <v>635.27057797999987</v>
      </c>
      <c r="N20" s="37">
        <f>SUMIFS(СВЦЭМ!$D$34:$D$777,СВЦЭМ!$A$34:$A$777,$A20,СВЦЭМ!$B$34:$B$777,N$11)+'СЕТ СН'!$F$11+СВЦЭМ!$D$10+'СЕТ СН'!$F$6-'СЕТ СН'!$F$23</f>
        <v>618.13120181999989</v>
      </c>
      <c r="O20" s="37">
        <f>SUMIFS(СВЦЭМ!$D$34:$D$777,СВЦЭМ!$A$34:$A$777,$A20,СВЦЭМ!$B$34:$B$777,O$11)+'СЕТ СН'!$F$11+СВЦЭМ!$D$10+'СЕТ СН'!$F$6-'СЕТ СН'!$F$23</f>
        <v>620.82319607999989</v>
      </c>
      <c r="P20" s="37">
        <f>SUMIFS(СВЦЭМ!$D$34:$D$777,СВЦЭМ!$A$34:$A$777,$A20,СВЦЭМ!$B$34:$B$777,P$11)+'СЕТ СН'!$F$11+СВЦЭМ!$D$10+'СЕТ СН'!$F$6-'СЕТ СН'!$F$23</f>
        <v>623.56729186000007</v>
      </c>
      <c r="Q20" s="37">
        <f>SUMIFS(СВЦЭМ!$D$34:$D$777,СВЦЭМ!$A$34:$A$777,$A20,СВЦЭМ!$B$34:$B$777,Q$11)+'СЕТ СН'!$F$11+СВЦЭМ!$D$10+'СЕТ СН'!$F$6-'СЕТ СН'!$F$23</f>
        <v>621.6827085299999</v>
      </c>
      <c r="R20" s="37">
        <f>SUMIFS(СВЦЭМ!$D$34:$D$777,СВЦЭМ!$A$34:$A$777,$A20,СВЦЭМ!$B$34:$B$777,R$11)+'СЕТ СН'!$F$11+СВЦЭМ!$D$10+'СЕТ СН'!$F$6-'СЕТ СН'!$F$23</f>
        <v>618.12351985999999</v>
      </c>
      <c r="S20" s="37">
        <f>SUMIFS(СВЦЭМ!$D$34:$D$777,СВЦЭМ!$A$34:$A$777,$A20,СВЦЭМ!$B$34:$B$777,S$11)+'СЕТ СН'!$F$11+СВЦЭМ!$D$10+'СЕТ СН'!$F$6-'СЕТ СН'!$F$23</f>
        <v>616.87376520999987</v>
      </c>
      <c r="T20" s="37">
        <f>SUMIFS(СВЦЭМ!$D$34:$D$777,СВЦЭМ!$A$34:$A$777,$A20,СВЦЭМ!$B$34:$B$777,T$11)+'СЕТ СН'!$F$11+СВЦЭМ!$D$10+'СЕТ СН'!$F$6-'СЕТ СН'!$F$23</f>
        <v>611.9176086299999</v>
      </c>
      <c r="U20" s="37">
        <f>SUMIFS(СВЦЭМ!$D$34:$D$777,СВЦЭМ!$A$34:$A$777,$A20,СВЦЭМ!$B$34:$B$777,U$11)+'СЕТ СН'!$F$11+СВЦЭМ!$D$10+'СЕТ СН'!$F$6-'СЕТ СН'!$F$23</f>
        <v>621.50248800999998</v>
      </c>
      <c r="V20" s="37">
        <f>SUMIFS(СВЦЭМ!$D$34:$D$777,СВЦЭМ!$A$34:$A$777,$A20,СВЦЭМ!$B$34:$B$777,V$11)+'СЕТ СН'!$F$11+СВЦЭМ!$D$10+'СЕТ СН'!$F$6-'СЕТ СН'!$F$23</f>
        <v>611.50330757999996</v>
      </c>
      <c r="W20" s="37">
        <f>SUMIFS(СВЦЭМ!$D$34:$D$777,СВЦЭМ!$A$34:$A$777,$A20,СВЦЭМ!$B$34:$B$777,W$11)+'СЕТ СН'!$F$11+СВЦЭМ!$D$10+'СЕТ СН'!$F$6-'СЕТ СН'!$F$23</f>
        <v>615.93641748000005</v>
      </c>
      <c r="X20" s="37">
        <f>SUMIFS(СВЦЭМ!$D$34:$D$777,СВЦЭМ!$A$34:$A$777,$A20,СВЦЭМ!$B$34:$B$777,X$11)+'СЕТ СН'!$F$11+СВЦЭМ!$D$10+'СЕТ СН'!$F$6-'СЕТ СН'!$F$23</f>
        <v>607.05249907999996</v>
      </c>
      <c r="Y20" s="37">
        <f>SUMIFS(СВЦЭМ!$D$34:$D$777,СВЦЭМ!$A$34:$A$777,$A20,СВЦЭМ!$B$34:$B$777,Y$11)+'СЕТ СН'!$F$11+СВЦЭМ!$D$10+'СЕТ СН'!$F$6-'СЕТ СН'!$F$23</f>
        <v>644.44623339999998</v>
      </c>
    </row>
    <row r="21" spans="1:25" ht="15.75" x14ac:dyDescent="0.2">
      <c r="A21" s="36">
        <f t="shared" si="0"/>
        <v>43322</v>
      </c>
      <c r="B21" s="37">
        <f>SUMIFS(СВЦЭМ!$D$34:$D$777,СВЦЭМ!$A$34:$A$777,$A21,СВЦЭМ!$B$34:$B$777,B$11)+'СЕТ СН'!$F$11+СВЦЭМ!$D$10+'СЕТ СН'!$F$6-'СЕТ СН'!$F$23</f>
        <v>744.23599308999997</v>
      </c>
      <c r="C21" s="37">
        <f>SUMIFS(СВЦЭМ!$D$34:$D$777,СВЦЭМ!$A$34:$A$777,$A21,СВЦЭМ!$B$34:$B$777,C$11)+'СЕТ СН'!$F$11+СВЦЭМ!$D$10+'СЕТ СН'!$F$6-'СЕТ СН'!$F$23</f>
        <v>861.44286395999984</v>
      </c>
      <c r="D21" s="37">
        <f>SUMIFS(СВЦЭМ!$D$34:$D$777,СВЦЭМ!$A$34:$A$777,$A21,СВЦЭМ!$B$34:$B$777,D$11)+'СЕТ СН'!$F$11+СВЦЭМ!$D$10+'СЕТ СН'!$F$6-'СЕТ СН'!$F$23</f>
        <v>975.59627221999995</v>
      </c>
      <c r="E21" s="37">
        <f>SUMIFS(СВЦЭМ!$D$34:$D$777,СВЦЭМ!$A$34:$A$777,$A21,СВЦЭМ!$B$34:$B$777,E$11)+'СЕТ СН'!$F$11+СВЦЭМ!$D$10+'СЕТ СН'!$F$6-'СЕТ СН'!$F$23</f>
        <v>1073.43431379</v>
      </c>
      <c r="F21" s="37">
        <f>SUMIFS(СВЦЭМ!$D$34:$D$777,СВЦЭМ!$A$34:$A$777,$A21,СВЦЭМ!$B$34:$B$777,F$11)+'СЕТ СН'!$F$11+СВЦЭМ!$D$10+'СЕТ СН'!$F$6-'СЕТ СН'!$F$23</f>
        <v>1067.8549048899999</v>
      </c>
      <c r="G21" s="37">
        <f>SUMIFS(СВЦЭМ!$D$34:$D$777,СВЦЭМ!$A$34:$A$777,$A21,СВЦЭМ!$B$34:$B$777,G$11)+'СЕТ СН'!$F$11+СВЦЭМ!$D$10+'СЕТ СН'!$F$6-'СЕТ СН'!$F$23</f>
        <v>1060.7107124699999</v>
      </c>
      <c r="H21" s="37">
        <f>SUMIFS(СВЦЭМ!$D$34:$D$777,СВЦЭМ!$A$34:$A$777,$A21,СВЦЭМ!$B$34:$B$777,H$11)+'СЕТ СН'!$F$11+СВЦЭМ!$D$10+'СЕТ СН'!$F$6-'СЕТ СН'!$F$23</f>
        <v>1050.0759032899998</v>
      </c>
      <c r="I21" s="37">
        <f>SUMIFS(СВЦЭМ!$D$34:$D$777,СВЦЭМ!$A$34:$A$777,$A21,СВЦЭМ!$B$34:$B$777,I$11)+'СЕТ СН'!$F$11+СВЦЭМ!$D$10+'СЕТ СН'!$F$6-'СЕТ СН'!$F$23</f>
        <v>980.37359128999992</v>
      </c>
      <c r="J21" s="37">
        <f>SUMIFS(СВЦЭМ!$D$34:$D$777,СВЦЭМ!$A$34:$A$777,$A21,СВЦЭМ!$B$34:$B$777,J$11)+'СЕТ СН'!$F$11+СВЦЭМ!$D$10+'СЕТ СН'!$F$6-'СЕТ СН'!$F$23</f>
        <v>852.25612490000003</v>
      </c>
      <c r="K21" s="37">
        <f>SUMIFS(СВЦЭМ!$D$34:$D$777,СВЦЭМ!$A$34:$A$777,$A21,СВЦЭМ!$B$34:$B$777,K$11)+'СЕТ СН'!$F$11+СВЦЭМ!$D$10+'СЕТ СН'!$F$6-'СЕТ СН'!$F$23</f>
        <v>728.96145061999982</v>
      </c>
      <c r="L21" s="37">
        <f>SUMIFS(СВЦЭМ!$D$34:$D$777,СВЦЭМ!$A$34:$A$777,$A21,СВЦЭМ!$B$34:$B$777,L$11)+'СЕТ СН'!$F$11+СВЦЭМ!$D$10+'СЕТ СН'!$F$6-'СЕТ СН'!$F$23</f>
        <v>658.26005609999993</v>
      </c>
      <c r="M21" s="37">
        <f>SUMIFS(СВЦЭМ!$D$34:$D$777,СВЦЭМ!$A$34:$A$777,$A21,СВЦЭМ!$B$34:$B$777,M$11)+'СЕТ СН'!$F$11+СВЦЭМ!$D$10+'СЕТ СН'!$F$6-'СЕТ СН'!$F$23</f>
        <v>599.84065229999987</v>
      </c>
      <c r="N21" s="37">
        <f>SUMIFS(СВЦЭМ!$D$34:$D$777,СВЦЭМ!$A$34:$A$777,$A21,СВЦЭМ!$B$34:$B$777,N$11)+'СЕТ СН'!$F$11+СВЦЭМ!$D$10+'СЕТ СН'!$F$6-'СЕТ СН'!$F$23</f>
        <v>587.11431113000003</v>
      </c>
      <c r="O21" s="37">
        <f>SUMIFS(СВЦЭМ!$D$34:$D$777,СВЦЭМ!$A$34:$A$777,$A21,СВЦЭМ!$B$34:$B$777,O$11)+'СЕТ СН'!$F$11+СВЦЭМ!$D$10+'СЕТ СН'!$F$6-'СЕТ СН'!$F$23</f>
        <v>591.86595074999991</v>
      </c>
      <c r="P21" s="37">
        <f>SUMIFS(СВЦЭМ!$D$34:$D$777,СВЦЭМ!$A$34:$A$777,$A21,СВЦЭМ!$B$34:$B$777,P$11)+'СЕТ СН'!$F$11+СВЦЭМ!$D$10+'СЕТ СН'!$F$6-'СЕТ СН'!$F$23</f>
        <v>606.72906326999987</v>
      </c>
      <c r="Q21" s="37">
        <f>SUMIFS(СВЦЭМ!$D$34:$D$777,СВЦЭМ!$A$34:$A$777,$A21,СВЦЭМ!$B$34:$B$777,Q$11)+'СЕТ СН'!$F$11+СВЦЭМ!$D$10+'СЕТ СН'!$F$6-'СЕТ СН'!$F$23</f>
        <v>603.12551828000005</v>
      </c>
      <c r="R21" s="37">
        <f>SUMIFS(СВЦЭМ!$D$34:$D$777,СВЦЭМ!$A$34:$A$777,$A21,СВЦЭМ!$B$34:$B$777,R$11)+'СЕТ СН'!$F$11+СВЦЭМ!$D$10+'СЕТ СН'!$F$6-'СЕТ СН'!$F$23</f>
        <v>602.50953144999994</v>
      </c>
      <c r="S21" s="37">
        <f>SUMIFS(СВЦЭМ!$D$34:$D$777,СВЦЭМ!$A$34:$A$777,$A21,СВЦЭМ!$B$34:$B$777,S$11)+'СЕТ СН'!$F$11+СВЦЭМ!$D$10+'СЕТ СН'!$F$6-'СЕТ СН'!$F$23</f>
        <v>591.41864970000006</v>
      </c>
      <c r="T21" s="37">
        <f>SUMIFS(СВЦЭМ!$D$34:$D$777,СВЦЭМ!$A$34:$A$777,$A21,СВЦЭМ!$B$34:$B$777,T$11)+'СЕТ СН'!$F$11+СВЦЭМ!$D$10+'СЕТ СН'!$F$6-'СЕТ СН'!$F$23</f>
        <v>582.70584675999999</v>
      </c>
      <c r="U21" s="37">
        <f>SUMIFS(СВЦЭМ!$D$34:$D$777,СВЦЭМ!$A$34:$A$777,$A21,СВЦЭМ!$B$34:$B$777,U$11)+'СЕТ СН'!$F$11+СВЦЭМ!$D$10+'СЕТ СН'!$F$6-'СЕТ СН'!$F$23</f>
        <v>589.12547980999989</v>
      </c>
      <c r="V21" s="37">
        <f>SUMIFS(СВЦЭМ!$D$34:$D$777,СВЦЭМ!$A$34:$A$777,$A21,СВЦЭМ!$B$34:$B$777,V$11)+'СЕТ СН'!$F$11+СВЦЭМ!$D$10+'СЕТ СН'!$F$6-'СЕТ СН'!$F$23</f>
        <v>583.66952463999996</v>
      </c>
      <c r="W21" s="37">
        <f>SUMIFS(СВЦЭМ!$D$34:$D$777,СВЦЭМ!$A$34:$A$777,$A21,СВЦЭМ!$B$34:$B$777,W$11)+'СЕТ СН'!$F$11+СВЦЭМ!$D$10+'СЕТ СН'!$F$6-'СЕТ СН'!$F$23</f>
        <v>582.15150457000004</v>
      </c>
      <c r="X21" s="37">
        <f>SUMIFS(СВЦЭМ!$D$34:$D$777,СВЦЭМ!$A$34:$A$777,$A21,СВЦЭМ!$B$34:$B$777,X$11)+'СЕТ СН'!$F$11+СВЦЭМ!$D$10+'СЕТ СН'!$F$6-'СЕТ СН'!$F$23</f>
        <v>591.84802560000003</v>
      </c>
      <c r="Y21" s="37">
        <f>SUMIFS(СВЦЭМ!$D$34:$D$777,СВЦЭМ!$A$34:$A$777,$A21,СВЦЭМ!$B$34:$B$777,Y$11)+'СЕТ СН'!$F$11+СВЦЭМ!$D$10+'СЕТ СН'!$F$6-'СЕТ СН'!$F$23</f>
        <v>662.37312432999988</v>
      </c>
    </row>
    <row r="22" spans="1:25" ht="15.75" x14ac:dyDescent="0.2">
      <c r="A22" s="36">
        <f t="shared" si="0"/>
        <v>43323</v>
      </c>
      <c r="B22" s="37">
        <f>SUMIFS(СВЦЭМ!$D$34:$D$777,СВЦЭМ!$A$34:$A$777,$A22,СВЦЭМ!$B$34:$B$777,B$11)+'СЕТ СН'!$F$11+СВЦЭМ!$D$10+'СЕТ СН'!$F$6-'СЕТ СН'!$F$23</f>
        <v>708.34876639999993</v>
      </c>
      <c r="C22" s="37">
        <f>SUMIFS(СВЦЭМ!$D$34:$D$777,СВЦЭМ!$A$34:$A$777,$A22,СВЦЭМ!$B$34:$B$777,C$11)+'СЕТ СН'!$F$11+СВЦЭМ!$D$10+'СЕТ СН'!$F$6-'СЕТ СН'!$F$23</f>
        <v>852.12071592999996</v>
      </c>
      <c r="D22" s="37">
        <f>SUMIFS(СВЦЭМ!$D$34:$D$777,СВЦЭМ!$A$34:$A$777,$A22,СВЦЭМ!$B$34:$B$777,D$11)+'СЕТ СН'!$F$11+СВЦЭМ!$D$10+'СЕТ СН'!$F$6-'СЕТ СН'!$F$23</f>
        <v>965.45002666999994</v>
      </c>
      <c r="E22" s="37">
        <f>SUMIFS(СВЦЭМ!$D$34:$D$777,СВЦЭМ!$A$34:$A$777,$A22,СВЦЭМ!$B$34:$B$777,E$11)+'СЕТ СН'!$F$11+СВЦЭМ!$D$10+'СЕТ СН'!$F$6-'СЕТ СН'!$F$23</f>
        <v>1059.80220478</v>
      </c>
      <c r="F22" s="37">
        <f>SUMIFS(СВЦЭМ!$D$34:$D$777,СВЦЭМ!$A$34:$A$777,$A22,СВЦЭМ!$B$34:$B$777,F$11)+'СЕТ СН'!$F$11+СВЦЭМ!$D$10+'СЕТ СН'!$F$6-'СЕТ СН'!$F$23</f>
        <v>1058.1002655299999</v>
      </c>
      <c r="G22" s="37">
        <f>SUMIFS(СВЦЭМ!$D$34:$D$777,СВЦЭМ!$A$34:$A$777,$A22,СВЦЭМ!$B$34:$B$777,G$11)+'СЕТ СН'!$F$11+СВЦЭМ!$D$10+'СЕТ СН'!$F$6-'СЕТ СН'!$F$23</f>
        <v>1059.90001934</v>
      </c>
      <c r="H22" s="37">
        <f>SUMIFS(СВЦЭМ!$D$34:$D$777,СВЦЭМ!$A$34:$A$777,$A22,СВЦЭМ!$B$34:$B$777,H$11)+'СЕТ СН'!$F$11+СВЦЭМ!$D$10+'СЕТ СН'!$F$6-'СЕТ СН'!$F$23</f>
        <v>1019.57935896</v>
      </c>
      <c r="I22" s="37">
        <f>SUMIFS(СВЦЭМ!$D$34:$D$777,СВЦЭМ!$A$34:$A$777,$A22,СВЦЭМ!$B$34:$B$777,I$11)+'СЕТ СН'!$F$11+СВЦЭМ!$D$10+'СЕТ СН'!$F$6-'СЕТ СН'!$F$23</f>
        <v>946.44152734999989</v>
      </c>
      <c r="J22" s="37">
        <f>SUMIFS(СВЦЭМ!$D$34:$D$777,СВЦЭМ!$A$34:$A$777,$A22,СВЦЭМ!$B$34:$B$777,J$11)+'СЕТ СН'!$F$11+СВЦЭМ!$D$10+'СЕТ СН'!$F$6-'СЕТ СН'!$F$23</f>
        <v>820.49195831999987</v>
      </c>
      <c r="K22" s="37">
        <f>SUMIFS(СВЦЭМ!$D$34:$D$777,СВЦЭМ!$A$34:$A$777,$A22,СВЦЭМ!$B$34:$B$777,K$11)+'СЕТ СН'!$F$11+СВЦЭМ!$D$10+'СЕТ СН'!$F$6-'СЕТ СН'!$F$23</f>
        <v>707.85238636999998</v>
      </c>
      <c r="L22" s="37">
        <f>SUMIFS(СВЦЭМ!$D$34:$D$777,СВЦЭМ!$A$34:$A$777,$A22,СВЦЭМ!$B$34:$B$777,L$11)+'СЕТ СН'!$F$11+СВЦЭМ!$D$10+'СЕТ СН'!$F$6-'СЕТ СН'!$F$23</f>
        <v>647.85259006000001</v>
      </c>
      <c r="M22" s="37">
        <f>SUMIFS(СВЦЭМ!$D$34:$D$777,СВЦЭМ!$A$34:$A$777,$A22,СВЦЭМ!$B$34:$B$777,M$11)+'СЕТ СН'!$F$11+СВЦЭМ!$D$10+'СЕТ СН'!$F$6-'СЕТ СН'!$F$23</f>
        <v>595.47412613000006</v>
      </c>
      <c r="N22" s="37">
        <f>SUMIFS(СВЦЭМ!$D$34:$D$777,СВЦЭМ!$A$34:$A$777,$A22,СВЦЭМ!$B$34:$B$777,N$11)+'СЕТ СН'!$F$11+СВЦЭМ!$D$10+'СЕТ СН'!$F$6-'СЕТ СН'!$F$23</f>
        <v>591.89756758999988</v>
      </c>
      <c r="O22" s="37">
        <f>SUMIFS(СВЦЭМ!$D$34:$D$777,СВЦЭМ!$A$34:$A$777,$A22,СВЦЭМ!$B$34:$B$777,O$11)+'СЕТ СН'!$F$11+СВЦЭМ!$D$10+'СЕТ СН'!$F$6-'СЕТ СН'!$F$23</f>
        <v>586.86839151999993</v>
      </c>
      <c r="P22" s="37">
        <f>SUMIFS(СВЦЭМ!$D$34:$D$777,СВЦЭМ!$A$34:$A$777,$A22,СВЦЭМ!$B$34:$B$777,P$11)+'СЕТ СН'!$F$11+СВЦЭМ!$D$10+'СЕТ СН'!$F$6-'СЕТ СН'!$F$23</f>
        <v>585.18584052999995</v>
      </c>
      <c r="Q22" s="37">
        <f>SUMIFS(СВЦЭМ!$D$34:$D$777,СВЦЭМ!$A$34:$A$777,$A22,СВЦЭМ!$B$34:$B$777,Q$11)+'СЕТ СН'!$F$11+СВЦЭМ!$D$10+'СЕТ СН'!$F$6-'СЕТ СН'!$F$23</f>
        <v>588.76266772999998</v>
      </c>
      <c r="R22" s="37">
        <f>SUMIFS(СВЦЭМ!$D$34:$D$777,СВЦЭМ!$A$34:$A$777,$A22,СВЦЭМ!$B$34:$B$777,R$11)+'СЕТ СН'!$F$11+СВЦЭМ!$D$10+'СЕТ СН'!$F$6-'СЕТ СН'!$F$23</f>
        <v>590.53314533000002</v>
      </c>
      <c r="S22" s="37">
        <f>SUMIFS(СВЦЭМ!$D$34:$D$777,СВЦЭМ!$A$34:$A$777,$A22,СВЦЭМ!$B$34:$B$777,S$11)+'СЕТ СН'!$F$11+СВЦЭМ!$D$10+'СЕТ СН'!$F$6-'СЕТ СН'!$F$23</f>
        <v>587.06919330000005</v>
      </c>
      <c r="T22" s="37">
        <f>SUMIFS(СВЦЭМ!$D$34:$D$777,СВЦЭМ!$A$34:$A$777,$A22,СВЦЭМ!$B$34:$B$777,T$11)+'СЕТ СН'!$F$11+СВЦЭМ!$D$10+'СЕТ СН'!$F$6-'СЕТ СН'!$F$23</f>
        <v>584.65217888000006</v>
      </c>
      <c r="U22" s="37">
        <f>SUMIFS(СВЦЭМ!$D$34:$D$777,СВЦЭМ!$A$34:$A$777,$A22,СВЦЭМ!$B$34:$B$777,U$11)+'СЕТ СН'!$F$11+СВЦЭМ!$D$10+'СЕТ СН'!$F$6-'СЕТ СН'!$F$23</f>
        <v>586.31596773999991</v>
      </c>
      <c r="V22" s="37">
        <f>SUMIFS(СВЦЭМ!$D$34:$D$777,СВЦЭМ!$A$34:$A$777,$A22,СВЦЭМ!$B$34:$B$777,V$11)+'СЕТ СН'!$F$11+СВЦЭМ!$D$10+'СЕТ СН'!$F$6-'СЕТ СН'!$F$23</f>
        <v>577.48576350999997</v>
      </c>
      <c r="W22" s="37">
        <f>SUMIFS(СВЦЭМ!$D$34:$D$777,СВЦЭМ!$A$34:$A$777,$A22,СВЦЭМ!$B$34:$B$777,W$11)+'СЕТ СН'!$F$11+СВЦЭМ!$D$10+'СЕТ СН'!$F$6-'СЕТ СН'!$F$23</f>
        <v>596.46238363999987</v>
      </c>
      <c r="X22" s="37">
        <f>SUMIFS(СВЦЭМ!$D$34:$D$777,СВЦЭМ!$A$34:$A$777,$A22,СВЦЭМ!$B$34:$B$777,X$11)+'СЕТ СН'!$F$11+СВЦЭМ!$D$10+'СЕТ СН'!$F$6-'СЕТ СН'!$F$23</f>
        <v>585.47695167000006</v>
      </c>
      <c r="Y22" s="37">
        <f>SUMIFS(СВЦЭМ!$D$34:$D$777,СВЦЭМ!$A$34:$A$777,$A22,СВЦЭМ!$B$34:$B$777,Y$11)+'СЕТ СН'!$F$11+СВЦЭМ!$D$10+'СЕТ СН'!$F$6-'СЕТ СН'!$F$23</f>
        <v>629.78457187000004</v>
      </c>
    </row>
    <row r="23" spans="1:25" ht="15.75" x14ac:dyDescent="0.2">
      <c r="A23" s="36">
        <f t="shared" si="0"/>
        <v>43324</v>
      </c>
      <c r="B23" s="37">
        <f>SUMIFS(СВЦЭМ!$D$34:$D$777,СВЦЭМ!$A$34:$A$777,$A23,СВЦЭМ!$B$34:$B$777,B$11)+'СЕТ СН'!$F$11+СВЦЭМ!$D$10+'СЕТ СН'!$F$6-'СЕТ СН'!$F$23</f>
        <v>727.99976888999981</v>
      </c>
      <c r="C23" s="37">
        <f>SUMIFS(СВЦЭМ!$D$34:$D$777,СВЦЭМ!$A$34:$A$777,$A23,СВЦЭМ!$B$34:$B$777,C$11)+'СЕТ СН'!$F$11+СВЦЭМ!$D$10+'СЕТ СН'!$F$6-'СЕТ СН'!$F$23</f>
        <v>855.45518079999988</v>
      </c>
      <c r="D23" s="37">
        <f>SUMIFS(СВЦЭМ!$D$34:$D$777,СВЦЭМ!$A$34:$A$777,$A23,СВЦЭМ!$B$34:$B$777,D$11)+'СЕТ СН'!$F$11+СВЦЭМ!$D$10+'СЕТ СН'!$F$6-'СЕТ СН'!$F$23</f>
        <v>969.13074688999995</v>
      </c>
      <c r="E23" s="37">
        <f>SUMIFS(СВЦЭМ!$D$34:$D$777,СВЦЭМ!$A$34:$A$777,$A23,СВЦЭМ!$B$34:$B$777,E$11)+'СЕТ СН'!$F$11+СВЦЭМ!$D$10+'СЕТ СН'!$F$6-'СЕТ СН'!$F$23</f>
        <v>1042.91304057</v>
      </c>
      <c r="F23" s="37">
        <f>SUMIFS(СВЦЭМ!$D$34:$D$777,СВЦЭМ!$A$34:$A$777,$A23,СВЦЭМ!$B$34:$B$777,F$11)+'СЕТ СН'!$F$11+СВЦЭМ!$D$10+'СЕТ СН'!$F$6-'СЕТ СН'!$F$23</f>
        <v>1043.4044998299998</v>
      </c>
      <c r="G23" s="37">
        <f>SUMIFS(СВЦЭМ!$D$34:$D$777,СВЦЭМ!$A$34:$A$777,$A23,СВЦЭМ!$B$34:$B$777,G$11)+'СЕТ СН'!$F$11+СВЦЭМ!$D$10+'СЕТ СН'!$F$6-'СЕТ СН'!$F$23</f>
        <v>1017.64419875</v>
      </c>
      <c r="H23" s="37">
        <f>SUMIFS(СВЦЭМ!$D$34:$D$777,СВЦЭМ!$A$34:$A$777,$A23,СВЦЭМ!$B$34:$B$777,H$11)+'СЕТ СН'!$F$11+СВЦЭМ!$D$10+'СЕТ СН'!$F$6-'СЕТ СН'!$F$23</f>
        <v>1007.3656753799999</v>
      </c>
      <c r="I23" s="37">
        <f>SUMIFS(СВЦЭМ!$D$34:$D$777,СВЦЭМ!$A$34:$A$777,$A23,СВЦЭМ!$B$34:$B$777,I$11)+'СЕТ СН'!$F$11+СВЦЭМ!$D$10+'СЕТ СН'!$F$6-'СЕТ СН'!$F$23</f>
        <v>979.7959056499999</v>
      </c>
      <c r="J23" s="37">
        <f>SUMIFS(СВЦЭМ!$D$34:$D$777,СВЦЭМ!$A$34:$A$777,$A23,СВЦЭМ!$B$34:$B$777,J$11)+'СЕТ СН'!$F$11+СВЦЭМ!$D$10+'СЕТ СН'!$F$6-'СЕТ СН'!$F$23</f>
        <v>824.7528241</v>
      </c>
      <c r="K23" s="37">
        <f>SUMIFS(СВЦЭМ!$D$34:$D$777,СВЦЭМ!$A$34:$A$777,$A23,СВЦЭМ!$B$34:$B$777,K$11)+'СЕТ СН'!$F$11+СВЦЭМ!$D$10+'СЕТ СН'!$F$6-'СЕТ СН'!$F$23</f>
        <v>711.07784898999989</v>
      </c>
      <c r="L23" s="37">
        <f>SUMIFS(СВЦЭМ!$D$34:$D$777,СВЦЭМ!$A$34:$A$777,$A23,СВЦЭМ!$B$34:$B$777,L$11)+'СЕТ СН'!$F$11+СВЦЭМ!$D$10+'СЕТ СН'!$F$6-'СЕТ СН'!$F$23</f>
        <v>655.15582713999993</v>
      </c>
      <c r="M23" s="37">
        <f>SUMIFS(СВЦЭМ!$D$34:$D$777,СВЦЭМ!$A$34:$A$777,$A23,СВЦЭМ!$B$34:$B$777,M$11)+'СЕТ СН'!$F$11+СВЦЭМ!$D$10+'СЕТ СН'!$F$6-'СЕТ СН'!$F$23</f>
        <v>629.98440413999992</v>
      </c>
      <c r="N23" s="37">
        <f>SUMIFS(СВЦЭМ!$D$34:$D$777,СВЦЭМ!$A$34:$A$777,$A23,СВЦЭМ!$B$34:$B$777,N$11)+'СЕТ СН'!$F$11+СВЦЭМ!$D$10+'СЕТ СН'!$F$6-'СЕТ СН'!$F$23</f>
        <v>597.36950935999994</v>
      </c>
      <c r="O23" s="37">
        <f>SUMIFS(СВЦЭМ!$D$34:$D$777,СВЦЭМ!$A$34:$A$777,$A23,СВЦЭМ!$B$34:$B$777,O$11)+'СЕТ СН'!$F$11+СВЦЭМ!$D$10+'СЕТ СН'!$F$6-'СЕТ СН'!$F$23</f>
        <v>588.03551107999988</v>
      </c>
      <c r="P23" s="37">
        <f>SUMIFS(СВЦЭМ!$D$34:$D$777,СВЦЭМ!$A$34:$A$777,$A23,СВЦЭМ!$B$34:$B$777,P$11)+'СЕТ СН'!$F$11+СВЦЭМ!$D$10+'СЕТ СН'!$F$6-'СЕТ СН'!$F$23</f>
        <v>593.30083292999984</v>
      </c>
      <c r="Q23" s="37">
        <f>SUMIFS(СВЦЭМ!$D$34:$D$777,СВЦЭМ!$A$34:$A$777,$A23,СВЦЭМ!$B$34:$B$777,Q$11)+'СЕТ СН'!$F$11+СВЦЭМ!$D$10+'СЕТ СН'!$F$6-'СЕТ СН'!$F$23</f>
        <v>600.33057959999996</v>
      </c>
      <c r="R23" s="37">
        <f>SUMIFS(СВЦЭМ!$D$34:$D$777,СВЦЭМ!$A$34:$A$777,$A23,СВЦЭМ!$B$34:$B$777,R$11)+'СЕТ СН'!$F$11+СВЦЭМ!$D$10+'СЕТ СН'!$F$6-'СЕТ СН'!$F$23</f>
        <v>603.17726476999997</v>
      </c>
      <c r="S23" s="37">
        <f>SUMIFS(СВЦЭМ!$D$34:$D$777,СВЦЭМ!$A$34:$A$777,$A23,СВЦЭМ!$B$34:$B$777,S$11)+'СЕТ СН'!$F$11+СВЦЭМ!$D$10+'СЕТ СН'!$F$6-'СЕТ СН'!$F$23</f>
        <v>592.92041889999996</v>
      </c>
      <c r="T23" s="37">
        <f>SUMIFS(СВЦЭМ!$D$34:$D$777,СВЦЭМ!$A$34:$A$777,$A23,СВЦЭМ!$B$34:$B$777,T$11)+'СЕТ СН'!$F$11+СВЦЭМ!$D$10+'СЕТ СН'!$F$6-'СЕТ СН'!$F$23</f>
        <v>592.2886401799999</v>
      </c>
      <c r="U23" s="37">
        <f>SUMIFS(СВЦЭМ!$D$34:$D$777,СВЦЭМ!$A$34:$A$777,$A23,СВЦЭМ!$B$34:$B$777,U$11)+'СЕТ СН'!$F$11+СВЦЭМ!$D$10+'СЕТ СН'!$F$6-'СЕТ СН'!$F$23</f>
        <v>592.4029564299999</v>
      </c>
      <c r="V23" s="37">
        <f>SUMIFS(СВЦЭМ!$D$34:$D$777,СВЦЭМ!$A$34:$A$777,$A23,СВЦЭМ!$B$34:$B$777,V$11)+'СЕТ СН'!$F$11+СВЦЭМ!$D$10+'СЕТ СН'!$F$6-'СЕТ СН'!$F$23</f>
        <v>607.33265891999986</v>
      </c>
      <c r="W23" s="37">
        <f>SUMIFS(СВЦЭМ!$D$34:$D$777,СВЦЭМ!$A$34:$A$777,$A23,СВЦЭМ!$B$34:$B$777,W$11)+'СЕТ СН'!$F$11+СВЦЭМ!$D$10+'СЕТ СН'!$F$6-'СЕТ СН'!$F$23</f>
        <v>624.55576627999994</v>
      </c>
      <c r="X23" s="37">
        <f>SUMIFS(СВЦЭМ!$D$34:$D$777,СВЦЭМ!$A$34:$A$777,$A23,СВЦЭМ!$B$34:$B$777,X$11)+'СЕТ СН'!$F$11+СВЦЭМ!$D$10+'СЕТ СН'!$F$6-'СЕТ СН'!$F$23</f>
        <v>632.32208257000002</v>
      </c>
      <c r="Y23" s="37">
        <f>SUMIFS(СВЦЭМ!$D$34:$D$777,СВЦЭМ!$A$34:$A$777,$A23,СВЦЭМ!$B$34:$B$777,Y$11)+'СЕТ СН'!$F$11+СВЦЭМ!$D$10+'СЕТ СН'!$F$6-'СЕТ СН'!$F$23</f>
        <v>640.95749991999992</v>
      </c>
    </row>
    <row r="24" spans="1:25" ht="15.75" x14ac:dyDescent="0.2">
      <c r="A24" s="36">
        <f t="shared" si="0"/>
        <v>43325</v>
      </c>
      <c r="B24" s="37">
        <f>SUMIFS(СВЦЭМ!$D$34:$D$777,СВЦЭМ!$A$34:$A$777,$A24,СВЦЭМ!$B$34:$B$777,B$11)+'СЕТ СН'!$F$11+СВЦЭМ!$D$10+'СЕТ СН'!$F$6-'СЕТ СН'!$F$23</f>
        <v>764.67634602999988</v>
      </c>
      <c r="C24" s="37">
        <f>SUMIFS(СВЦЭМ!$D$34:$D$777,СВЦЭМ!$A$34:$A$777,$A24,СВЦЭМ!$B$34:$B$777,C$11)+'СЕТ СН'!$F$11+СВЦЭМ!$D$10+'СЕТ СН'!$F$6-'СЕТ СН'!$F$23</f>
        <v>895.29877549999992</v>
      </c>
      <c r="D24" s="37">
        <f>SUMIFS(СВЦЭМ!$D$34:$D$777,СВЦЭМ!$A$34:$A$777,$A24,СВЦЭМ!$B$34:$B$777,D$11)+'СЕТ СН'!$F$11+СВЦЭМ!$D$10+'СЕТ СН'!$F$6-'СЕТ СН'!$F$23</f>
        <v>1028.71190744</v>
      </c>
      <c r="E24" s="37">
        <f>SUMIFS(СВЦЭМ!$D$34:$D$777,СВЦЭМ!$A$34:$A$777,$A24,СВЦЭМ!$B$34:$B$777,E$11)+'СЕТ СН'!$F$11+СВЦЭМ!$D$10+'СЕТ СН'!$F$6-'СЕТ СН'!$F$23</f>
        <v>1097.31712599</v>
      </c>
      <c r="F24" s="37">
        <f>SUMIFS(СВЦЭМ!$D$34:$D$777,СВЦЭМ!$A$34:$A$777,$A24,СВЦЭМ!$B$34:$B$777,F$11)+'СЕТ СН'!$F$11+СВЦЭМ!$D$10+'СЕТ СН'!$F$6-'СЕТ СН'!$F$23</f>
        <v>1092.1057436799999</v>
      </c>
      <c r="G24" s="37">
        <f>SUMIFS(СВЦЭМ!$D$34:$D$777,СВЦЭМ!$A$34:$A$777,$A24,СВЦЭМ!$B$34:$B$777,G$11)+'СЕТ СН'!$F$11+СВЦЭМ!$D$10+'СЕТ СН'!$F$6-'СЕТ СН'!$F$23</f>
        <v>1104.27880394</v>
      </c>
      <c r="H24" s="37">
        <f>SUMIFS(СВЦЭМ!$D$34:$D$777,СВЦЭМ!$A$34:$A$777,$A24,СВЦЭМ!$B$34:$B$777,H$11)+'СЕТ СН'!$F$11+СВЦЭМ!$D$10+'СЕТ СН'!$F$6-'СЕТ СН'!$F$23</f>
        <v>1090.1645852899999</v>
      </c>
      <c r="I24" s="37">
        <f>SUMIFS(СВЦЭМ!$D$34:$D$777,СВЦЭМ!$A$34:$A$777,$A24,СВЦЭМ!$B$34:$B$777,I$11)+'СЕТ СН'!$F$11+СВЦЭМ!$D$10+'СЕТ СН'!$F$6-'СЕТ СН'!$F$23</f>
        <v>1004.0734998599999</v>
      </c>
      <c r="J24" s="37">
        <f>SUMIFS(СВЦЭМ!$D$34:$D$777,СВЦЭМ!$A$34:$A$777,$A24,СВЦЭМ!$B$34:$B$777,J$11)+'СЕТ СН'!$F$11+СВЦЭМ!$D$10+'СЕТ СН'!$F$6-'СЕТ СН'!$F$23</f>
        <v>843.45204775999991</v>
      </c>
      <c r="K24" s="37">
        <f>SUMIFS(СВЦЭМ!$D$34:$D$777,СВЦЭМ!$A$34:$A$777,$A24,СВЦЭМ!$B$34:$B$777,K$11)+'СЕТ СН'!$F$11+СВЦЭМ!$D$10+'СЕТ СН'!$F$6-'СЕТ СН'!$F$23</f>
        <v>745.78382325999996</v>
      </c>
      <c r="L24" s="37">
        <f>SUMIFS(СВЦЭМ!$D$34:$D$777,СВЦЭМ!$A$34:$A$777,$A24,СВЦЭМ!$B$34:$B$777,L$11)+'СЕТ СН'!$F$11+СВЦЭМ!$D$10+'СЕТ СН'!$F$6-'СЕТ СН'!$F$23</f>
        <v>668.10400901999992</v>
      </c>
      <c r="M24" s="37">
        <f>SUMIFS(СВЦЭМ!$D$34:$D$777,СВЦЭМ!$A$34:$A$777,$A24,СВЦЭМ!$B$34:$B$777,M$11)+'СЕТ СН'!$F$11+СВЦЭМ!$D$10+'СЕТ СН'!$F$6-'СЕТ СН'!$F$23</f>
        <v>620.10704841000006</v>
      </c>
      <c r="N24" s="37">
        <f>SUMIFS(СВЦЭМ!$D$34:$D$777,СВЦЭМ!$A$34:$A$777,$A24,СВЦЭМ!$B$34:$B$777,N$11)+'СЕТ СН'!$F$11+СВЦЭМ!$D$10+'СЕТ СН'!$F$6-'СЕТ СН'!$F$23</f>
        <v>598.98732756000004</v>
      </c>
      <c r="O24" s="37">
        <f>SUMIFS(СВЦЭМ!$D$34:$D$777,СВЦЭМ!$A$34:$A$777,$A24,СВЦЭМ!$B$34:$B$777,O$11)+'СЕТ СН'!$F$11+СВЦЭМ!$D$10+'СЕТ СН'!$F$6-'СЕТ СН'!$F$23</f>
        <v>602.91912305999995</v>
      </c>
      <c r="P24" s="37">
        <f>SUMIFS(СВЦЭМ!$D$34:$D$777,СВЦЭМ!$A$34:$A$777,$A24,СВЦЭМ!$B$34:$B$777,P$11)+'СЕТ СН'!$F$11+СВЦЭМ!$D$10+'СЕТ СН'!$F$6-'СЕТ СН'!$F$23</f>
        <v>609.61253343999988</v>
      </c>
      <c r="Q24" s="37">
        <f>SUMIFS(СВЦЭМ!$D$34:$D$777,СВЦЭМ!$A$34:$A$777,$A24,СВЦЭМ!$B$34:$B$777,Q$11)+'СЕТ СН'!$F$11+СВЦЭМ!$D$10+'СЕТ СН'!$F$6-'СЕТ СН'!$F$23</f>
        <v>615.70744608999985</v>
      </c>
      <c r="R24" s="37">
        <f>SUMIFS(СВЦЭМ!$D$34:$D$777,СВЦЭМ!$A$34:$A$777,$A24,СВЦЭМ!$B$34:$B$777,R$11)+'СЕТ СН'!$F$11+СВЦЭМ!$D$10+'СЕТ СН'!$F$6-'СЕТ СН'!$F$23</f>
        <v>622.12230627999998</v>
      </c>
      <c r="S24" s="37">
        <f>SUMIFS(СВЦЭМ!$D$34:$D$777,СВЦЭМ!$A$34:$A$777,$A24,СВЦЭМ!$B$34:$B$777,S$11)+'СЕТ СН'!$F$11+СВЦЭМ!$D$10+'СЕТ СН'!$F$6-'СЕТ СН'!$F$23</f>
        <v>629.29143842999997</v>
      </c>
      <c r="T24" s="37">
        <f>SUMIFS(СВЦЭМ!$D$34:$D$777,СВЦЭМ!$A$34:$A$777,$A24,СВЦЭМ!$B$34:$B$777,T$11)+'СЕТ СН'!$F$11+СВЦЭМ!$D$10+'СЕТ СН'!$F$6-'СЕТ СН'!$F$23</f>
        <v>612.08032696999999</v>
      </c>
      <c r="U24" s="37">
        <f>SUMIFS(СВЦЭМ!$D$34:$D$777,СВЦЭМ!$A$34:$A$777,$A24,СВЦЭМ!$B$34:$B$777,U$11)+'СЕТ СН'!$F$11+СВЦЭМ!$D$10+'СЕТ СН'!$F$6-'СЕТ СН'!$F$23</f>
        <v>607.55688528999985</v>
      </c>
      <c r="V24" s="37">
        <f>SUMIFS(СВЦЭМ!$D$34:$D$777,СВЦЭМ!$A$34:$A$777,$A24,СВЦЭМ!$B$34:$B$777,V$11)+'СЕТ СН'!$F$11+СВЦЭМ!$D$10+'СЕТ СН'!$F$6-'СЕТ СН'!$F$23</f>
        <v>606.3129639199999</v>
      </c>
      <c r="W24" s="37">
        <f>SUMIFS(СВЦЭМ!$D$34:$D$777,СВЦЭМ!$A$34:$A$777,$A24,СВЦЭМ!$B$34:$B$777,W$11)+'СЕТ СН'!$F$11+СВЦЭМ!$D$10+'СЕТ СН'!$F$6-'СЕТ СН'!$F$23</f>
        <v>608.08207405999997</v>
      </c>
      <c r="X24" s="37">
        <f>SUMIFS(СВЦЭМ!$D$34:$D$777,СВЦЭМ!$A$34:$A$777,$A24,СВЦЭМ!$B$34:$B$777,X$11)+'СЕТ СН'!$F$11+СВЦЭМ!$D$10+'СЕТ СН'!$F$6-'СЕТ СН'!$F$23</f>
        <v>622.45987345000003</v>
      </c>
      <c r="Y24" s="37">
        <f>SUMIFS(СВЦЭМ!$D$34:$D$777,СВЦЭМ!$A$34:$A$777,$A24,СВЦЭМ!$B$34:$B$777,Y$11)+'СЕТ СН'!$F$11+СВЦЭМ!$D$10+'СЕТ СН'!$F$6-'СЕТ СН'!$F$23</f>
        <v>690.36214524999991</v>
      </c>
    </row>
    <row r="25" spans="1:25" ht="15.75" x14ac:dyDescent="0.2">
      <c r="A25" s="36">
        <f t="shared" si="0"/>
        <v>43326</v>
      </c>
      <c r="B25" s="37">
        <f>SUMIFS(СВЦЭМ!$D$34:$D$777,СВЦЭМ!$A$34:$A$777,$A25,СВЦЭМ!$B$34:$B$777,B$11)+'СЕТ СН'!$F$11+СВЦЭМ!$D$10+'СЕТ СН'!$F$6-'СЕТ СН'!$F$23</f>
        <v>788.16861197999992</v>
      </c>
      <c r="C25" s="37">
        <f>SUMIFS(СВЦЭМ!$D$34:$D$777,СВЦЭМ!$A$34:$A$777,$A25,СВЦЭМ!$B$34:$B$777,C$11)+'СЕТ СН'!$F$11+СВЦЭМ!$D$10+'СЕТ СН'!$F$6-'СЕТ СН'!$F$23</f>
        <v>927.61894536999989</v>
      </c>
      <c r="D25" s="37">
        <f>SUMIFS(СВЦЭМ!$D$34:$D$777,СВЦЭМ!$A$34:$A$777,$A25,СВЦЭМ!$B$34:$B$777,D$11)+'СЕТ СН'!$F$11+СВЦЭМ!$D$10+'СЕТ СН'!$F$6-'СЕТ СН'!$F$23</f>
        <v>1041.7108013699999</v>
      </c>
      <c r="E25" s="37">
        <f>SUMIFS(СВЦЭМ!$D$34:$D$777,СВЦЭМ!$A$34:$A$777,$A25,СВЦЭМ!$B$34:$B$777,E$11)+'СЕТ СН'!$F$11+СВЦЭМ!$D$10+'СЕТ СН'!$F$6-'СЕТ СН'!$F$23</f>
        <v>1105.02814289</v>
      </c>
      <c r="F25" s="37">
        <f>SUMIFS(СВЦЭМ!$D$34:$D$777,СВЦЭМ!$A$34:$A$777,$A25,СВЦЭМ!$B$34:$B$777,F$11)+'СЕТ СН'!$F$11+СВЦЭМ!$D$10+'СЕТ СН'!$F$6-'СЕТ СН'!$F$23</f>
        <v>1099.7120199199999</v>
      </c>
      <c r="G25" s="37">
        <f>SUMIFS(СВЦЭМ!$D$34:$D$777,СВЦЭМ!$A$34:$A$777,$A25,СВЦЭМ!$B$34:$B$777,G$11)+'СЕТ СН'!$F$11+СВЦЭМ!$D$10+'СЕТ СН'!$F$6-'СЕТ СН'!$F$23</f>
        <v>1095.9329015199999</v>
      </c>
      <c r="H25" s="37">
        <f>SUMIFS(СВЦЭМ!$D$34:$D$777,СВЦЭМ!$A$34:$A$777,$A25,СВЦЭМ!$B$34:$B$777,H$11)+'СЕТ СН'!$F$11+СВЦЭМ!$D$10+'СЕТ СН'!$F$6-'СЕТ СН'!$F$23</f>
        <v>1048.8613361799999</v>
      </c>
      <c r="I25" s="37">
        <f>SUMIFS(СВЦЭМ!$D$34:$D$777,СВЦЭМ!$A$34:$A$777,$A25,СВЦЭМ!$B$34:$B$777,I$11)+'СЕТ СН'!$F$11+СВЦЭМ!$D$10+'СЕТ СН'!$F$6-'СЕТ СН'!$F$23</f>
        <v>969.19757132999985</v>
      </c>
      <c r="J25" s="37">
        <f>SUMIFS(СВЦЭМ!$D$34:$D$777,СВЦЭМ!$A$34:$A$777,$A25,СВЦЭМ!$B$34:$B$777,J$11)+'СЕТ СН'!$F$11+СВЦЭМ!$D$10+'СЕТ СН'!$F$6-'СЕТ СН'!$F$23</f>
        <v>861.50771500999986</v>
      </c>
      <c r="K25" s="37">
        <f>SUMIFS(СВЦЭМ!$D$34:$D$777,СВЦЭМ!$A$34:$A$777,$A25,СВЦЭМ!$B$34:$B$777,K$11)+'СЕТ СН'!$F$11+СВЦЭМ!$D$10+'СЕТ СН'!$F$6-'СЕТ СН'!$F$23</f>
        <v>787.63267990999998</v>
      </c>
      <c r="L25" s="37">
        <f>SUMIFS(СВЦЭМ!$D$34:$D$777,СВЦЭМ!$A$34:$A$777,$A25,СВЦЭМ!$B$34:$B$777,L$11)+'СЕТ СН'!$F$11+СВЦЭМ!$D$10+'СЕТ СН'!$F$6-'СЕТ СН'!$F$23</f>
        <v>694.78371066999989</v>
      </c>
      <c r="M25" s="37">
        <f>SUMIFS(СВЦЭМ!$D$34:$D$777,СВЦЭМ!$A$34:$A$777,$A25,СВЦЭМ!$B$34:$B$777,M$11)+'СЕТ СН'!$F$11+СВЦЭМ!$D$10+'СЕТ СН'!$F$6-'СЕТ СН'!$F$23</f>
        <v>636.50635579999994</v>
      </c>
      <c r="N25" s="37">
        <f>SUMIFS(СВЦЭМ!$D$34:$D$777,СВЦЭМ!$A$34:$A$777,$A25,СВЦЭМ!$B$34:$B$777,N$11)+'СЕТ СН'!$F$11+СВЦЭМ!$D$10+'СЕТ СН'!$F$6-'СЕТ СН'!$F$23</f>
        <v>622.31105404000004</v>
      </c>
      <c r="O25" s="37">
        <f>SUMIFS(СВЦЭМ!$D$34:$D$777,СВЦЭМ!$A$34:$A$777,$A25,СВЦЭМ!$B$34:$B$777,O$11)+'СЕТ СН'!$F$11+СВЦЭМ!$D$10+'СЕТ СН'!$F$6-'СЕТ СН'!$F$23</f>
        <v>636.16916732999994</v>
      </c>
      <c r="P25" s="37">
        <f>SUMIFS(СВЦЭМ!$D$34:$D$777,СВЦЭМ!$A$34:$A$777,$A25,СВЦЭМ!$B$34:$B$777,P$11)+'СЕТ СН'!$F$11+СВЦЭМ!$D$10+'СЕТ СН'!$F$6-'СЕТ СН'!$F$23</f>
        <v>639.18063037999991</v>
      </c>
      <c r="Q25" s="37">
        <f>SUMIFS(СВЦЭМ!$D$34:$D$777,СВЦЭМ!$A$34:$A$777,$A25,СВЦЭМ!$B$34:$B$777,Q$11)+'СЕТ СН'!$F$11+СВЦЭМ!$D$10+'СЕТ СН'!$F$6-'СЕТ СН'!$F$23</f>
        <v>641.97936196000001</v>
      </c>
      <c r="R25" s="37">
        <f>SUMIFS(СВЦЭМ!$D$34:$D$777,СВЦЭМ!$A$34:$A$777,$A25,СВЦЭМ!$B$34:$B$777,R$11)+'СЕТ СН'!$F$11+СВЦЭМ!$D$10+'СЕТ СН'!$F$6-'СЕТ СН'!$F$23</f>
        <v>630.99899473999994</v>
      </c>
      <c r="S25" s="37">
        <f>SUMIFS(СВЦЭМ!$D$34:$D$777,СВЦЭМ!$A$34:$A$777,$A25,СВЦЭМ!$B$34:$B$777,S$11)+'СЕТ СН'!$F$11+СВЦЭМ!$D$10+'СЕТ СН'!$F$6-'СЕТ СН'!$F$23</f>
        <v>633.79325700000004</v>
      </c>
      <c r="T25" s="37">
        <f>SUMIFS(СВЦЭМ!$D$34:$D$777,СВЦЭМ!$A$34:$A$777,$A25,СВЦЭМ!$B$34:$B$777,T$11)+'СЕТ СН'!$F$11+СВЦЭМ!$D$10+'СЕТ СН'!$F$6-'СЕТ СН'!$F$23</f>
        <v>632.68803746000003</v>
      </c>
      <c r="U25" s="37">
        <f>SUMIFS(СВЦЭМ!$D$34:$D$777,СВЦЭМ!$A$34:$A$777,$A25,СВЦЭМ!$B$34:$B$777,U$11)+'СЕТ СН'!$F$11+СВЦЭМ!$D$10+'СЕТ СН'!$F$6-'СЕТ СН'!$F$23</f>
        <v>635.64164084999993</v>
      </c>
      <c r="V25" s="37">
        <f>SUMIFS(СВЦЭМ!$D$34:$D$777,СВЦЭМ!$A$34:$A$777,$A25,СВЦЭМ!$B$34:$B$777,V$11)+'СЕТ СН'!$F$11+СВЦЭМ!$D$10+'СЕТ СН'!$F$6-'СЕТ СН'!$F$23</f>
        <v>632.52278684999987</v>
      </c>
      <c r="W25" s="37">
        <f>SUMIFS(СВЦЭМ!$D$34:$D$777,СВЦЭМ!$A$34:$A$777,$A25,СВЦЭМ!$B$34:$B$777,W$11)+'СЕТ СН'!$F$11+СВЦЭМ!$D$10+'СЕТ СН'!$F$6-'СЕТ СН'!$F$23</f>
        <v>639.25823318999983</v>
      </c>
      <c r="X25" s="37">
        <f>SUMIFS(СВЦЭМ!$D$34:$D$777,СВЦЭМ!$A$34:$A$777,$A25,СВЦЭМ!$B$34:$B$777,X$11)+'СЕТ СН'!$F$11+СВЦЭМ!$D$10+'СЕТ СН'!$F$6-'СЕТ СН'!$F$23</f>
        <v>644.03471912999998</v>
      </c>
      <c r="Y25" s="37">
        <f>SUMIFS(СВЦЭМ!$D$34:$D$777,СВЦЭМ!$A$34:$A$777,$A25,СВЦЭМ!$B$34:$B$777,Y$11)+'СЕТ СН'!$F$11+СВЦЭМ!$D$10+'СЕТ СН'!$F$6-'СЕТ СН'!$F$23</f>
        <v>716.95487970999989</v>
      </c>
    </row>
    <row r="26" spans="1:25" ht="15.75" x14ac:dyDescent="0.2">
      <c r="A26" s="36">
        <f t="shared" si="0"/>
        <v>43327</v>
      </c>
      <c r="B26" s="37">
        <f>SUMIFS(СВЦЭМ!$D$34:$D$777,СВЦЭМ!$A$34:$A$777,$A26,СВЦЭМ!$B$34:$B$777,B$11)+'СЕТ СН'!$F$11+СВЦЭМ!$D$10+'СЕТ СН'!$F$6-'СЕТ СН'!$F$23</f>
        <v>766.12874756999986</v>
      </c>
      <c r="C26" s="37">
        <f>SUMIFS(СВЦЭМ!$D$34:$D$777,СВЦЭМ!$A$34:$A$777,$A26,СВЦЭМ!$B$34:$B$777,C$11)+'СЕТ СН'!$F$11+СВЦЭМ!$D$10+'СЕТ СН'!$F$6-'СЕТ СН'!$F$23</f>
        <v>871.68158185999982</v>
      </c>
      <c r="D26" s="37">
        <f>SUMIFS(СВЦЭМ!$D$34:$D$777,СВЦЭМ!$A$34:$A$777,$A26,СВЦЭМ!$B$34:$B$777,D$11)+'СЕТ СН'!$F$11+СВЦЭМ!$D$10+'СЕТ СН'!$F$6-'СЕТ СН'!$F$23</f>
        <v>976.68423205999989</v>
      </c>
      <c r="E26" s="37">
        <f>SUMIFS(СВЦЭМ!$D$34:$D$777,СВЦЭМ!$A$34:$A$777,$A26,СВЦЭМ!$B$34:$B$777,E$11)+'СЕТ СН'!$F$11+СВЦЭМ!$D$10+'СЕТ СН'!$F$6-'СЕТ СН'!$F$23</f>
        <v>1085.2825089999999</v>
      </c>
      <c r="F26" s="37">
        <f>SUMIFS(СВЦЭМ!$D$34:$D$777,СВЦЭМ!$A$34:$A$777,$A26,СВЦЭМ!$B$34:$B$777,F$11)+'СЕТ СН'!$F$11+СВЦЭМ!$D$10+'СЕТ СН'!$F$6-'СЕТ СН'!$F$23</f>
        <v>1071.9617067499998</v>
      </c>
      <c r="G26" s="37">
        <f>SUMIFS(СВЦЭМ!$D$34:$D$777,СВЦЭМ!$A$34:$A$777,$A26,СВЦЭМ!$B$34:$B$777,G$11)+'СЕТ СН'!$F$11+СВЦЭМ!$D$10+'СЕТ СН'!$F$6-'СЕТ СН'!$F$23</f>
        <v>1063.14304569</v>
      </c>
      <c r="H26" s="37">
        <f>SUMIFS(СВЦЭМ!$D$34:$D$777,СВЦЭМ!$A$34:$A$777,$A26,СВЦЭМ!$B$34:$B$777,H$11)+'СЕТ СН'!$F$11+СВЦЭМ!$D$10+'СЕТ СН'!$F$6-'СЕТ СН'!$F$23</f>
        <v>1061.1901022699999</v>
      </c>
      <c r="I26" s="37">
        <f>SUMIFS(СВЦЭМ!$D$34:$D$777,СВЦЭМ!$A$34:$A$777,$A26,СВЦЭМ!$B$34:$B$777,I$11)+'СЕТ СН'!$F$11+СВЦЭМ!$D$10+'СЕТ СН'!$F$6-'СЕТ СН'!$F$23</f>
        <v>1005.7915758899999</v>
      </c>
      <c r="J26" s="37">
        <f>SUMIFS(СВЦЭМ!$D$34:$D$777,СВЦЭМ!$A$34:$A$777,$A26,СВЦЭМ!$B$34:$B$777,J$11)+'СЕТ СН'!$F$11+СВЦЭМ!$D$10+'СЕТ СН'!$F$6-'СЕТ СН'!$F$23</f>
        <v>882.69131625999989</v>
      </c>
      <c r="K26" s="37">
        <f>SUMIFS(СВЦЭМ!$D$34:$D$777,СВЦЭМ!$A$34:$A$777,$A26,СВЦЭМ!$B$34:$B$777,K$11)+'СЕТ СН'!$F$11+СВЦЭМ!$D$10+'СЕТ СН'!$F$6-'СЕТ СН'!$F$23</f>
        <v>787.76346893999994</v>
      </c>
      <c r="L26" s="37">
        <f>SUMIFS(СВЦЭМ!$D$34:$D$777,СВЦЭМ!$A$34:$A$777,$A26,СВЦЭМ!$B$34:$B$777,L$11)+'СЕТ СН'!$F$11+СВЦЭМ!$D$10+'СЕТ СН'!$F$6-'СЕТ СН'!$F$23</f>
        <v>705.91167993999989</v>
      </c>
      <c r="M26" s="37">
        <f>SUMIFS(СВЦЭМ!$D$34:$D$777,СВЦЭМ!$A$34:$A$777,$A26,СВЦЭМ!$B$34:$B$777,M$11)+'СЕТ СН'!$F$11+СВЦЭМ!$D$10+'СЕТ СН'!$F$6-'СЕТ СН'!$F$23</f>
        <v>641.91175541999996</v>
      </c>
      <c r="N26" s="37">
        <f>SUMIFS(СВЦЭМ!$D$34:$D$777,СВЦЭМ!$A$34:$A$777,$A26,СВЦЭМ!$B$34:$B$777,N$11)+'СЕТ СН'!$F$11+СВЦЭМ!$D$10+'СЕТ СН'!$F$6-'СЕТ СН'!$F$23</f>
        <v>633.50758150000001</v>
      </c>
      <c r="O26" s="37">
        <f>SUMIFS(СВЦЭМ!$D$34:$D$777,СВЦЭМ!$A$34:$A$777,$A26,СВЦЭМ!$B$34:$B$777,O$11)+'СЕТ СН'!$F$11+СВЦЭМ!$D$10+'СЕТ СН'!$F$6-'СЕТ СН'!$F$23</f>
        <v>635.21340273999999</v>
      </c>
      <c r="P26" s="37">
        <f>SUMIFS(СВЦЭМ!$D$34:$D$777,СВЦЭМ!$A$34:$A$777,$A26,СВЦЭМ!$B$34:$B$777,P$11)+'СЕТ СН'!$F$11+СВЦЭМ!$D$10+'СЕТ СН'!$F$6-'СЕТ СН'!$F$23</f>
        <v>638.59341909</v>
      </c>
      <c r="Q26" s="37">
        <f>SUMIFS(СВЦЭМ!$D$34:$D$777,СВЦЭМ!$A$34:$A$777,$A26,СВЦЭМ!$B$34:$B$777,Q$11)+'СЕТ СН'!$F$11+СВЦЭМ!$D$10+'СЕТ СН'!$F$6-'СЕТ СН'!$F$23</f>
        <v>645.62018199999989</v>
      </c>
      <c r="R26" s="37">
        <f>SUMIFS(СВЦЭМ!$D$34:$D$777,СВЦЭМ!$A$34:$A$777,$A26,СВЦЭМ!$B$34:$B$777,R$11)+'СЕТ СН'!$F$11+СВЦЭМ!$D$10+'СЕТ СН'!$F$6-'СЕТ СН'!$F$23</f>
        <v>646.69793796999988</v>
      </c>
      <c r="S26" s="37">
        <f>SUMIFS(СВЦЭМ!$D$34:$D$777,СВЦЭМ!$A$34:$A$777,$A26,СВЦЭМ!$B$34:$B$777,S$11)+'СЕТ СН'!$F$11+СВЦЭМ!$D$10+'СЕТ СН'!$F$6-'СЕТ СН'!$F$23</f>
        <v>637.86283937999997</v>
      </c>
      <c r="T26" s="37">
        <f>SUMIFS(СВЦЭМ!$D$34:$D$777,СВЦЭМ!$A$34:$A$777,$A26,СВЦЭМ!$B$34:$B$777,T$11)+'СЕТ СН'!$F$11+СВЦЭМ!$D$10+'СЕТ СН'!$F$6-'СЕТ СН'!$F$23</f>
        <v>631.67925135999985</v>
      </c>
      <c r="U26" s="37">
        <f>SUMIFS(СВЦЭМ!$D$34:$D$777,СВЦЭМ!$A$34:$A$777,$A26,СВЦЭМ!$B$34:$B$777,U$11)+'СЕТ СН'!$F$11+СВЦЭМ!$D$10+'СЕТ СН'!$F$6-'СЕТ СН'!$F$23</f>
        <v>637.55944389000001</v>
      </c>
      <c r="V26" s="37">
        <f>SUMIFS(СВЦЭМ!$D$34:$D$777,СВЦЭМ!$A$34:$A$777,$A26,СВЦЭМ!$B$34:$B$777,V$11)+'СЕТ СН'!$F$11+СВЦЭМ!$D$10+'СЕТ СН'!$F$6-'СЕТ СН'!$F$23</f>
        <v>623.53576260999989</v>
      </c>
      <c r="W26" s="37">
        <f>SUMIFS(СВЦЭМ!$D$34:$D$777,СВЦЭМ!$A$34:$A$777,$A26,СВЦЭМ!$B$34:$B$777,W$11)+'СЕТ СН'!$F$11+СВЦЭМ!$D$10+'СЕТ СН'!$F$6-'СЕТ СН'!$F$23</f>
        <v>631.99277373999985</v>
      </c>
      <c r="X26" s="37">
        <f>SUMIFS(СВЦЭМ!$D$34:$D$777,СВЦЭМ!$A$34:$A$777,$A26,СВЦЭМ!$B$34:$B$777,X$11)+'СЕТ СН'!$F$11+СВЦЭМ!$D$10+'СЕТ СН'!$F$6-'СЕТ СН'!$F$23</f>
        <v>652.01323497999988</v>
      </c>
      <c r="Y26" s="37">
        <f>SUMIFS(СВЦЭМ!$D$34:$D$777,СВЦЭМ!$A$34:$A$777,$A26,СВЦЭМ!$B$34:$B$777,Y$11)+'СЕТ СН'!$F$11+СВЦЭМ!$D$10+'СЕТ СН'!$F$6-'СЕТ СН'!$F$23</f>
        <v>705.04754134999985</v>
      </c>
    </row>
    <row r="27" spans="1:25" ht="15.75" x14ac:dyDescent="0.2">
      <c r="A27" s="36">
        <f t="shared" si="0"/>
        <v>43328</v>
      </c>
      <c r="B27" s="37">
        <f>SUMIFS(СВЦЭМ!$D$34:$D$777,СВЦЭМ!$A$34:$A$777,$A27,СВЦЭМ!$B$34:$B$777,B$11)+'СЕТ СН'!$F$11+СВЦЭМ!$D$10+'СЕТ СН'!$F$6-'СЕТ СН'!$F$23</f>
        <v>798.20363466000003</v>
      </c>
      <c r="C27" s="37">
        <f>SUMIFS(СВЦЭМ!$D$34:$D$777,СВЦЭМ!$A$34:$A$777,$A27,СВЦЭМ!$B$34:$B$777,C$11)+'СЕТ СН'!$F$11+СВЦЭМ!$D$10+'СЕТ СН'!$F$6-'СЕТ СН'!$F$23</f>
        <v>914.83562768000002</v>
      </c>
      <c r="D27" s="37">
        <f>SUMIFS(СВЦЭМ!$D$34:$D$777,СВЦЭМ!$A$34:$A$777,$A27,СВЦЭМ!$B$34:$B$777,D$11)+'СЕТ СН'!$F$11+СВЦЭМ!$D$10+'СЕТ СН'!$F$6-'СЕТ СН'!$F$23</f>
        <v>1014.0401787999999</v>
      </c>
      <c r="E27" s="37">
        <f>SUMIFS(СВЦЭМ!$D$34:$D$777,СВЦЭМ!$A$34:$A$777,$A27,СВЦЭМ!$B$34:$B$777,E$11)+'СЕТ СН'!$F$11+СВЦЭМ!$D$10+'СЕТ СН'!$F$6-'СЕТ СН'!$F$23</f>
        <v>1097.02775645</v>
      </c>
      <c r="F27" s="37">
        <f>SUMIFS(СВЦЭМ!$D$34:$D$777,СВЦЭМ!$A$34:$A$777,$A27,СВЦЭМ!$B$34:$B$777,F$11)+'СЕТ СН'!$F$11+СВЦЭМ!$D$10+'СЕТ СН'!$F$6-'СЕТ СН'!$F$23</f>
        <v>1084.7616609099998</v>
      </c>
      <c r="G27" s="37">
        <f>SUMIFS(СВЦЭМ!$D$34:$D$777,СВЦЭМ!$A$34:$A$777,$A27,СВЦЭМ!$B$34:$B$777,G$11)+'СЕТ СН'!$F$11+СВЦЭМ!$D$10+'СЕТ СН'!$F$6-'СЕТ СН'!$F$23</f>
        <v>1088.40082545</v>
      </c>
      <c r="H27" s="37">
        <f>SUMIFS(СВЦЭМ!$D$34:$D$777,СВЦЭМ!$A$34:$A$777,$A27,СВЦЭМ!$B$34:$B$777,H$11)+'СЕТ СН'!$F$11+СВЦЭМ!$D$10+'СЕТ СН'!$F$6-'СЕТ СН'!$F$23</f>
        <v>1058.3978674499999</v>
      </c>
      <c r="I27" s="37">
        <f>SUMIFS(СВЦЭМ!$D$34:$D$777,СВЦЭМ!$A$34:$A$777,$A27,СВЦЭМ!$B$34:$B$777,I$11)+'СЕТ СН'!$F$11+СВЦЭМ!$D$10+'СЕТ СН'!$F$6-'СЕТ СН'!$F$23</f>
        <v>968.34751972999993</v>
      </c>
      <c r="J27" s="37">
        <f>SUMIFS(СВЦЭМ!$D$34:$D$777,СВЦЭМ!$A$34:$A$777,$A27,СВЦЭМ!$B$34:$B$777,J$11)+'СЕТ СН'!$F$11+СВЦЭМ!$D$10+'СЕТ СН'!$F$6-'СЕТ СН'!$F$23</f>
        <v>858.76010603999998</v>
      </c>
      <c r="K27" s="37">
        <f>SUMIFS(СВЦЭМ!$D$34:$D$777,СВЦЭМ!$A$34:$A$777,$A27,СВЦЭМ!$B$34:$B$777,K$11)+'СЕТ СН'!$F$11+СВЦЭМ!$D$10+'СЕТ СН'!$F$6-'СЕТ СН'!$F$23</f>
        <v>755.7648789299999</v>
      </c>
      <c r="L27" s="37">
        <f>SUMIFS(СВЦЭМ!$D$34:$D$777,СВЦЭМ!$A$34:$A$777,$A27,СВЦЭМ!$B$34:$B$777,L$11)+'СЕТ СН'!$F$11+СВЦЭМ!$D$10+'СЕТ СН'!$F$6-'СЕТ СН'!$F$23</f>
        <v>672.69459815999994</v>
      </c>
      <c r="M27" s="37">
        <f>SUMIFS(СВЦЭМ!$D$34:$D$777,СВЦЭМ!$A$34:$A$777,$A27,СВЦЭМ!$B$34:$B$777,M$11)+'СЕТ СН'!$F$11+СВЦЭМ!$D$10+'СЕТ СН'!$F$6-'СЕТ СН'!$F$23</f>
        <v>622.08085593999999</v>
      </c>
      <c r="N27" s="37">
        <f>SUMIFS(СВЦЭМ!$D$34:$D$777,СВЦЭМ!$A$34:$A$777,$A27,СВЦЭМ!$B$34:$B$777,N$11)+'СЕТ СН'!$F$11+СВЦЭМ!$D$10+'СЕТ СН'!$F$6-'СЕТ СН'!$F$23</f>
        <v>618.83662185999992</v>
      </c>
      <c r="O27" s="37">
        <f>SUMIFS(СВЦЭМ!$D$34:$D$777,СВЦЭМ!$A$34:$A$777,$A27,СВЦЭМ!$B$34:$B$777,O$11)+'СЕТ СН'!$F$11+СВЦЭМ!$D$10+'СЕТ СН'!$F$6-'СЕТ СН'!$F$23</f>
        <v>626.64709547000007</v>
      </c>
      <c r="P27" s="37">
        <f>SUMIFS(СВЦЭМ!$D$34:$D$777,СВЦЭМ!$A$34:$A$777,$A27,СВЦЭМ!$B$34:$B$777,P$11)+'СЕТ СН'!$F$11+СВЦЭМ!$D$10+'СЕТ СН'!$F$6-'СЕТ СН'!$F$23</f>
        <v>633.17229967000003</v>
      </c>
      <c r="Q27" s="37">
        <f>SUMIFS(СВЦЭМ!$D$34:$D$777,СВЦЭМ!$A$34:$A$777,$A27,СВЦЭМ!$B$34:$B$777,Q$11)+'СЕТ СН'!$F$11+СВЦЭМ!$D$10+'СЕТ СН'!$F$6-'СЕТ СН'!$F$23</f>
        <v>636.12613829999987</v>
      </c>
      <c r="R27" s="37">
        <f>SUMIFS(СВЦЭМ!$D$34:$D$777,СВЦЭМ!$A$34:$A$777,$A27,СВЦЭМ!$B$34:$B$777,R$11)+'СЕТ СН'!$F$11+СВЦЭМ!$D$10+'СЕТ СН'!$F$6-'СЕТ СН'!$F$23</f>
        <v>636.77195140000003</v>
      </c>
      <c r="S27" s="37">
        <f>SUMIFS(СВЦЭМ!$D$34:$D$777,СВЦЭМ!$A$34:$A$777,$A27,СВЦЭМ!$B$34:$B$777,S$11)+'СЕТ СН'!$F$11+СВЦЭМ!$D$10+'СЕТ СН'!$F$6-'СЕТ СН'!$F$23</f>
        <v>626.0889884799999</v>
      </c>
      <c r="T27" s="37">
        <f>SUMIFS(СВЦЭМ!$D$34:$D$777,СВЦЭМ!$A$34:$A$777,$A27,СВЦЭМ!$B$34:$B$777,T$11)+'СЕТ СН'!$F$11+СВЦЭМ!$D$10+'СЕТ СН'!$F$6-'СЕТ СН'!$F$23</f>
        <v>604.50736813000003</v>
      </c>
      <c r="U27" s="37">
        <f>SUMIFS(СВЦЭМ!$D$34:$D$777,СВЦЭМ!$A$34:$A$777,$A27,СВЦЭМ!$B$34:$B$777,U$11)+'СЕТ СН'!$F$11+СВЦЭМ!$D$10+'СЕТ СН'!$F$6-'СЕТ СН'!$F$23</f>
        <v>602.34611133999988</v>
      </c>
      <c r="V27" s="37">
        <f>SUMIFS(СВЦЭМ!$D$34:$D$777,СВЦЭМ!$A$34:$A$777,$A27,СВЦЭМ!$B$34:$B$777,V$11)+'СЕТ СН'!$F$11+СВЦЭМ!$D$10+'СЕТ СН'!$F$6-'СЕТ СН'!$F$23</f>
        <v>607.27641511999991</v>
      </c>
      <c r="W27" s="37">
        <f>SUMIFS(СВЦЭМ!$D$34:$D$777,СВЦЭМ!$A$34:$A$777,$A27,СВЦЭМ!$B$34:$B$777,W$11)+'СЕТ СН'!$F$11+СВЦЭМ!$D$10+'СЕТ СН'!$F$6-'СЕТ СН'!$F$23</f>
        <v>621.15339666</v>
      </c>
      <c r="X27" s="37">
        <f>SUMIFS(СВЦЭМ!$D$34:$D$777,СВЦЭМ!$A$34:$A$777,$A27,СВЦЭМ!$B$34:$B$777,X$11)+'СЕТ СН'!$F$11+СВЦЭМ!$D$10+'СЕТ СН'!$F$6-'СЕТ СН'!$F$23</f>
        <v>627.73857350000003</v>
      </c>
      <c r="Y27" s="37">
        <f>SUMIFS(СВЦЭМ!$D$34:$D$777,СВЦЭМ!$A$34:$A$777,$A27,СВЦЭМ!$B$34:$B$777,Y$11)+'СЕТ СН'!$F$11+СВЦЭМ!$D$10+'СЕТ СН'!$F$6-'СЕТ СН'!$F$23</f>
        <v>698.65522511999984</v>
      </c>
    </row>
    <row r="28" spans="1:25" ht="15.75" x14ac:dyDescent="0.2">
      <c r="A28" s="36">
        <f t="shared" si="0"/>
        <v>43329</v>
      </c>
      <c r="B28" s="37">
        <f>SUMIFS(СВЦЭМ!$D$34:$D$777,СВЦЭМ!$A$34:$A$777,$A28,СВЦЭМ!$B$34:$B$777,B$11)+'СЕТ СН'!$F$11+СВЦЭМ!$D$10+'СЕТ СН'!$F$6-'СЕТ СН'!$F$23</f>
        <v>776.47732500999996</v>
      </c>
      <c r="C28" s="37">
        <f>SUMIFS(СВЦЭМ!$D$34:$D$777,СВЦЭМ!$A$34:$A$777,$A28,СВЦЭМ!$B$34:$B$777,C$11)+'СЕТ СН'!$F$11+СВЦЭМ!$D$10+'СЕТ СН'!$F$6-'СЕТ СН'!$F$23</f>
        <v>896.40231999000002</v>
      </c>
      <c r="D28" s="37">
        <f>SUMIFS(СВЦЭМ!$D$34:$D$777,СВЦЭМ!$A$34:$A$777,$A28,СВЦЭМ!$B$34:$B$777,D$11)+'СЕТ СН'!$F$11+СВЦЭМ!$D$10+'СЕТ СН'!$F$6-'СЕТ СН'!$F$23</f>
        <v>993.60116188999996</v>
      </c>
      <c r="E28" s="37">
        <f>SUMIFS(СВЦЭМ!$D$34:$D$777,СВЦЭМ!$A$34:$A$777,$A28,СВЦЭМ!$B$34:$B$777,E$11)+'СЕТ СН'!$F$11+СВЦЭМ!$D$10+'СЕТ СН'!$F$6-'СЕТ СН'!$F$23</f>
        <v>1088.31889331</v>
      </c>
      <c r="F28" s="37">
        <f>SUMIFS(СВЦЭМ!$D$34:$D$777,СВЦЭМ!$A$34:$A$777,$A28,СВЦЭМ!$B$34:$B$777,F$11)+'СЕТ СН'!$F$11+СВЦЭМ!$D$10+'СЕТ СН'!$F$6-'СЕТ СН'!$F$23</f>
        <v>1075.80708355</v>
      </c>
      <c r="G28" s="37">
        <f>SUMIFS(СВЦЭМ!$D$34:$D$777,СВЦЭМ!$A$34:$A$777,$A28,СВЦЭМ!$B$34:$B$777,G$11)+'СЕТ СН'!$F$11+СВЦЭМ!$D$10+'СЕТ СН'!$F$6-'СЕТ СН'!$F$23</f>
        <v>1055.0718840499999</v>
      </c>
      <c r="H28" s="37">
        <f>SUMIFS(СВЦЭМ!$D$34:$D$777,СВЦЭМ!$A$34:$A$777,$A28,СВЦЭМ!$B$34:$B$777,H$11)+'СЕТ СН'!$F$11+СВЦЭМ!$D$10+'СЕТ СН'!$F$6-'СЕТ СН'!$F$23</f>
        <v>1054.4979120799999</v>
      </c>
      <c r="I28" s="37">
        <f>SUMIFS(СВЦЭМ!$D$34:$D$777,СВЦЭМ!$A$34:$A$777,$A28,СВЦЭМ!$B$34:$B$777,I$11)+'СЕТ СН'!$F$11+СВЦЭМ!$D$10+'СЕТ СН'!$F$6-'СЕТ СН'!$F$23</f>
        <v>1025.4958184499999</v>
      </c>
      <c r="J28" s="37">
        <f>SUMIFS(СВЦЭМ!$D$34:$D$777,СВЦЭМ!$A$34:$A$777,$A28,СВЦЭМ!$B$34:$B$777,J$11)+'СЕТ СН'!$F$11+СВЦЭМ!$D$10+'СЕТ СН'!$F$6-'СЕТ СН'!$F$23</f>
        <v>887.56794440999988</v>
      </c>
      <c r="K28" s="37">
        <f>SUMIFS(СВЦЭМ!$D$34:$D$777,СВЦЭМ!$A$34:$A$777,$A28,СВЦЭМ!$B$34:$B$777,K$11)+'СЕТ СН'!$F$11+СВЦЭМ!$D$10+'СЕТ СН'!$F$6-'СЕТ СН'!$F$23</f>
        <v>792.44299447999992</v>
      </c>
      <c r="L28" s="37">
        <f>SUMIFS(СВЦЭМ!$D$34:$D$777,СВЦЭМ!$A$34:$A$777,$A28,СВЦЭМ!$B$34:$B$777,L$11)+'СЕТ СН'!$F$11+СВЦЭМ!$D$10+'СЕТ СН'!$F$6-'СЕТ СН'!$F$23</f>
        <v>687.2669214</v>
      </c>
      <c r="M28" s="37">
        <f>SUMIFS(СВЦЭМ!$D$34:$D$777,СВЦЭМ!$A$34:$A$777,$A28,СВЦЭМ!$B$34:$B$777,M$11)+'СЕТ СН'!$F$11+СВЦЭМ!$D$10+'СЕТ СН'!$F$6-'СЕТ СН'!$F$23</f>
        <v>626.18129567000005</v>
      </c>
      <c r="N28" s="37">
        <f>SUMIFS(СВЦЭМ!$D$34:$D$777,СВЦЭМ!$A$34:$A$777,$A28,СВЦЭМ!$B$34:$B$777,N$11)+'СЕТ СН'!$F$11+СВЦЭМ!$D$10+'СЕТ СН'!$F$6-'СЕТ СН'!$F$23</f>
        <v>602.80631988999994</v>
      </c>
      <c r="O28" s="37">
        <f>SUMIFS(СВЦЭМ!$D$34:$D$777,СВЦЭМ!$A$34:$A$777,$A28,СВЦЭМ!$B$34:$B$777,O$11)+'СЕТ СН'!$F$11+СВЦЭМ!$D$10+'СЕТ СН'!$F$6-'СЕТ СН'!$F$23</f>
        <v>609.79613496000002</v>
      </c>
      <c r="P28" s="37">
        <f>SUMIFS(СВЦЭМ!$D$34:$D$777,СВЦЭМ!$A$34:$A$777,$A28,СВЦЭМ!$B$34:$B$777,P$11)+'СЕТ СН'!$F$11+СВЦЭМ!$D$10+'СЕТ СН'!$F$6-'СЕТ СН'!$F$23</f>
        <v>614.53240927999991</v>
      </c>
      <c r="Q28" s="37">
        <f>SUMIFS(СВЦЭМ!$D$34:$D$777,СВЦЭМ!$A$34:$A$777,$A28,СВЦЭМ!$B$34:$B$777,Q$11)+'СЕТ СН'!$F$11+СВЦЭМ!$D$10+'СЕТ СН'!$F$6-'СЕТ СН'!$F$23</f>
        <v>612.21410090999984</v>
      </c>
      <c r="R28" s="37">
        <f>SUMIFS(СВЦЭМ!$D$34:$D$777,СВЦЭМ!$A$34:$A$777,$A28,СВЦЭМ!$B$34:$B$777,R$11)+'СЕТ СН'!$F$11+СВЦЭМ!$D$10+'СЕТ СН'!$F$6-'СЕТ СН'!$F$23</f>
        <v>607.53137276000007</v>
      </c>
      <c r="S28" s="37">
        <f>SUMIFS(СВЦЭМ!$D$34:$D$777,СВЦЭМ!$A$34:$A$777,$A28,СВЦЭМ!$B$34:$B$777,S$11)+'СЕТ СН'!$F$11+СВЦЭМ!$D$10+'СЕТ СН'!$F$6-'СЕТ СН'!$F$23</f>
        <v>601.86502701999984</v>
      </c>
      <c r="T28" s="37">
        <f>SUMIFS(СВЦЭМ!$D$34:$D$777,СВЦЭМ!$A$34:$A$777,$A28,СВЦЭМ!$B$34:$B$777,T$11)+'СЕТ СН'!$F$11+СВЦЭМ!$D$10+'СЕТ СН'!$F$6-'СЕТ СН'!$F$23</f>
        <v>604.26555396000003</v>
      </c>
      <c r="U28" s="37">
        <f>SUMIFS(СВЦЭМ!$D$34:$D$777,СВЦЭМ!$A$34:$A$777,$A28,СВЦЭМ!$B$34:$B$777,U$11)+'СЕТ СН'!$F$11+СВЦЭМ!$D$10+'СЕТ СН'!$F$6-'СЕТ СН'!$F$23</f>
        <v>617.25564420000001</v>
      </c>
      <c r="V28" s="37">
        <f>SUMIFS(СВЦЭМ!$D$34:$D$777,СВЦЭМ!$A$34:$A$777,$A28,СВЦЭМ!$B$34:$B$777,V$11)+'СЕТ СН'!$F$11+СВЦЭМ!$D$10+'СЕТ СН'!$F$6-'СЕТ СН'!$F$23</f>
        <v>616.61611573999994</v>
      </c>
      <c r="W28" s="37">
        <f>SUMIFS(СВЦЭМ!$D$34:$D$777,СВЦЭМ!$A$34:$A$777,$A28,СВЦЭМ!$B$34:$B$777,W$11)+'СЕТ СН'!$F$11+СВЦЭМ!$D$10+'СЕТ СН'!$F$6-'СЕТ СН'!$F$23</f>
        <v>626.25425427000005</v>
      </c>
      <c r="X28" s="37">
        <f>SUMIFS(СВЦЭМ!$D$34:$D$777,СВЦЭМ!$A$34:$A$777,$A28,СВЦЭМ!$B$34:$B$777,X$11)+'СЕТ СН'!$F$11+СВЦЭМ!$D$10+'СЕТ СН'!$F$6-'СЕТ СН'!$F$23</f>
        <v>623.62155987999995</v>
      </c>
      <c r="Y28" s="37">
        <f>SUMIFS(СВЦЭМ!$D$34:$D$777,СВЦЭМ!$A$34:$A$777,$A28,СВЦЭМ!$B$34:$B$777,Y$11)+'СЕТ СН'!$F$11+СВЦЭМ!$D$10+'СЕТ СН'!$F$6-'СЕТ СН'!$F$23</f>
        <v>674.63816380999992</v>
      </c>
    </row>
    <row r="29" spans="1:25" ht="15.75" x14ac:dyDescent="0.2">
      <c r="A29" s="36">
        <f t="shared" si="0"/>
        <v>43330</v>
      </c>
      <c r="B29" s="37">
        <f>SUMIFS(СВЦЭМ!$D$34:$D$777,СВЦЭМ!$A$34:$A$777,$A29,СВЦЭМ!$B$34:$B$777,B$11)+'СЕТ СН'!$F$11+СВЦЭМ!$D$10+'СЕТ СН'!$F$6-'СЕТ СН'!$F$23</f>
        <v>717.03746855999998</v>
      </c>
      <c r="C29" s="37">
        <f>SUMIFS(СВЦЭМ!$D$34:$D$777,СВЦЭМ!$A$34:$A$777,$A29,СВЦЭМ!$B$34:$B$777,C$11)+'СЕТ СН'!$F$11+СВЦЭМ!$D$10+'СЕТ СН'!$F$6-'СЕТ СН'!$F$23</f>
        <v>772.89963366999996</v>
      </c>
      <c r="D29" s="37">
        <f>SUMIFS(СВЦЭМ!$D$34:$D$777,СВЦЭМ!$A$34:$A$777,$A29,СВЦЭМ!$B$34:$B$777,D$11)+'СЕТ СН'!$F$11+СВЦЭМ!$D$10+'СЕТ СН'!$F$6-'СЕТ СН'!$F$23</f>
        <v>868.92691902999991</v>
      </c>
      <c r="E29" s="37">
        <f>SUMIFS(СВЦЭМ!$D$34:$D$777,СВЦЭМ!$A$34:$A$777,$A29,СВЦЭМ!$B$34:$B$777,E$11)+'СЕТ СН'!$F$11+СВЦЭМ!$D$10+'СЕТ СН'!$F$6-'СЕТ СН'!$F$23</f>
        <v>965.43995444999996</v>
      </c>
      <c r="F29" s="37">
        <f>SUMIFS(СВЦЭМ!$D$34:$D$777,СВЦЭМ!$A$34:$A$777,$A29,СВЦЭМ!$B$34:$B$777,F$11)+'СЕТ СН'!$F$11+СВЦЭМ!$D$10+'СЕТ СН'!$F$6-'СЕТ СН'!$F$23</f>
        <v>975.29567335000002</v>
      </c>
      <c r="G29" s="37">
        <f>SUMIFS(СВЦЭМ!$D$34:$D$777,СВЦЭМ!$A$34:$A$777,$A29,СВЦЭМ!$B$34:$B$777,G$11)+'СЕТ СН'!$F$11+СВЦЭМ!$D$10+'СЕТ СН'!$F$6-'СЕТ СН'!$F$23</f>
        <v>963.73363509000001</v>
      </c>
      <c r="H29" s="37">
        <f>SUMIFS(СВЦЭМ!$D$34:$D$777,СВЦЭМ!$A$34:$A$777,$A29,СВЦЭМ!$B$34:$B$777,H$11)+'СЕТ СН'!$F$11+СВЦЭМ!$D$10+'СЕТ СН'!$F$6-'СЕТ СН'!$F$23</f>
        <v>939.08595715000001</v>
      </c>
      <c r="I29" s="37">
        <f>SUMIFS(СВЦЭМ!$D$34:$D$777,СВЦЭМ!$A$34:$A$777,$A29,СВЦЭМ!$B$34:$B$777,I$11)+'СЕТ СН'!$F$11+СВЦЭМ!$D$10+'СЕТ СН'!$F$6-'СЕТ СН'!$F$23</f>
        <v>871.9623302</v>
      </c>
      <c r="J29" s="37">
        <f>SUMIFS(СВЦЭМ!$D$34:$D$777,СВЦЭМ!$A$34:$A$777,$A29,СВЦЭМ!$B$34:$B$777,J$11)+'СЕТ СН'!$F$11+СВЦЭМ!$D$10+'СЕТ СН'!$F$6-'СЕТ СН'!$F$23</f>
        <v>735.11564040999997</v>
      </c>
      <c r="K29" s="37">
        <f>SUMIFS(СВЦЭМ!$D$34:$D$777,СВЦЭМ!$A$34:$A$777,$A29,СВЦЭМ!$B$34:$B$777,K$11)+'СЕТ СН'!$F$11+СВЦЭМ!$D$10+'СЕТ СН'!$F$6-'СЕТ СН'!$F$23</f>
        <v>638.29162264999991</v>
      </c>
      <c r="L29" s="37">
        <f>SUMIFS(СВЦЭМ!$D$34:$D$777,СВЦЭМ!$A$34:$A$777,$A29,СВЦЭМ!$B$34:$B$777,L$11)+'СЕТ СН'!$F$11+СВЦЭМ!$D$10+'СЕТ СН'!$F$6-'СЕТ СН'!$F$23</f>
        <v>558.54119661999994</v>
      </c>
      <c r="M29" s="37">
        <f>SUMIFS(СВЦЭМ!$D$34:$D$777,СВЦЭМ!$A$34:$A$777,$A29,СВЦЭМ!$B$34:$B$777,M$11)+'СЕТ СН'!$F$11+СВЦЭМ!$D$10+'СЕТ СН'!$F$6-'СЕТ СН'!$F$23</f>
        <v>519.26422484999989</v>
      </c>
      <c r="N29" s="37">
        <f>SUMIFS(СВЦЭМ!$D$34:$D$777,СВЦЭМ!$A$34:$A$777,$A29,СВЦЭМ!$B$34:$B$777,N$11)+'СЕТ СН'!$F$11+СВЦЭМ!$D$10+'СЕТ СН'!$F$6-'СЕТ СН'!$F$23</f>
        <v>505.01920591999993</v>
      </c>
      <c r="O29" s="37">
        <f>SUMIFS(СВЦЭМ!$D$34:$D$777,СВЦЭМ!$A$34:$A$777,$A29,СВЦЭМ!$B$34:$B$777,O$11)+'СЕТ СН'!$F$11+СВЦЭМ!$D$10+'СЕТ СН'!$F$6-'СЕТ СН'!$F$23</f>
        <v>506.34665623000006</v>
      </c>
      <c r="P29" s="37">
        <f>SUMIFS(СВЦЭМ!$D$34:$D$777,СВЦЭМ!$A$34:$A$777,$A29,СВЦЭМ!$B$34:$B$777,P$11)+'СЕТ СН'!$F$11+СВЦЭМ!$D$10+'СЕТ СН'!$F$6-'СЕТ СН'!$F$23</f>
        <v>509.71013240999997</v>
      </c>
      <c r="Q29" s="37">
        <f>SUMIFS(СВЦЭМ!$D$34:$D$777,СВЦЭМ!$A$34:$A$777,$A29,СВЦЭМ!$B$34:$B$777,Q$11)+'СЕТ СН'!$F$11+СВЦЭМ!$D$10+'СЕТ СН'!$F$6-'СЕТ СН'!$F$23</f>
        <v>514.39623243000005</v>
      </c>
      <c r="R29" s="37">
        <f>SUMIFS(СВЦЭМ!$D$34:$D$777,СВЦЭМ!$A$34:$A$777,$A29,СВЦЭМ!$B$34:$B$777,R$11)+'СЕТ СН'!$F$11+СВЦЭМ!$D$10+'СЕТ СН'!$F$6-'СЕТ СН'!$F$23</f>
        <v>551.80926657999998</v>
      </c>
      <c r="S29" s="37">
        <f>SUMIFS(СВЦЭМ!$D$34:$D$777,СВЦЭМ!$A$34:$A$777,$A29,СВЦЭМ!$B$34:$B$777,S$11)+'СЕТ СН'!$F$11+СВЦЭМ!$D$10+'СЕТ СН'!$F$6-'СЕТ СН'!$F$23</f>
        <v>598.8434725699999</v>
      </c>
      <c r="T29" s="37">
        <f>SUMIFS(СВЦЭМ!$D$34:$D$777,СВЦЭМ!$A$34:$A$777,$A29,СВЦЭМ!$B$34:$B$777,T$11)+'СЕТ СН'!$F$11+СВЦЭМ!$D$10+'СЕТ СН'!$F$6-'СЕТ СН'!$F$23</f>
        <v>644.45766359000004</v>
      </c>
      <c r="U29" s="37">
        <f>SUMIFS(СВЦЭМ!$D$34:$D$777,СВЦЭМ!$A$34:$A$777,$A29,СВЦЭМ!$B$34:$B$777,U$11)+'СЕТ СН'!$F$11+СВЦЭМ!$D$10+'СЕТ СН'!$F$6-'СЕТ СН'!$F$23</f>
        <v>695.36056349</v>
      </c>
      <c r="V29" s="37">
        <f>SUMIFS(СВЦЭМ!$D$34:$D$777,СВЦЭМ!$A$34:$A$777,$A29,СВЦЭМ!$B$34:$B$777,V$11)+'СЕТ СН'!$F$11+СВЦЭМ!$D$10+'СЕТ СН'!$F$6-'СЕТ СН'!$F$23</f>
        <v>694.92537286999982</v>
      </c>
      <c r="W29" s="37">
        <f>SUMIFS(СВЦЭМ!$D$34:$D$777,СВЦЭМ!$A$34:$A$777,$A29,СВЦЭМ!$B$34:$B$777,W$11)+'СЕТ СН'!$F$11+СВЦЭМ!$D$10+'СЕТ СН'!$F$6-'СЕТ СН'!$F$23</f>
        <v>682.05653880999989</v>
      </c>
      <c r="X29" s="37">
        <f>SUMIFS(СВЦЭМ!$D$34:$D$777,СВЦЭМ!$A$34:$A$777,$A29,СВЦЭМ!$B$34:$B$777,X$11)+'СЕТ СН'!$F$11+СВЦЭМ!$D$10+'СЕТ СН'!$F$6-'СЕТ СН'!$F$23</f>
        <v>720.65492466000001</v>
      </c>
      <c r="Y29" s="37">
        <f>SUMIFS(СВЦЭМ!$D$34:$D$777,СВЦЭМ!$A$34:$A$777,$A29,СВЦЭМ!$B$34:$B$777,Y$11)+'СЕТ СН'!$F$11+СВЦЭМ!$D$10+'СЕТ СН'!$F$6-'СЕТ СН'!$F$23</f>
        <v>778.05436654999994</v>
      </c>
    </row>
    <row r="30" spans="1:25" ht="15.75" x14ac:dyDescent="0.2">
      <c r="A30" s="36">
        <f t="shared" si="0"/>
        <v>43331</v>
      </c>
      <c r="B30" s="37">
        <f>SUMIFS(СВЦЭМ!$D$34:$D$777,СВЦЭМ!$A$34:$A$777,$A30,СВЦЭМ!$B$34:$B$777,B$11)+'СЕТ СН'!$F$11+СВЦЭМ!$D$10+'СЕТ СН'!$F$6-'СЕТ СН'!$F$23</f>
        <v>875.83587957999998</v>
      </c>
      <c r="C30" s="37">
        <f>SUMIFS(СВЦЭМ!$D$34:$D$777,СВЦЭМ!$A$34:$A$777,$A30,СВЦЭМ!$B$34:$B$777,C$11)+'СЕТ СН'!$F$11+СВЦЭМ!$D$10+'СЕТ СН'!$F$6-'СЕТ СН'!$F$23</f>
        <v>906.43527385999982</v>
      </c>
      <c r="D30" s="37">
        <f>SUMIFS(СВЦЭМ!$D$34:$D$777,СВЦЭМ!$A$34:$A$777,$A30,СВЦЭМ!$B$34:$B$777,D$11)+'СЕТ СН'!$F$11+СВЦЭМ!$D$10+'СЕТ СН'!$F$6-'СЕТ СН'!$F$23</f>
        <v>952.55952664999995</v>
      </c>
      <c r="E30" s="37">
        <f>SUMIFS(СВЦЭМ!$D$34:$D$777,СВЦЭМ!$A$34:$A$777,$A30,СВЦЭМ!$B$34:$B$777,E$11)+'СЕТ СН'!$F$11+СВЦЭМ!$D$10+'СЕТ СН'!$F$6-'СЕТ СН'!$F$23</f>
        <v>977.60427962999984</v>
      </c>
      <c r="F30" s="37">
        <f>SUMIFS(СВЦЭМ!$D$34:$D$777,СВЦЭМ!$A$34:$A$777,$A30,СВЦЭМ!$B$34:$B$777,F$11)+'СЕТ СН'!$F$11+СВЦЭМ!$D$10+'СЕТ СН'!$F$6-'СЕТ СН'!$F$23</f>
        <v>938.81078910999986</v>
      </c>
      <c r="G30" s="37">
        <f>SUMIFS(СВЦЭМ!$D$34:$D$777,СВЦЭМ!$A$34:$A$777,$A30,СВЦЭМ!$B$34:$B$777,G$11)+'СЕТ СН'!$F$11+СВЦЭМ!$D$10+'СЕТ СН'!$F$6-'СЕТ СН'!$F$23</f>
        <v>934.77522746999989</v>
      </c>
      <c r="H30" s="37">
        <f>SUMIFS(СВЦЭМ!$D$34:$D$777,СВЦЭМ!$A$34:$A$777,$A30,СВЦЭМ!$B$34:$B$777,H$11)+'СЕТ СН'!$F$11+СВЦЭМ!$D$10+'СЕТ СН'!$F$6-'СЕТ СН'!$F$23</f>
        <v>937.07673708999982</v>
      </c>
      <c r="I30" s="37">
        <f>SUMIFS(СВЦЭМ!$D$34:$D$777,СВЦЭМ!$A$34:$A$777,$A30,СВЦЭМ!$B$34:$B$777,I$11)+'СЕТ СН'!$F$11+СВЦЭМ!$D$10+'СЕТ СН'!$F$6-'СЕТ СН'!$F$23</f>
        <v>885.23512613999992</v>
      </c>
      <c r="J30" s="37">
        <f>SUMIFS(СВЦЭМ!$D$34:$D$777,СВЦЭМ!$A$34:$A$777,$A30,СВЦЭМ!$B$34:$B$777,J$11)+'СЕТ СН'!$F$11+СВЦЭМ!$D$10+'СЕТ СН'!$F$6-'СЕТ СН'!$F$23</f>
        <v>767.54108315999997</v>
      </c>
      <c r="K30" s="37">
        <f>SUMIFS(СВЦЭМ!$D$34:$D$777,СВЦЭМ!$A$34:$A$777,$A30,СВЦЭМ!$B$34:$B$777,K$11)+'СЕТ СН'!$F$11+СВЦЭМ!$D$10+'СЕТ СН'!$F$6-'СЕТ СН'!$F$23</f>
        <v>712.05188045</v>
      </c>
      <c r="L30" s="37">
        <f>SUMIFS(СВЦЭМ!$D$34:$D$777,СВЦЭМ!$A$34:$A$777,$A30,СВЦЭМ!$B$34:$B$777,L$11)+'СЕТ СН'!$F$11+СВЦЭМ!$D$10+'СЕТ СН'!$F$6-'СЕТ СН'!$F$23</f>
        <v>682.00425706999999</v>
      </c>
      <c r="M30" s="37">
        <f>SUMIFS(СВЦЭМ!$D$34:$D$777,СВЦЭМ!$A$34:$A$777,$A30,СВЦЭМ!$B$34:$B$777,M$11)+'СЕТ СН'!$F$11+СВЦЭМ!$D$10+'СЕТ СН'!$F$6-'СЕТ СН'!$F$23</f>
        <v>687.94224904999987</v>
      </c>
      <c r="N30" s="37">
        <f>SUMIFS(СВЦЭМ!$D$34:$D$777,СВЦЭМ!$A$34:$A$777,$A30,СВЦЭМ!$B$34:$B$777,N$11)+'СЕТ СН'!$F$11+СВЦЭМ!$D$10+'СЕТ СН'!$F$6-'СЕТ СН'!$F$23</f>
        <v>645.42677449999996</v>
      </c>
      <c r="O30" s="37">
        <f>SUMIFS(СВЦЭМ!$D$34:$D$777,СВЦЭМ!$A$34:$A$777,$A30,СВЦЭМ!$B$34:$B$777,O$11)+'СЕТ СН'!$F$11+СВЦЭМ!$D$10+'СЕТ СН'!$F$6-'СЕТ СН'!$F$23</f>
        <v>600.16098640999985</v>
      </c>
      <c r="P30" s="37">
        <f>SUMIFS(СВЦЭМ!$D$34:$D$777,СВЦЭМ!$A$34:$A$777,$A30,СВЦЭМ!$B$34:$B$777,P$11)+'СЕТ СН'!$F$11+СВЦЭМ!$D$10+'СЕТ СН'!$F$6-'СЕТ СН'!$F$23</f>
        <v>564.45585632000007</v>
      </c>
      <c r="Q30" s="37">
        <f>SUMIFS(СВЦЭМ!$D$34:$D$777,СВЦЭМ!$A$34:$A$777,$A30,СВЦЭМ!$B$34:$B$777,Q$11)+'СЕТ СН'!$F$11+СВЦЭМ!$D$10+'СЕТ СН'!$F$6-'СЕТ СН'!$F$23</f>
        <v>561.90421591999984</v>
      </c>
      <c r="R30" s="37">
        <f>SUMIFS(СВЦЭМ!$D$34:$D$777,СВЦЭМ!$A$34:$A$777,$A30,СВЦЭМ!$B$34:$B$777,R$11)+'СЕТ СН'!$F$11+СВЦЭМ!$D$10+'СЕТ СН'!$F$6-'СЕТ СН'!$F$23</f>
        <v>588.81294561000004</v>
      </c>
      <c r="S30" s="37">
        <f>SUMIFS(СВЦЭМ!$D$34:$D$777,СВЦЭМ!$A$34:$A$777,$A30,СВЦЭМ!$B$34:$B$777,S$11)+'СЕТ СН'!$F$11+СВЦЭМ!$D$10+'СЕТ СН'!$F$6-'СЕТ СН'!$F$23</f>
        <v>575.74350215000004</v>
      </c>
      <c r="T30" s="37">
        <f>SUMIFS(СВЦЭМ!$D$34:$D$777,СВЦЭМ!$A$34:$A$777,$A30,СВЦЭМ!$B$34:$B$777,T$11)+'СЕТ СН'!$F$11+СВЦЭМ!$D$10+'СЕТ СН'!$F$6-'СЕТ СН'!$F$23</f>
        <v>581.51335010000003</v>
      </c>
      <c r="U30" s="37">
        <f>SUMIFS(СВЦЭМ!$D$34:$D$777,СВЦЭМ!$A$34:$A$777,$A30,СВЦЭМ!$B$34:$B$777,U$11)+'СЕТ СН'!$F$11+СВЦЭМ!$D$10+'СЕТ СН'!$F$6-'СЕТ СН'!$F$23</f>
        <v>591.22419087999992</v>
      </c>
      <c r="V30" s="37">
        <f>SUMIFS(СВЦЭМ!$D$34:$D$777,СВЦЭМ!$A$34:$A$777,$A30,СВЦЭМ!$B$34:$B$777,V$11)+'СЕТ СН'!$F$11+СВЦЭМ!$D$10+'СЕТ СН'!$F$6-'СЕТ СН'!$F$23</f>
        <v>583.37409767999998</v>
      </c>
      <c r="W30" s="37">
        <f>SUMIFS(СВЦЭМ!$D$34:$D$777,СВЦЭМ!$A$34:$A$777,$A30,СВЦЭМ!$B$34:$B$777,W$11)+'СЕТ СН'!$F$11+СВЦЭМ!$D$10+'СЕТ СН'!$F$6-'СЕТ СН'!$F$23</f>
        <v>590.52820705999989</v>
      </c>
      <c r="X30" s="37">
        <f>SUMIFS(СВЦЭМ!$D$34:$D$777,СВЦЭМ!$A$34:$A$777,$A30,СВЦЭМ!$B$34:$B$777,X$11)+'СЕТ СН'!$F$11+СВЦЭМ!$D$10+'СЕТ СН'!$F$6-'СЕТ СН'!$F$23</f>
        <v>607.35340937000001</v>
      </c>
      <c r="Y30" s="37">
        <f>SUMIFS(СВЦЭМ!$D$34:$D$777,СВЦЭМ!$A$34:$A$777,$A30,СВЦЭМ!$B$34:$B$777,Y$11)+'СЕТ СН'!$F$11+СВЦЭМ!$D$10+'СЕТ СН'!$F$6-'СЕТ СН'!$F$23</f>
        <v>676.88501879</v>
      </c>
    </row>
    <row r="31" spans="1:25" ht="15.75" x14ac:dyDescent="0.2">
      <c r="A31" s="36">
        <f t="shared" si="0"/>
        <v>43332</v>
      </c>
      <c r="B31" s="37">
        <f>SUMIFS(СВЦЭМ!$D$34:$D$777,СВЦЭМ!$A$34:$A$777,$A31,СВЦЭМ!$B$34:$B$777,B$11)+'СЕТ СН'!$F$11+СВЦЭМ!$D$10+'СЕТ СН'!$F$6-'СЕТ СН'!$F$23</f>
        <v>742.38835028999983</v>
      </c>
      <c r="C31" s="37">
        <f>SUMIFS(СВЦЭМ!$D$34:$D$777,СВЦЭМ!$A$34:$A$777,$A31,СВЦЭМ!$B$34:$B$777,C$11)+'СЕТ СН'!$F$11+СВЦЭМ!$D$10+'СЕТ СН'!$F$6-'СЕТ СН'!$F$23</f>
        <v>870.1063111599999</v>
      </c>
      <c r="D31" s="37">
        <f>SUMIFS(СВЦЭМ!$D$34:$D$777,СВЦЭМ!$A$34:$A$777,$A31,СВЦЭМ!$B$34:$B$777,D$11)+'СЕТ СН'!$F$11+СВЦЭМ!$D$10+'СЕТ СН'!$F$6-'СЕТ СН'!$F$23</f>
        <v>975.55350773999999</v>
      </c>
      <c r="E31" s="37">
        <f>SUMIFS(СВЦЭМ!$D$34:$D$777,СВЦЭМ!$A$34:$A$777,$A31,СВЦЭМ!$B$34:$B$777,E$11)+'СЕТ СН'!$F$11+СВЦЭМ!$D$10+'СЕТ СН'!$F$6-'СЕТ СН'!$F$23</f>
        <v>1076.91386485</v>
      </c>
      <c r="F31" s="37">
        <f>SUMIFS(СВЦЭМ!$D$34:$D$777,СВЦЭМ!$A$34:$A$777,$A31,СВЦЭМ!$B$34:$B$777,F$11)+'СЕТ СН'!$F$11+СВЦЭМ!$D$10+'СЕТ СН'!$F$6-'СЕТ СН'!$F$23</f>
        <v>1073.76055395</v>
      </c>
      <c r="G31" s="37">
        <f>SUMIFS(СВЦЭМ!$D$34:$D$777,СВЦЭМ!$A$34:$A$777,$A31,СВЦЭМ!$B$34:$B$777,G$11)+'СЕТ СН'!$F$11+СВЦЭМ!$D$10+'СЕТ СН'!$F$6-'СЕТ СН'!$F$23</f>
        <v>1044.28491715</v>
      </c>
      <c r="H31" s="37">
        <f>SUMIFS(СВЦЭМ!$D$34:$D$777,СВЦЭМ!$A$34:$A$777,$A31,СВЦЭМ!$B$34:$B$777,H$11)+'СЕТ СН'!$F$11+СВЦЭМ!$D$10+'СЕТ СН'!$F$6-'СЕТ СН'!$F$23</f>
        <v>1008.02224523</v>
      </c>
      <c r="I31" s="37">
        <f>SUMIFS(СВЦЭМ!$D$34:$D$777,СВЦЭМ!$A$34:$A$777,$A31,СВЦЭМ!$B$34:$B$777,I$11)+'СЕТ СН'!$F$11+СВЦЭМ!$D$10+'СЕТ СН'!$F$6-'СЕТ СН'!$F$23</f>
        <v>919.05327772999999</v>
      </c>
      <c r="J31" s="37">
        <f>SUMIFS(СВЦЭМ!$D$34:$D$777,СВЦЭМ!$A$34:$A$777,$A31,СВЦЭМ!$B$34:$B$777,J$11)+'СЕТ СН'!$F$11+СВЦЭМ!$D$10+'СЕТ СН'!$F$6-'СЕТ СН'!$F$23</f>
        <v>789.03420127000004</v>
      </c>
      <c r="K31" s="37">
        <f>SUMIFS(СВЦЭМ!$D$34:$D$777,СВЦЭМ!$A$34:$A$777,$A31,СВЦЭМ!$B$34:$B$777,K$11)+'СЕТ СН'!$F$11+СВЦЭМ!$D$10+'СЕТ СН'!$F$6-'СЕТ СН'!$F$23</f>
        <v>707.52035597999998</v>
      </c>
      <c r="L31" s="37">
        <f>SUMIFS(СВЦЭМ!$D$34:$D$777,СВЦЭМ!$A$34:$A$777,$A31,СВЦЭМ!$B$34:$B$777,L$11)+'СЕТ СН'!$F$11+СВЦЭМ!$D$10+'СЕТ СН'!$F$6-'СЕТ СН'!$F$23</f>
        <v>623.83529883000006</v>
      </c>
      <c r="M31" s="37">
        <f>SUMIFS(СВЦЭМ!$D$34:$D$777,СВЦЭМ!$A$34:$A$777,$A31,СВЦЭМ!$B$34:$B$777,M$11)+'СЕТ СН'!$F$11+СВЦЭМ!$D$10+'СЕТ СН'!$F$6-'СЕТ СН'!$F$23</f>
        <v>598.33374258999993</v>
      </c>
      <c r="N31" s="37">
        <f>SUMIFS(СВЦЭМ!$D$34:$D$777,СВЦЭМ!$A$34:$A$777,$A31,СВЦЭМ!$B$34:$B$777,N$11)+'СЕТ СН'!$F$11+СВЦЭМ!$D$10+'СЕТ СН'!$F$6-'СЕТ СН'!$F$23</f>
        <v>596.79790164999986</v>
      </c>
      <c r="O31" s="37">
        <f>SUMIFS(СВЦЭМ!$D$34:$D$777,СВЦЭМ!$A$34:$A$777,$A31,СВЦЭМ!$B$34:$B$777,O$11)+'СЕТ СН'!$F$11+СВЦЭМ!$D$10+'СЕТ СН'!$F$6-'СЕТ СН'!$F$23</f>
        <v>595.87873289000004</v>
      </c>
      <c r="P31" s="37">
        <f>SUMIFS(СВЦЭМ!$D$34:$D$777,СВЦЭМ!$A$34:$A$777,$A31,СВЦЭМ!$B$34:$B$777,P$11)+'СЕТ СН'!$F$11+СВЦЭМ!$D$10+'СЕТ СН'!$F$6-'СЕТ СН'!$F$23</f>
        <v>614.64386764999995</v>
      </c>
      <c r="Q31" s="37">
        <f>SUMIFS(СВЦЭМ!$D$34:$D$777,СВЦЭМ!$A$34:$A$777,$A31,СВЦЭМ!$B$34:$B$777,Q$11)+'СЕТ СН'!$F$11+СВЦЭМ!$D$10+'СЕТ СН'!$F$6-'СЕТ СН'!$F$23</f>
        <v>611.89054033999992</v>
      </c>
      <c r="R31" s="37">
        <f>SUMIFS(СВЦЭМ!$D$34:$D$777,СВЦЭМ!$A$34:$A$777,$A31,СВЦЭМ!$B$34:$B$777,R$11)+'СЕТ СН'!$F$11+СВЦЭМ!$D$10+'СЕТ СН'!$F$6-'СЕТ СН'!$F$23</f>
        <v>599.97263674999999</v>
      </c>
      <c r="S31" s="37">
        <f>SUMIFS(СВЦЭМ!$D$34:$D$777,СВЦЭМ!$A$34:$A$777,$A31,СВЦЭМ!$B$34:$B$777,S$11)+'СЕТ СН'!$F$11+СВЦЭМ!$D$10+'СЕТ СН'!$F$6-'СЕТ СН'!$F$23</f>
        <v>615.10461534000001</v>
      </c>
      <c r="T31" s="37">
        <f>SUMIFS(СВЦЭМ!$D$34:$D$777,СВЦЭМ!$A$34:$A$777,$A31,СВЦЭМ!$B$34:$B$777,T$11)+'СЕТ СН'!$F$11+СВЦЭМ!$D$10+'СЕТ СН'!$F$6-'СЕТ СН'!$F$23</f>
        <v>613.33646855999996</v>
      </c>
      <c r="U31" s="37">
        <f>SUMIFS(СВЦЭМ!$D$34:$D$777,СВЦЭМ!$A$34:$A$777,$A31,СВЦЭМ!$B$34:$B$777,U$11)+'СЕТ СН'!$F$11+СВЦЭМ!$D$10+'СЕТ СН'!$F$6-'СЕТ СН'!$F$23</f>
        <v>619.08394806999991</v>
      </c>
      <c r="V31" s="37">
        <f>SUMIFS(СВЦЭМ!$D$34:$D$777,СВЦЭМ!$A$34:$A$777,$A31,СВЦЭМ!$B$34:$B$777,V$11)+'СЕТ СН'!$F$11+СВЦЭМ!$D$10+'СЕТ СН'!$F$6-'СЕТ СН'!$F$23</f>
        <v>626.09681752000006</v>
      </c>
      <c r="W31" s="37">
        <f>SUMIFS(СВЦЭМ!$D$34:$D$777,СВЦЭМ!$A$34:$A$777,$A31,СВЦЭМ!$B$34:$B$777,W$11)+'СЕТ СН'!$F$11+СВЦЭМ!$D$10+'СЕТ СН'!$F$6-'СЕТ СН'!$F$23</f>
        <v>639.46333479999998</v>
      </c>
      <c r="X31" s="37">
        <f>SUMIFS(СВЦЭМ!$D$34:$D$777,СВЦЭМ!$A$34:$A$777,$A31,СВЦЭМ!$B$34:$B$777,X$11)+'СЕТ СН'!$F$11+СВЦЭМ!$D$10+'СЕТ СН'!$F$6-'СЕТ СН'!$F$23</f>
        <v>601.13957232999996</v>
      </c>
      <c r="Y31" s="37">
        <f>SUMIFS(СВЦЭМ!$D$34:$D$777,СВЦЭМ!$A$34:$A$777,$A31,СВЦЭМ!$B$34:$B$777,Y$11)+'СЕТ СН'!$F$11+СВЦЭМ!$D$10+'СЕТ СН'!$F$6-'СЕТ СН'!$F$23</f>
        <v>646.69096160999993</v>
      </c>
    </row>
    <row r="32" spans="1:25" ht="15.75" x14ac:dyDescent="0.2">
      <c r="A32" s="36">
        <f t="shared" si="0"/>
        <v>43333</v>
      </c>
      <c r="B32" s="37">
        <f>SUMIFS(СВЦЭМ!$D$34:$D$777,СВЦЭМ!$A$34:$A$777,$A32,СВЦЭМ!$B$34:$B$777,B$11)+'СЕТ СН'!$F$11+СВЦЭМ!$D$10+'СЕТ СН'!$F$6-'СЕТ СН'!$F$23</f>
        <v>742.57603847999985</v>
      </c>
      <c r="C32" s="37">
        <f>SUMIFS(СВЦЭМ!$D$34:$D$777,СВЦЭМ!$A$34:$A$777,$A32,СВЦЭМ!$B$34:$B$777,C$11)+'СЕТ СН'!$F$11+СВЦЭМ!$D$10+'СЕТ СН'!$F$6-'СЕТ СН'!$F$23</f>
        <v>854.25499047999983</v>
      </c>
      <c r="D32" s="37">
        <f>SUMIFS(СВЦЭМ!$D$34:$D$777,СВЦЭМ!$A$34:$A$777,$A32,СВЦЭМ!$B$34:$B$777,D$11)+'СЕТ СН'!$F$11+СВЦЭМ!$D$10+'СЕТ СН'!$F$6-'СЕТ СН'!$F$23</f>
        <v>960.23386624999989</v>
      </c>
      <c r="E32" s="37">
        <f>SUMIFS(СВЦЭМ!$D$34:$D$777,СВЦЭМ!$A$34:$A$777,$A32,СВЦЭМ!$B$34:$B$777,E$11)+'СЕТ СН'!$F$11+СВЦЭМ!$D$10+'СЕТ СН'!$F$6-'СЕТ СН'!$F$23</f>
        <v>1067.6558159799999</v>
      </c>
      <c r="F32" s="37">
        <f>SUMIFS(СВЦЭМ!$D$34:$D$777,СВЦЭМ!$A$34:$A$777,$A32,СВЦЭМ!$B$34:$B$777,F$11)+'СЕТ СН'!$F$11+СВЦЭМ!$D$10+'СЕТ СН'!$F$6-'СЕТ СН'!$F$23</f>
        <v>1077.59954711</v>
      </c>
      <c r="G32" s="37">
        <f>SUMIFS(СВЦЭМ!$D$34:$D$777,СВЦЭМ!$A$34:$A$777,$A32,СВЦЭМ!$B$34:$B$777,G$11)+'СЕТ СН'!$F$11+СВЦЭМ!$D$10+'СЕТ СН'!$F$6-'СЕТ СН'!$F$23</f>
        <v>1064.0861124099999</v>
      </c>
      <c r="H32" s="37">
        <f>SUMIFS(СВЦЭМ!$D$34:$D$777,СВЦЭМ!$A$34:$A$777,$A32,СВЦЭМ!$B$34:$B$777,H$11)+'СЕТ СН'!$F$11+СВЦЭМ!$D$10+'СЕТ СН'!$F$6-'СЕТ СН'!$F$23</f>
        <v>1071.7077711299999</v>
      </c>
      <c r="I32" s="37">
        <f>SUMIFS(СВЦЭМ!$D$34:$D$777,СВЦЭМ!$A$34:$A$777,$A32,СВЦЭМ!$B$34:$B$777,I$11)+'СЕТ СН'!$F$11+СВЦЭМ!$D$10+'СЕТ СН'!$F$6-'СЕТ СН'!$F$23</f>
        <v>990.21510921999993</v>
      </c>
      <c r="J32" s="37">
        <f>SUMIFS(СВЦЭМ!$D$34:$D$777,СВЦЭМ!$A$34:$A$777,$A32,СВЦЭМ!$B$34:$B$777,J$11)+'СЕТ СН'!$F$11+СВЦЭМ!$D$10+'СЕТ СН'!$F$6-'СЕТ СН'!$F$23</f>
        <v>876.79031072999987</v>
      </c>
      <c r="K32" s="37">
        <f>SUMIFS(СВЦЭМ!$D$34:$D$777,СВЦЭМ!$A$34:$A$777,$A32,СВЦЭМ!$B$34:$B$777,K$11)+'СЕТ СН'!$F$11+СВЦЭМ!$D$10+'СЕТ СН'!$F$6-'СЕТ СН'!$F$23</f>
        <v>773.69270951999988</v>
      </c>
      <c r="L32" s="37">
        <f>SUMIFS(СВЦЭМ!$D$34:$D$777,СВЦЭМ!$A$34:$A$777,$A32,СВЦЭМ!$B$34:$B$777,L$11)+'СЕТ СН'!$F$11+СВЦЭМ!$D$10+'СЕТ СН'!$F$6-'СЕТ СН'!$F$23</f>
        <v>683.64651219999996</v>
      </c>
      <c r="M32" s="37">
        <f>SUMIFS(СВЦЭМ!$D$34:$D$777,СВЦЭМ!$A$34:$A$777,$A32,СВЦЭМ!$B$34:$B$777,M$11)+'СЕТ СН'!$F$11+СВЦЭМ!$D$10+'СЕТ СН'!$F$6-'СЕТ СН'!$F$23</f>
        <v>643.06106673999989</v>
      </c>
      <c r="N32" s="37">
        <f>SUMIFS(СВЦЭМ!$D$34:$D$777,СВЦЭМ!$A$34:$A$777,$A32,СВЦЭМ!$B$34:$B$777,N$11)+'СЕТ СН'!$F$11+СВЦЭМ!$D$10+'СЕТ СН'!$F$6-'СЕТ СН'!$F$23</f>
        <v>642.96232440999984</v>
      </c>
      <c r="O32" s="37">
        <f>SUMIFS(СВЦЭМ!$D$34:$D$777,СВЦЭМ!$A$34:$A$777,$A32,СВЦЭМ!$B$34:$B$777,O$11)+'СЕТ СН'!$F$11+СВЦЭМ!$D$10+'СЕТ СН'!$F$6-'СЕТ СН'!$F$23</f>
        <v>640.53982628999984</v>
      </c>
      <c r="P32" s="37">
        <f>SUMIFS(СВЦЭМ!$D$34:$D$777,СВЦЭМ!$A$34:$A$777,$A32,СВЦЭМ!$B$34:$B$777,P$11)+'СЕТ СН'!$F$11+СВЦЭМ!$D$10+'СЕТ СН'!$F$6-'СЕТ СН'!$F$23</f>
        <v>648.38464480999983</v>
      </c>
      <c r="Q32" s="37">
        <f>SUMIFS(СВЦЭМ!$D$34:$D$777,СВЦЭМ!$A$34:$A$777,$A32,СВЦЭМ!$B$34:$B$777,Q$11)+'СЕТ СН'!$F$11+СВЦЭМ!$D$10+'СЕТ СН'!$F$6-'СЕТ СН'!$F$23</f>
        <v>644.76596883000002</v>
      </c>
      <c r="R32" s="37">
        <f>SUMIFS(СВЦЭМ!$D$34:$D$777,СВЦЭМ!$A$34:$A$777,$A32,СВЦЭМ!$B$34:$B$777,R$11)+'СЕТ СН'!$F$11+СВЦЭМ!$D$10+'СЕТ СН'!$F$6-'СЕТ СН'!$F$23</f>
        <v>637.23896298</v>
      </c>
      <c r="S32" s="37">
        <f>SUMIFS(СВЦЭМ!$D$34:$D$777,СВЦЭМ!$A$34:$A$777,$A32,СВЦЭМ!$B$34:$B$777,S$11)+'СЕТ СН'!$F$11+СВЦЭМ!$D$10+'СЕТ СН'!$F$6-'СЕТ СН'!$F$23</f>
        <v>640.46528719000003</v>
      </c>
      <c r="T32" s="37">
        <f>SUMIFS(СВЦЭМ!$D$34:$D$777,СВЦЭМ!$A$34:$A$777,$A32,СВЦЭМ!$B$34:$B$777,T$11)+'СЕТ СН'!$F$11+СВЦЭМ!$D$10+'СЕТ СН'!$F$6-'СЕТ СН'!$F$23</f>
        <v>638.41195981999999</v>
      </c>
      <c r="U32" s="37">
        <f>SUMIFS(СВЦЭМ!$D$34:$D$777,СВЦЭМ!$A$34:$A$777,$A32,СВЦЭМ!$B$34:$B$777,U$11)+'СЕТ СН'!$F$11+СВЦЭМ!$D$10+'СЕТ СН'!$F$6-'СЕТ СН'!$F$23</f>
        <v>644.29943157000002</v>
      </c>
      <c r="V32" s="37">
        <f>SUMIFS(СВЦЭМ!$D$34:$D$777,СВЦЭМ!$A$34:$A$777,$A32,СВЦЭМ!$B$34:$B$777,V$11)+'СЕТ СН'!$F$11+СВЦЭМ!$D$10+'СЕТ СН'!$F$6-'СЕТ СН'!$F$23</f>
        <v>644.38322272999994</v>
      </c>
      <c r="W32" s="37">
        <f>SUMIFS(СВЦЭМ!$D$34:$D$777,СВЦЭМ!$A$34:$A$777,$A32,СВЦЭМ!$B$34:$B$777,W$11)+'СЕТ СН'!$F$11+СВЦЭМ!$D$10+'СЕТ СН'!$F$6-'СЕТ СН'!$F$23</f>
        <v>644.48837054000001</v>
      </c>
      <c r="X32" s="37">
        <f>SUMIFS(СВЦЭМ!$D$34:$D$777,СВЦЭМ!$A$34:$A$777,$A32,СВЦЭМ!$B$34:$B$777,X$11)+'СЕТ СН'!$F$11+СВЦЭМ!$D$10+'СЕТ СН'!$F$6-'СЕТ СН'!$F$23</f>
        <v>635.79608179999991</v>
      </c>
      <c r="Y32" s="37">
        <f>SUMIFS(СВЦЭМ!$D$34:$D$777,СВЦЭМ!$A$34:$A$777,$A32,СВЦЭМ!$B$34:$B$777,Y$11)+'СЕТ СН'!$F$11+СВЦЭМ!$D$10+'СЕТ СН'!$F$6-'СЕТ СН'!$F$23</f>
        <v>667.41033959999982</v>
      </c>
    </row>
    <row r="33" spans="1:27" ht="15.75" x14ac:dyDescent="0.2">
      <c r="A33" s="36">
        <f t="shared" si="0"/>
        <v>43334</v>
      </c>
      <c r="B33" s="37">
        <f>SUMIFS(СВЦЭМ!$D$34:$D$777,СВЦЭМ!$A$34:$A$777,$A33,СВЦЭМ!$B$34:$B$777,B$11)+'СЕТ СН'!$F$11+СВЦЭМ!$D$10+'СЕТ СН'!$F$6-'СЕТ СН'!$F$23</f>
        <v>806.90083491999985</v>
      </c>
      <c r="C33" s="37">
        <f>SUMIFS(СВЦЭМ!$D$34:$D$777,СВЦЭМ!$A$34:$A$777,$A33,СВЦЭМ!$B$34:$B$777,C$11)+'СЕТ СН'!$F$11+СВЦЭМ!$D$10+'СЕТ СН'!$F$6-'СЕТ СН'!$F$23</f>
        <v>939.98732620999999</v>
      </c>
      <c r="D33" s="37">
        <f>SUMIFS(СВЦЭМ!$D$34:$D$777,СВЦЭМ!$A$34:$A$777,$A33,СВЦЭМ!$B$34:$B$777,D$11)+'СЕТ СН'!$F$11+СВЦЭМ!$D$10+'СЕТ СН'!$F$6-'СЕТ СН'!$F$23</f>
        <v>1029.0201533899999</v>
      </c>
      <c r="E33" s="37">
        <f>SUMIFS(СВЦЭМ!$D$34:$D$777,СВЦЭМ!$A$34:$A$777,$A33,СВЦЭМ!$B$34:$B$777,E$11)+'СЕТ СН'!$F$11+СВЦЭМ!$D$10+'СЕТ СН'!$F$6-'СЕТ СН'!$F$23</f>
        <v>1122.6317821299999</v>
      </c>
      <c r="F33" s="37">
        <f>SUMIFS(СВЦЭМ!$D$34:$D$777,СВЦЭМ!$A$34:$A$777,$A33,СВЦЭМ!$B$34:$B$777,F$11)+'СЕТ СН'!$F$11+СВЦЭМ!$D$10+'СЕТ СН'!$F$6-'СЕТ СН'!$F$23</f>
        <v>1126.146792</v>
      </c>
      <c r="G33" s="37">
        <f>SUMIFS(СВЦЭМ!$D$34:$D$777,СВЦЭМ!$A$34:$A$777,$A33,СВЦЭМ!$B$34:$B$777,G$11)+'СЕТ СН'!$F$11+СВЦЭМ!$D$10+'СЕТ СН'!$F$6-'СЕТ СН'!$F$23</f>
        <v>1116.0328527299998</v>
      </c>
      <c r="H33" s="37">
        <f>SUMIFS(СВЦЭМ!$D$34:$D$777,СВЦЭМ!$A$34:$A$777,$A33,СВЦЭМ!$B$34:$B$777,H$11)+'СЕТ СН'!$F$11+СВЦЭМ!$D$10+'СЕТ СН'!$F$6-'СЕТ СН'!$F$23</f>
        <v>1050.7528815799999</v>
      </c>
      <c r="I33" s="37">
        <f>SUMIFS(СВЦЭМ!$D$34:$D$777,СВЦЭМ!$A$34:$A$777,$A33,СВЦЭМ!$B$34:$B$777,I$11)+'СЕТ СН'!$F$11+СВЦЭМ!$D$10+'СЕТ СН'!$F$6-'СЕТ СН'!$F$23</f>
        <v>984.05218687000001</v>
      </c>
      <c r="J33" s="37">
        <f>SUMIFS(СВЦЭМ!$D$34:$D$777,СВЦЭМ!$A$34:$A$777,$A33,СВЦЭМ!$B$34:$B$777,J$11)+'СЕТ СН'!$F$11+СВЦЭМ!$D$10+'СЕТ СН'!$F$6-'СЕТ СН'!$F$23</f>
        <v>886.12493857000004</v>
      </c>
      <c r="K33" s="37">
        <f>SUMIFS(СВЦЭМ!$D$34:$D$777,СВЦЭМ!$A$34:$A$777,$A33,СВЦЭМ!$B$34:$B$777,K$11)+'СЕТ СН'!$F$11+СВЦЭМ!$D$10+'СЕТ СН'!$F$6-'СЕТ СН'!$F$23</f>
        <v>817.74668586999996</v>
      </c>
      <c r="L33" s="37">
        <f>SUMIFS(СВЦЭМ!$D$34:$D$777,СВЦЭМ!$A$34:$A$777,$A33,СВЦЭМ!$B$34:$B$777,L$11)+'СЕТ СН'!$F$11+СВЦЭМ!$D$10+'СЕТ СН'!$F$6-'СЕТ СН'!$F$23</f>
        <v>748.04756717999999</v>
      </c>
      <c r="M33" s="37">
        <f>SUMIFS(СВЦЭМ!$D$34:$D$777,СВЦЭМ!$A$34:$A$777,$A33,СВЦЭМ!$B$34:$B$777,M$11)+'СЕТ СН'!$F$11+СВЦЭМ!$D$10+'СЕТ СН'!$F$6-'СЕТ СН'!$F$23</f>
        <v>687.5761136399999</v>
      </c>
      <c r="N33" s="37">
        <f>SUMIFS(СВЦЭМ!$D$34:$D$777,СВЦЭМ!$A$34:$A$777,$A33,СВЦЭМ!$B$34:$B$777,N$11)+'СЕТ СН'!$F$11+СВЦЭМ!$D$10+'СЕТ СН'!$F$6-'СЕТ СН'!$F$23</f>
        <v>665.42416023999999</v>
      </c>
      <c r="O33" s="37">
        <f>SUMIFS(СВЦЭМ!$D$34:$D$777,СВЦЭМ!$A$34:$A$777,$A33,СВЦЭМ!$B$34:$B$777,O$11)+'СЕТ СН'!$F$11+СВЦЭМ!$D$10+'СЕТ СН'!$F$6-'СЕТ СН'!$F$23</f>
        <v>665.66321075999986</v>
      </c>
      <c r="P33" s="37">
        <f>SUMIFS(СВЦЭМ!$D$34:$D$777,СВЦЭМ!$A$34:$A$777,$A33,СВЦЭМ!$B$34:$B$777,P$11)+'СЕТ СН'!$F$11+СВЦЭМ!$D$10+'СЕТ СН'!$F$6-'СЕТ СН'!$F$23</f>
        <v>668.73895199000003</v>
      </c>
      <c r="Q33" s="37">
        <f>SUMIFS(СВЦЭМ!$D$34:$D$777,СВЦЭМ!$A$34:$A$777,$A33,СВЦЭМ!$B$34:$B$777,Q$11)+'СЕТ СН'!$F$11+СВЦЭМ!$D$10+'СЕТ СН'!$F$6-'СЕТ СН'!$F$23</f>
        <v>669.54521235999982</v>
      </c>
      <c r="R33" s="37">
        <f>SUMIFS(СВЦЭМ!$D$34:$D$777,СВЦЭМ!$A$34:$A$777,$A33,СВЦЭМ!$B$34:$B$777,R$11)+'СЕТ СН'!$F$11+СВЦЭМ!$D$10+'СЕТ СН'!$F$6-'СЕТ СН'!$F$23</f>
        <v>665.54362809999998</v>
      </c>
      <c r="S33" s="37">
        <f>SUMIFS(СВЦЭМ!$D$34:$D$777,СВЦЭМ!$A$34:$A$777,$A33,СВЦЭМ!$B$34:$B$777,S$11)+'СЕТ СН'!$F$11+СВЦЭМ!$D$10+'СЕТ СН'!$F$6-'СЕТ СН'!$F$23</f>
        <v>666.72869846999993</v>
      </c>
      <c r="T33" s="37">
        <f>SUMIFS(СВЦЭМ!$D$34:$D$777,СВЦЭМ!$A$34:$A$777,$A33,СВЦЭМ!$B$34:$B$777,T$11)+'СЕТ СН'!$F$11+СВЦЭМ!$D$10+'СЕТ СН'!$F$6-'СЕТ СН'!$F$23</f>
        <v>668.87252679999983</v>
      </c>
      <c r="U33" s="37">
        <f>SUMIFS(СВЦЭМ!$D$34:$D$777,СВЦЭМ!$A$34:$A$777,$A33,СВЦЭМ!$B$34:$B$777,U$11)+'СЕТ СН'!$F$11+СВЦЭМ!$D$10+'СЕТ СН'!$F$6-'СЕТ СН'!$F$23</f>
        <v>670.00563022999995</v>
      </c>
      <c r="V33" s="37">
        <f>SUMIFS(СВЦЭМ!$D$34:$D$777,СВЦЭМ!$A$34:$A$777,$A33,СВЦЭМ!$B$34:$B$777,V$11)+'СЕТ СН'!$F$11+СВЦЭМ!$D$10+'СЕТ СН'!$F$6-'СЕТ СН'!$F$23</f>
        <v>669.3838042299999</v>
      </c>
      <c r="W33" s="37">
        <f>SUMIFS(СВЦЭМ!$D$34:$D$777,СВЦЭМ!$A$34:$A$777,$A33,СВЦЭМ!$B$34:$B$777,W$11)+'СЕТ СН'!$F$11+СВЦЭМ!$D$10+'СЕТ СН'!$F$6-'СЕТ СН'!$F$23</f>
        <v>673.65232323999999</v>
      </c>
      <c r="X33" s="37">
        <f>SUMIFS(СВЦЭМ!$D$34:$D$777,СВЦЭМ!$A$34:$A$777,$A33,СВЦЭМ!$B$34:$B$777,X$11)+'СЕТ СН'!$F$11+СВЦЭМ!$D$10+'СЕТ СН'!$F$6-'СЕТ СН'!$F$23</f>
        <v>658.69947335999996</v>
      </c>
      <c r="Y33" s="37">
        <f>SUMIFS(СВЦЭМ!$D$34:$D$777,СВЦЭМ!$A$34:$A$777,$A33,СВЦЭМ!$B$34:$B$777,Y$11)+'СЕТ СН'!$F$11+СВЦЭМ!$D$10+'СЕТ СН'!$F$6-'СЕТ СН'!$F$23</f>
        <v>699.8653230299999</v>
      </c>
    </row>
    <row r="34" spans="1:27" ht="15.75" x14ac:dyDescent="0.2">
      <c r="A34" s="36">
        <f t="shared" si="0"/>
        <v>43335</v>
      </c>
      <c r="B34" s="37">
        <f>SUMIFS(СВЦЭМ!$D$34:$D$777,СВЦЭМ!$A$34:$A$777,$A34,СВЦЭМ!$B$34:$B$777,B$11)+'СЕТ СН'!$F$11+СВЦЭМ!$D$10+'СЕТ СН'!$F$6-'СЕТ СН'!$F$23</f>
        <v>806.93134584999984</v>
      </c>
      <c r="C34" s="37">
        <f>SUMIFS(СВЦЭМ!$D$34:$D$777,СВЦЭМ!$A$34:$A$777,$A34,СВЦЭМ!$B$34:$B$777,C$11)+'СЕТ СН'!$F$11+СВЦЭМ!$D$10+'СЕТ СН'!$F$6-'СЕТ СН'!$F$23</f>
        <v>935.42128166999987</v>
      </c>
      <c r="D34" s="37">
        <f>SUMIFS(СВЦЭМ!$D$34:$D$777,СВЦЭМ!$A$34:$A$777,$A34,СВЦЭМ!$B$34:$B$777,D$11)+'СЕТ СН'!$F$11+СВЦЭМ!$D$10+'СЕТ СН'!$F$6-'СЕТ СН'!$F$23</f>
        <v>1047.9175228399999</v>
      </c>
      <c r="E34" s="37">
        <f>SUMIFS(СВЦЭМ!$D$34:$D$777,СВЦЭМ!$A$34:$A$777,$A34,СВЦЭМ!$B$34:$B$777,E$11)+'СЕТ СН'!$F$11+СВЦЭМ!$D$10+'СЕТ СН'!$F$6-'СЕТ СН'!$F$23</f>
        <v>1114.6448304799999</v>
      </c>
      <c r="F34" s="37">
        <f>SUMIFS(СВЦЭМ!$D$34:$D$777,СВЦЭМ!$A$34:$A$777,$A34,СВЦЭМ!$B$34:$B$777,F$11)+'СЕТ СН'!$F$11+СВЦЭМ!$D$10+'СЕТ СН'!$F$6-'СЕТ СН'!$F$23</f>
        <v>1128.3405582</v>
      </c>
      <c r="G34" s="37">
        <f>SUMIFS(СВЦЭМ!$D$34:$D$777,СВЦЭМ!$A$34:$A$777,$A34,СВЦЭМ!$B$34:$B$777,G$11)+'СЕТ СН'!$F$11+СВЦЭМ!$D$10+'СЕТ СН'!$F$6-'СЕТ СН'!$F$23</f>
        <v>1127.8622614999999</v>
      </c>
      <c r="H34" s="37">
        <f>SUMIFS(СВЦЭМ!$D$34:$D$777,СВЦЭМ!$A$34:$A$777,$A34,СВЦЭМ!$B$34:$B$777,H$11)+'СЕТ СН'!$F$11+СВЦЭМ!$D$10+'СЕТ СН'!$F$6-'СЕТ СН'!$F$23</f>
        <v>1098.4450789499999</v>
      </c>
      <c r="I34" s="37">
        <f>SUMIFS(СВЦЭМ!$D$34:$D$777,СВЦЭМ!$A$34:$A$777,$A34,СВЦЭМ!$B$34:$B$777,I$11)+'СЕТ СН'!$F$11+СВЦЭМ!$D$10+'СЕТ СН'!$F$6-'СЕТ СН'!$F$23</f>
        <v>1007.4003781899999</v>
      </c>
      <c r="J34" s="37">
        <f>SUMIFS(СВЦЭМ!$D$34:$D$777,СВЦЭМ!$A$34:$A$777,$A34,СВЦЭМ!$B$34:$B$777,J$11)+'СЕТ СН'!$F$11+СВЦЭМ!$D$10+'СЕТ СН'!$F$6-'СЕТ СН'!$F$23</f>
        <v>874.60980464999989</v>
      </c>
      <c r="K34" s="37">
        <f>SUMIFS(СВЦЭМ!$D$34:$D$777,СВЦЭМ!$A$34:$A$777,$A34,СВЦЭМ!$B$34:$B$777,K$11)+'СЕТ СН'!$F$11+СВЦЭМ!$D$10+'СЕТ СН'!$F$6-'СЕТ СН'!$F$23</f>
        <v>816.21217641999988</v>
      </c>
      <c r="L34" s="37">
        <f>SUMIFS(СВЦЭМ!$D$34:$D$777,СВЦЭМ!$A$34:$A$777,$A34,СВЦЭМ!$B$34:$B$777,L$11)+'СЕТ СН'!$F$11+СВЦЭМ!$D$10+'СЕТ СН'!$F$6-'СЕТ СН'!$F$23</f>
        <v>746.13295019999987</v>
      </c>
      <c r="M34" s="37">
        <f>SUMIFS(СВЦЭМ!$D$34:$D$777,СВЦЭМ!$A$34:$A$777,$A34,СВЦЭМ!$B$34:$B$777,M$11)+'СЕТ СН'!$F$11+СВЦЭМ!$D$10+'СЕТ СН'!$F$6-'СЕТ СН'!$F$23</f>
        <v>679.75077764000002</v>
      </c>
      <c r="N34" s="37">
        <f>SUMIFS(СВЦЭМ!$D$34:$D$777,СВЦЭМ!$A$34:$A$777,$A34,СВЦЭМ!$B$34:$B$777,N$11)+'СЕТ СН'!$F$11+СВЦЭМ!$D$10+'СЕТ СН'!$F$6-'СЕТ СН'!$F$23</f>
        <v>665.35878663999983</v>
      </c>
      <c r="O34" s="37">
        <f>SUMIFS(СВЦЭМ!$D$34:$D$777,СВЦЭМ!$A$34:$A$777,$A34,СВЦЭМ!$B$34:$B$777,O$11)+'СЕТ СН'!$F$11+СВЦЭМ!$D$10+'СЕТ СН'!$F$6-'СЕТ СН'!$F$23</f>
        <v>668.86405072000002</v>
      </c>
      <c r="P34" s="37">
        <f>SUMIFS(СВЦЭМ!$D$34:$D$777,СВЦЭМ!$A$34:$A$777,$A34,СВЦЭМ!$B$34:$B$777,P$11)+'СЕТ СН'!$F$11+СВЦЭМ!$D$10+'СЕТ СН'!$F$6-'СЕТ СН'!$F$23</f>
        <v>672.53752863</v>
      </c>
      <c r="Q34" s="37">
        <f>SUMIFS(СВЦЭМ!$D$34:$D$777,СВЦЭМ!$A$34:$A$777,$A34,СВЦЭМ!$B$34:$B$777,Q$11)+'СЕТ СН'!$F$11+СВЦЭМ!$D$10+'СЕТ СН'!$F$6-'СЕТ СН'!$F$23</f>
        <v>670.46388516999991</v>
      </c>
      <c r="R34" s="37">
        <f>SUMIFS(СВЦЭМ!$D$34:$D$777,СВЦЭМ!$A$34:$A$777,$A34,СВЦЭМ!$B$34:$B$777,R$11)+'СЕТ СН'!$F$11+СВЦЭМ!$D$10+'СЕТ СН'!$F$6-'СЕТ СН'!$F$23</f>
        <v>663.40698471999985</v>
      </c>
      <c r="S34" s="37">
        <f>SUMIFS(СВЦЭМ!$D$34:$D$777,СВЦЭМ!$A$34:$A$777,$A34,СВЦЭМ!$B$34:$B$777,S$11)+'СЕТ СН'!$F$11+СВЦЭМ!$D$10+'СЕТ СН'!$F$6-'СЕТ СН'!$F$23</f>
        <v>666.44615665999982</v>
      </c>
      <c r="T34" s="37">
        <f>SUMIFS(СВЦЭМ!$D$34:$D$777,СВЦЭМ!$A$34:$A$777,$A34,СВЦЭМ!$B$34:$B$777,T$11)+'СЕТ СН'!$F$11+СВЦЭМ!$D$10+'СЕТ СН'!$F$6-'СЕТ СН'!$F$23</f>
        <v>669.24308146999988</v>
      </c>
      <c r="U34" s="37">
        <f>SUMIFS(СВЦЭМ!$D$34:$D$777,СВЦЭМ!$A$34:$A$777,$A34,СВЦЭМ!$B$34:$B$777,U$11)+'СЕТ СН'!$F$11+СВЦЭМ!$D$10+'СЕТ СН'!$F$6-'СЕТ СН'!$F$23</f>
        <v>672.04704728999991</v>
      </c>
      <c r="V34" s="37">
        <f>SUMIFS(СВЦЭМ!$D$34:$D$777,СВЦЭМ!$A$34:$A$777,$A34,СВЦЭМ!$B$34:$B$777,V$11)+'СЕТ СН'!$F$11+СВЦЭМ!$D$10+'СЕТ СН'!$F$6-'СЕТ СН'!$F$23</f>
        <v>673.92461904999982</v>
      </c>
      <c r="W34" s="37">
        <f>SUMIFS(СВЦЭМ!$D$34:$D$777,СВЦЭМ!$A$34:$A$777,$A34,СВЦЭМ!$B$34:$B$777,W$11)+'СЕТ СН'!$F$11+СВЦЭМ!$D$10+'СЕТ СН'!$F$6-'СЕТ СН'!$F$23</f>
        <v>675.52645630999996</v>
      </c>
      <c r="X34" s="37">
        <f>SUMIFS(СВЦЭМ!$D$34:$D$777,СВЦЭМ!$A$34:$A$777,$A34,СВЦЭМ!$B$34:$B$777,X$11)+'СЕТ СН'!$F$11+СВЦЭМ!$D$10+'СЕТ СН'!$F$6-'СЕТ СН'!$F$23</f>
        <v>664.60781926999994</v>
      </c>
      <c r="Y34" s="37">
        <f>SUMIFS(СВЦЭМ!$D$34:$D$777,СВЦЭМ!$A$34:$A$777,$A34,СВЦЭМ!$B$34:$B$777,Y$11)+'СЕТ СН'!$F$11+СВЦЭМ!$D$10+'СЕТ СН'!$F$6-'СЕТ СН'!$F$23</f>
        <v>716.04522021999992</v>
      </c>
    </row>
    <row r="35" spans="1:27" ht="15.75" x14ac:dyDescent="0.2">
      <c r="A35" s="36">
        <f t="shared" si="0"/>
        <v>43336</v>
      </c>
      <c r="B35" s="37">
        <f>SUMIFS(СВЦЭМ!$D$34:$D$777,СВЦЭМ!$A$34:$A$777,$A35,СВЦЭМ!$B$34:$B$777,B$11)+'СЕТ СН'!$F$11+СВЦЭМ!$D$10+'СЕТ СН'!$F$6-'СЕТ СН'!$F$23</f>
        <v>772.14290318999997</v>
      </c>
      <c r="C35" s="37">
        <f>SUMIFS(СВЦЭМ!$D$34:$D$777,СВЦЭМ!$A$34:$A$777,$A35,СВЦЭМ!$B$34:$B$777,C$11)+'СЕТ СН'!$F$11+СВЦЭМ!$D$10+'СЕТ СН'!$F$6-'СЕТ СН'!$F$23</f>
        <v>885.31091081</v>
      </c>
      <c r="D35" s="37">
        <f>SUMIFS(СВЦЭМ!$D$34:$D$777,СВЦЭМ!$A$34:$A$777,$A35,СВЦЭМ!$B$34:$B$777,D$11)+'СЕТ СН'!$F$11+СВЦЭМ!$D$10+'СЕТ СН'!$F$6-'СЕТ СН'!$F$23</f>
        <v>989.41820009000003</v>
      </c>
      <c r="E35" s="37">
        <f>SUMIFS(СВЦЭМ!$D$34:$D$777,СВЦЭМ!$A$34:$A$777,$A35,СВЦЭМ!$B$34:$B$777,E$11)+'СЕТ СН'!$F$11+СВЦЭМ!$D$10+'СЕТ СН'!$F$6-'СЕТ СН'!$F$23</f>
        <v>1074.6607443999999</v>
      </c>
      <c r="F35" s="37">
        <f>SUMIFS(СВЦЭМ!$D$34:$D$777,СВЦЭМ!$A$34:$A$777,$A35,СВЦЭМ!$B$34:$B$777,F$11)+'СЕТ СН'!$F$11+СВЦЭМ!$D$10+'СЕТ СН'!$F$6-'СЕТ СН'!$F$23</f>
        <v>1075.8980565099998</v>
      </c>
      <c r="G35" s="37">
        <f>SUMIFS(СВЦЭМ!$D$34:$D$777,СВЦЭМ!$A$34:$A$777,$A35,СВЦЭМ!$B$34:$B$777,G$11)+'СЕТ СН'!$F$11+СВЦЭМ!$D$10+'СЕТ СН'!$F$6-'СЕТ СН'!$F$23</f>
        <v>1076.0477742799999</v>
      </c>
      <c r="H35" s="37">
        <f>SUMIFS(СВЦЭМ!$D$34:$D$777,СВЦЭМ!$A$34:$A$777,$A35,СВЦЭМ!$B$34:$B$777,H$11)+'СЕТ СН'!$F$11+СВЦЭМ!$D$10+'СЕТ СН'!$F$6-'СЕТ СН'!$F$23</f>
        <v>1023.52639183</v>
      </c>
      <c r="I35" s="37">
        <f>SUMIFS(СВЦЭМ!$D$34:$D$777,СВЦЭМ!$A$34:$A$777,$A35,СВЦЭМ!$B$34:$B$777,I$11)+'СЕТ СН'!$F$11+СВЦЭМ!$D$10+'СЕТ СН'!$F$6-'СЕТ СН'!$F$23</f>
        <v>991.02423520000002</v>
      </c>
      <c r="J35" s="37">
        <f>SUMIFS(СВЦЭМ!$D$34:$D$777,СВЦЭМ!$A$34:$A$777,$A35,СВЦЭМ!$B$34:$B$777,J$11)+'СЕТ СН'!$F$11+СВЦЭМ!$D$10+'СЕТ СН'!$F$6-'СЕТ СН'!$F$23</f>
        <v>882.70843238999987</v>
      </c>
      <c r="K35" s="37">
        <f>SUMIFS(СВЦЭМ!$D$34:$D$777,СВЦЭМ!$A$34:$A$777,$A35,СВЦЭМ!$B$34:$B$777,K$11)+'СЕТ СН'!$F$11+СВЦЭМ!$D$10+'СЕТ СН'!$F$6-'СЕТ СН'!$F$23</f>
        <v>815.98914502000002</v>
      </c>
      <c r="L35" s="37">
        <f>SUMIFS(СВЦЭМ!$D$34:$D$777,СВЦЭМ!$A$34:$A$777,$A35,СВЦЭМ!$B$34:$B$777,L$11)+'СЕТ СН'!$F$11+СВЦЭМ!$D$10+'СЕТ СН'!$F$6-'СЕТ СН'!$F$23</f>
        <v>734.86762765999993</v>
      </c>
      <c r="M35" s="37">
        <f>SUMIFS(СВЦЭМ!$D$34:$D$777,СВЦЭМ!$A$34:$A$777,$A35,СВЦЭМ!$B$34:$B$777,M$11)+'СЕТ СН'!$F$11+СВЦЭМ!$D$10+'СЕТ СН'!$F$6-'СЕТ СН'!$F$23</f>
        <v>665.71029139999996</v>
      </c>
      <c r="N35" s="37">
        <f>SUMIFS(СВЦЭМ!$D$34:$D$777,СВЦЭМ!$A$34:$A$777,$A35,СВЦЭМ!$B$34:$B$777,N$11)+'СЕТ СН'!$F$11+СВЦЭМ!$D$10+'СЕТ СН'!$F$6-'СЕТ СН'!$F$23</f>
        <v>639.89341849999983</v>
      </c>
      <c r="O35" s="37">
        <f>SUMIFS(СВЦЭМ!$D$34:$D$777,СВЦЭМ!$A$34:$A$777,$A35,СВЦЭМ!$B$34:$B$777,O$11)+'СЕТ СН'!$F$11+СВЦЭМ!$D$10+'СЕТ СН'!$F$6-'СЕТ СН'!$F$23</f>
        <v>639.24663650999992</v>
      </c>
      <c r="P35" s="37">
        <f>SUMIFS(СВЦЭМ!$D$34:$D$777,СВЦЭМ!$A$34:$A$777,$A35,СВЦЭМ!$B$34:$B$777,P$11)+'СЕТ СН'!$F$11+СВЦЭМ!$D$10+'СЕТ СН'!$F$6-'СЕТ СН'!$F$23</f>
        <v>638.64122604999989</v>
      </c>
      <c r="Q35" s="37">
        <f>SUMIFS(СВЦЭМ!$D$34:$D$777,СВЦЭМ!$A$34:$A$777,$A35,СВЦЭМ!$B$34:$B$777,Q$11)+'СЕТ СН'!$F$11+СВЦЭМ!$D$10+'СЕТ СН'!$F$6-'СЕТ СН'!$F$23</f>
        <v>638.37090896999985</v>
      </c>
      <c r="R35" s="37">
        <f>SUMIFS(СВЦЭМ!$D$34:$D$777,СВЦЭМ!$A$34:$A$777,$A35,СВЦЭМ!$B$34:$B$777,R$11)+'СЕТ СН'!$F$11+СВЦЭМ!$D$10+'СЕТ СН'!$F$6-'СЕТ СН'!$F$23</f>
        <v>632.38435692999997</v>
      </c>
      <c r="S35" s="37">
        <f>SUMIFS(СВЦЭМ!$D$34:$D$777,СВЦЭМ!$A$34:$A$777,$A35,СВЦЭМ!$B$34:$B$777,S$11)+'СЕТ СН'!$F$11+СВЦЭМ!$D$10+'СЕТ СН'!$F$6-'СЕТ СН'!$F$23</f>
        <v>640.27069176999998</v>
      </c>
      <c r="T35" s="37">
        <f>SUMIFS(СВЦЭМ!$D$34:$D$777,СВЦЭМ!$A$34:$A$777,$A35,СВЦЭМ!$B$34:$B$777,T$11)+'СЕТ СН'!$F$11+СВЦЭМ!$D$10+'СЕТ СН'!$F$6-'СЕТ СН'!$F$23</f>
        <v>642.23705572999984</v>
      </c>
      <c r="U35" s="37">
        <f>SUMIFS(СВЦЭМ!$D$34:$D$777,СВЦЭМ!$A$34:$A$777,$A35,СВЦЭМ!$B$34:$B$777,U$11)+'СЕТ СН'!$F$11+СВЦЭМ!$D$10+'СЕТ СН'!$F$6-'СЕТ СН'!$F$23</f>
        <v>644.26892032000001</v>
      </c>
      <c r="V35" s="37">
        <f>SUMIFS(СВЦЭМ!$D$34:$D$777,СВЦЭМ!$A$34:$A$777,$A35,СВЦЭМ!$B$34:$B$777,V$11)+'СЕТ СН'!$F$11+СВЦЭМ!$D$10+'СЕТ СН'!$F$6-'СЕТ СН'!$F$23</f>
        <v>652.98895236999988</v>
      </c>
      <c r="W35" s="37">
        <f>SUMIFS(СВЦЭМ!$D$34:$D$777,СВЦЭМ!$A$34:$A$777,$A35,СВЦЭМ!$B$34:$B$777,W$11)+'СЕТ СН'!$F$11+СВЦЭМ!$D$10+'СЕТ СН'!$F$6-'СЕТ СН'!$F$23</f>
        <v>658.25847950999992</v>
      </c>
      <c r="X35" s="37">
        <f>SUMIFS(СВЦЭМ!$D$34:$D$777,СВЦЭМ!$A$34:$A$777,$A35,СВЦЭМ!$B$34:$B$777,X$11)+'СЕТ СН'!$F$11+СВЦЭМ!$D$10+'СЕТ СН'!$F$6-'СЕТ СН'!$F$23</f>
        <v>641.96210567000003</v>
      </c>
      <c r="Y35" s="37">
        <f>SUMIFS(СВЦЭМ!$D$34:$D$777,СВЦЭМ!$A$34:$A$777,$A35,СВЦЭМ!$B$34:$B$777,Y$11)+'СЕТ СН'!$F$11+СВЦЭМ!$D$10+'СЕТ СН'!$F$6-'СЕТ СН'!$F$23</f>
        <v>674.92995705999988</v>
      </c>
    </row>
    <row r="36" spans="1:27" ht="15.75" x14ac:dyDescent="0.2">
      <c r="A36" s="36">
        <f t="shared" si="0"/>
        <v>43337</v>
      </c>
      <c r="B36" s="37">
        <f>SUMIFS(СВЦЭМ!$D$34:$D$777,СВЦЭМ!$A$34:$A$777,$A36,СВЦЭМ!$B$34:$B$777,B$11)+'СЕТ СН'!$F$11+СВЦЭМ!$D$10+'СЕТ СН'!$F$6-'СЕТ СН'!$F$23</f>
        <v>745.57896450999988</v>
      </c>
      <c r="C36" s="37">
        <f>SUMIFS(СВЦЭМ!$D$34:$D$777,СВЦЭМ!$A$34:$A$777,$A36,СВЦЭМ!$B$34:$B$777,C$11)+'СЕТ СН'!$F$11+СВЦЭМ!$D$10+'СЕТ СН'!$F$6-'СЕТ СН'!$F$23</f>
        <v>867.44732520000002</v>
      </c>
      <c r="D36" s="37">
        <f>SUMIFS(СВЦЭМ!$D$34:$D$777,СВЦЭМ!$A$34:$A$777,$A36,СВЦЭМ!$B$34:$B$777,D$11)+'СЕТ СН'!$F$11+СВЦЭМ!$D$10+'СЕТ СН'!$F$6-'СЕТ СН'!$F$23</f>
        <v>969.48740217999989</v>
      </c>
      <c r="E36" s="37">
        <f>SUMIFS(СВЦЭМ!$D$34:$D$777,СВЦЭМ!$A$34:$A$777,$A36,СВЦЭМ!$B$34:$B$777,E$11)+'СЕТ СН'!$F$11+СВЦЭМ!$D$10+'СЕТ СН'!$F$6-'СЕТ СН'!$F$23</f>
        <v>1073.24276945</v>
      </c>
      <c r="F36" s="37">
        <f>SUMIFS(СВЦЭМ!$D$34:$D$777,СВЦЭМ!$A$34:$A$777,$A36,СВЦЭМ!$B$34:$B$777,F$11)+'СЕТ СН'!$F$11+СВЦЭМ!$D$10+'СЕТ СН'!$F$6-'СЕТ СН'!$F$23</f>
        <v>1077.14817567</v>
      </c>
      <c r="G36" s="37">
        <f>SUMIFS(СВЦЭМ!$D$34:$D$777,СВЦЭМ!$A$34:$A$777,$A36,СВЦЭМ!$B$34:$B$777,G$11)+'СЕТ СН'!$F$11+СВЦЭМ!$D$10+'СЕТ СН'!$F$6-'СЕТ СН'!$F$23</f>
        <v>1076.8406688799998</v>
      </c>
      <c r="H36" s="37">
        <f>SUMIFS(СВЦЭМ!$D$34:$D$777,СВЦЭМ!$A$34:$A$777,$A36,СВЦЭМ!$B$34:$B$777,H$11)+'СЕТ СН'!$F$11+СВЦЭМ!$D$10+'СЕТ СН'!$F$6-'СЕТ СН'!$F$23</f>
        <v>1075.03727721</v>
      </c>
      <c r="I36" s="37">
        <f>SUMIFS(СВЦЭМ!$D$34:$D$777,СВЦЭМ!$A$34:$A$777,$A36,СВЦЭМ!$B$34:$B$777,I$11)+'СЕТ СН'!$F$11+СВЦЭМ!$D$10+'СЕТ СН'!$F$6-'СЕТ СН'!$F$23</f>
        <v>1044.5481420899998</v>
      </c>
      <c r="J36" s="37">
        <f>SUMIFS(СВЦЭМ!$D$34:$D$777,СВЦЭМ!$A$34:$A$777,$A36,СВЦЭМ!$B$34:$B$777,J$11)+'СЕТ СН'!$F$11+СВЦЭМ!$D$10+'СЕТ СН'!$F$6-'СЕТ СН'!$F$23</f>
        <v>893.92592255999989</v>
      </c>
      <c r="K36" s="37">
        <f>SUMIFS(СВЦЭМ!$D$34:$D$777,СВЦЭМ!$A$34:$A$777,$A36,СВЦЭМ!$B$34:$B$777,K$11)+'СЕТ СН'!$F$11+СВЦЭМ!$D$10+'СЕТ СН'!$F$6-'СЕТ СН'!$F$23</f>
        <v>764.4509994</v>
      </c>
      <c r="L36" s="37">
        <f>SUMIFS(СВЦЭМ!$D$34:$D$777,СВЦЭМ!$A$34:$A$777,$A36,СВЦЭМ!$B$34:$B$777,L$11)+'СЕТ СН'!$F$11+СВЦЭМ!$D$10+'СЕТ СН'!$F$6-'СЕТ СН'!$F$23</f>
        <v>676.38201817000004</v>
      </c>
      <c r="M36" s="37">
        <f>SUMIFS(СВЦЭМ!$D$34:$D$777,СВЦЭМ!$A$34:$A$777,$A36,СВЦЭМ!$B$34:$B$777,M$11)+'СЕТ СН'!$F$11+СВЦЭМ!$D$10+'СЕТ СН'!$F$6-'СЕТ СН'!$F$23</f>
        <v>637.78007578000006</v>
      </c>
      <c r="N36" s="37">
        <f>SUMIFS(СВЦЭМ!$D$34:$D$777,СВЦЭМ!$A$34:$A$777,$A36,СВЦЭМ!$B$34:$B$777,N$11)+'СЕТ СН'!$F$11+СВЦЭМ!$D$10+'СЕТ СН'!$F$6-'СЕТ СН'!$F$23</f>
        <v>622.41041225000004</v>
      </c>
      <c r="O36" s="37">
        <f>SUMIFS(СВЦЭМ!$D$34:$D$777,СВЦЭМ!$A$34:$A$777,$A36,СВЦЭМ!$B$34:$B$777,O$11)+'СЕТ СН'!$F$11+СВЦЭМ!$D$10+'СЕТ СН'!$F$6-'СЕТ СН'!$F$23</f>
        <v>623.6916729699999</v>
      </c>
      <c r="P36" s="37">
        <f>SUMIFS(СВЦЭМ!$D$34:$D$777,СВЦЭМ!$A$34:$A$777,$A36,СВЦЭМ!$B$34:$B$777,P$11)+'СЕТ СН'!$F$11+СВЦЭМ!$D$10+'СЕТ СН'!$F$6-'СЕТ СН'!$F$23</f>
        <v>623.80377068999996</v>
      </c>
      <c r="Q36" s="37">
        <f>SUMIFS(СВЦЭМ!$D$34:$D$777,СВЦЭМ!$A$34:$A$777,$A36,СВЦЭМ!$B$34:$B$777,Q$11)+'СЕТ СН'!$F$11+СВЦЭМ!$D$10+'СЕТ СН'!$F$6-'СЕТ СН'!$F$23</f>
        <v>626.29302011999994</v>
      </c>
      <c r="R36" s="37">
        <f>SUMIFS(СВЦЭМ!$D$34:$D$777,СВЦЭМ!$A$34:$A$777,$A36,СВЦЭМ!$B$34:$B$777,R$11)+'СЕТ СН'!$F$11+СВЦЭМ!$D$10+'СЕТ СН'!$F$6-'СЕТ СН'!$F$23</f>
        <v>623.03985610999985</v>
      </c>
      <c r="S36" s="37">
        <f>SUMIFS(СВЦЭМ!$D$34:$D$777,СВЦЭМ!$A$34:$A$777,$A36,СВЦЭМ!$B$34:$B$777,S$11)+'СЕТ СН'!$F$11+СВЦЭМ!$D$10+'СЕТ СН'!$F$6-'СЕТ СН'!$F$23</f>
        <v>626.17187964999994</v>
      </c>
      <c r="T36" s="37">
        <f>SUMIFS(СВЦЭМ!$D$34:$D$777,СВЦЭМ!$A$34:$A$777,$A36,СВЦЭМ!$B$34:$B$777,T$11)+'СЕТ СН'!$F$11+СВЦЭМ!$D$10+'СЕТ СН'!$F$6-'СЕТ СН'!$F$23</f>
        <v>625.30648152000003</v>
      </c>
      <c r="U36" s="37">
        <f>SUMIFS(СВЦЭМ!$D$34:$D$777,СВЦЭМ!$A$34:$A$777,$A36,СВЦЭМ!$B$34:$B$777,U$11)+'СЕТ СН'!$F$11+СВЦЭМ!$D$10+'СЕТ СН'!$F$6-'СЕТ СН'!$F$23</f>
        <v>624.74922853999988</v>
      </c>
      <c r="V36" s="37">
        <f>SUMIFS(СВЦЭМ!$D$34:$D$777,СВЦЭМ!$A$34:$A$777,$A36,СВЦЭМ!$B$34:$B$777,V$11)+'СЕТ СН'!$F$11+СВЦЭМ!$D$10+'СЕТ СН'!$F$6-'СЕТ СН'!$F$23</f>
        <v>621.95804885000007</v>
      </c>
      <c r="W36" s="37">
        <f>SUMIFS(СВЦЭМ!$D$34:$D$777,СВЦЭМ!$A$34:$A$777,$A36,СВЦЭМ!$B$34:$B$777,W$11)+'СЕТ СН'!$F$11+СВЦЭМ!$D$10+'СЕТ СН'!$F$6-'СЕТ СН'!$F$23</f>
        <v>626.39426600999991</v>
      </c>
      <c r="X36" s="37">
        <f>SUMIFS(СВЦЭМ!$D$34:$D$777,СВЦЭМ!$A$34:$A$777,$A36,СВЦЭМ!$B$34:$B$777,X$11)+'СЕТ СН'!$F$11+СВЦЭМ!$D$10+'СЕТ СН'!$F$6-'СЕТ СН'!$F$23</f>
        <v>628.55022617999998</v>
      </c>
      <c r="Y36" s="37">
        <f>SUMIFS(СВЦЭМ!$D$34:$D$777,СВЦЭМ!$A$34:$A$777,$A36,СВЦЭМ!$B$34:$B$777,Y$11)+'СЕТ СН'!$F$11+СВЦЭМ!$D$10+'СЕТ СН'!$F$6-'СЕТ СН'!$F$23</f>
        <v>672.16055377999987</v>
      </c>
    </row>
    <row r="37" spans="1:27" ht="15.75" x14ac:dyDescent="0.2">
      <c r="A37" s="36">
        <f t="shared" si="0"/>
        <v>43338</v>
      </c>
      <c r="B37" s="37">
        <f>SUMIFS(СВЦЭМ!$D$34:$D$777,СВЦЭМ!$A$34:$A$777,$A37,СВЦЭМ!$B$34:$B$777,B$11)+'СЕТ СН'!$F$11+СВЦЭМ!$D$10+'СЕТ СН'!$F$6-'СЕТ СН'!$F$23</f>
        <v>781.05930883999986</v>
      </c>
      <c r="C37" s="37">
        <f>SUMIFS(СВЦЭМ!$D$34:$D$777,СВЦЭМ!$A$34:$A$777,$A37,СВЦЭМ!$B$34:$B$777,C$11)+'СЕТ СН'!$F$11+СВЦЭМ!$D$10+'СЕТ СН'!$F$6-'СЕТ СН'!$F$23</f>
        <v>911.50376441000003</v>
      </c>
      <c r="D37" s="37">
        <f>SUMIFS(СВЦЭМ!$D$34:$D$777,СВЦЭМ!$A$34:$A$777,$A37,СВЦЭМ!$B$34:$B$777,D$11)+'СЕТ СН'!$F$11+СВЦЭМ!$D$10+'СЕТ СН'!$F$6-'СЕТ СН'!$F$23</f>
        <v>1030.68594951</v>
      </c>
      <c r="E37" s="37">
        <f>SUMIFS(СВЦЭМ!$D$34:$D$777,СВЦЭМ!$A$34:$A$777,$A37,СВЦЭМ!$B$34:$B$777,E$11)+'СЕТ СН'!$F$11+СВЦЭМ!$D$10+'СЕТ СН'!$F$6-'СЕТ СН'!$F$23</f>
        <v>1159.2068670799999</v>
      </c>
      <c r="F37" s="37">
        <f>SUMIFS(СВЦЭМ!$D$34:$D$777,СВЦЭМ!$A$34:$A$777,$A37,СВЦЭМ!$B$34:$B$777,F$11)+'СЕТ СН'!$F$11+СВЦЭМ!$D$10+'СЕТ СН'!$F$6-'СЕТ СН'!$F$23</f>
        <v>1169.1695365999999</v>
      </c>
      <c r="G37" s="37">
        <f>SUMIFS(СВЦЭМ!$D$34:$D$777,СВЦЭМ!$A$34:$A$777,$A37,СВЦЭМ!$B$34:$B$777,G$11)+'СЕТ СН'!$F$11+СВЦЭМ!$D$10+'СЕТ СН'!$F$6-'СЕТ СН'!$F$23</f>
        <v>1138.0122592</v>
      </c>
      <c r="H37" s="37">
        <f>SUMIFS(СВЦЭМ!$D$34:$D$777,СВЦЭМ!$A$34:$A$777,$A37,СВЦЭМ!$B$34:$B$777,H$11)+'СЕТ СН'!$F$11+СВЦЭМ!$D$10+'СЕТ СН'!$F$6-'СЕТ СН'!$F$23</f>
        <v>1111.5590878099999</v>
      </c>
      <c r="I37" s="37">
        <f>SUMIFS(СВЦЭМ!$D$34:$D$777,СВЦЭМ!$A$34:$A$777,$A37,СВЦЭМ!$B$34:$B$777,I$11)+'СЕТ СН'!$F$11+СВЦЭМ!$D$10+'СЕТ СН'!$F$6-'СЕТ СН'!$F$23</f>
        <v>1066.0190909299999</v>
      </c>
      <c r="J37" s="37">
        <f>SUMIFS(СВЦЭМ!$D$34:$D$777,СВЦЭМ!$A$34:$A$777,$A37,СВЦЭМ!$B$34:$B$777,J$11)+'СЕТ СН'!$F$11+СВЦЭМ!$D$10+'СЕТ СН'!$F$6-'СЕТ СН'!$F$23</f>
        <v>887.66808270999991</v>
      </c>
      <c r="K37" s="37">
        <f>SUMIFS(СВЦЭМ!$D$34:$D$777,СВЦЭМ!$A$34:$A$777,$A37,СВЦЭМ!$B$34:$B$777,K$11)+'СЕТ СН'!$F$11+СВЦЭМ!$D$10+'СЕТ СН'!$F$6-'СЕТ СН'!$F$23</f>
        <v>764.76391840999986</v>
      </c>
      <c r="L37" s="37">
        <f>SUMIFS(СВЦЭМ!$D$34:$D$777,СВЦЭМ!$A$34:$A$777,$A37,СВЦЭМ!$B$34:$B$777,L$11)+'СЕТ СН'!$F$11+СВЦЭМ!$D$10+'СЕТ СН'!$F$6-'СЕТ СН'!$F$23</f>
        <v>669.59006442999998</v>
      </c>
      <c r="M37" s="37">
        <f>SUMIFS(СВЦЭМ!$D$34:$D$777,СВЦЭМ!$A$34:$A$777,$A37,СВЦЭМ!$B$34:$B$777,M$11)+'СЕТ СН'!$F$11+СВЦЭМ!$D$10+'СЕТ СН'!$F$6-'СЕТ СН'!$F$23</f>
        <v>611.4689717199999</v>
      </c>
      <c r="N37" s="37">
        <f>SUMIFS(СВЦЭМ!$D$34:$D$777,СВЦЭМ!$A$34:$A$777,$A37,СВЦЭМ!$B$34:$B$777,N$11)+'СЕТ СН'!$F$11+СВЦЭМ!$D$10+'СЕТ СН'!$F$6-'СЕТ СН'!$F$23</f>
        <v>595.75506010999993</v>
      </c>
      <c r="O37" s="37">
        <f>SUMIFS(СВЦЭМ!$D$34:$D$777,СВЦЭМ!$A$34:$A$777,$A37,СВЦЭМ!$B$34:$B$777,O$11)+'СЕТ СН'!$F$11+СВЦЭМ!$D$10+'СЕТ СН'!$F$6-'СЕТ СН'!$F$23</f>
        <v>603.40048101000002</v>
      </c>
      <c r="P37" s="37">
        <f>SUMIFS(СВЦЭМ!$D$34:$D$777,СВЦЭМ!$A$34:$A$777,$A37,СВЦЭМ!$B$34:$B$777,P$11)+'СЕТ СН'!$F$11+СВЦЭМ!$D$10+'СЕТ СН'!$F$6-'СЕТ СН'!$F$23</f>
        <v>603.63720887999989</v>
      </c>
      <c r="Q37" s="37">
        <f>SUMIFS(СВЦЭМ!$D$34:$D$777,СВЦЭМ!$A$34:$A$777,$A37,СВЦЭМ!$B$34:$B$777,Q$11)+'СЕТ СН'!$F$11+СВЦЭМ!$D$10+'СЕТ СН'!$F$6-'СЕТ СН'!$F$23</f>
        <v>606.54222217999995</v>
      </c>
      <c r="R37" s="37">
        <f>SUMIFS(СВЦЭМ!$D$34:$D$777,СВЦЭМ!$A$34:$A$777,$A37,СВЦЭМ!$B$34:$B$777,R$11)+'СЕТ СН'!$F$11+СВЦЭМ!$D$10+'СЕТ СН'!$F$6-'СЕТ СН'!$F$23</f>
        <v>608.19534352000005</v>
      </c>
      <c r="S37" s="37">
        <f>SUMIFS(СВЦЭМ!$D$34:$D$777,СВЦЭМ!$A$34:$A$777,$A37,СВЦЭМ!$B$34:$B$777,S$11)+'СЕТ СН'!$F$11+СВЦЭМ!$D$10+'СЕТ СН'!$F$6-'СЕТ СН'!$F$23</f>
        <v>607.31188857999996</v>
      </c>
      <c r="T37" s="37">
        <f>SUMIFS(СВЦЭМ!$D$34:$D$777,СВЦЭМ!$A$34:$A$777,$A37,СВЦЭМ!$B$34:$B$777,T$11)+'СЕТ СН'!$F$11+СВЦЭМ!$D$10+'СЕТ СН'!$F$6-'СЕТ СН'!$F$23</f>
        <v>606.98715444000004</v>
      </c>
      <c r="U37" s="37">
        <f>SUMIFS(СВЦЭМ!$D$34:$D$777,СВЦЭМ!$A$34:$A$777,$A37,СВЦЭМ!$B$34:$B$777,U$11)+'СЕТ СН'!$F$11+СВЦЭМ!$D$10+'СЕТ СН'!$F$6-'СЕТ СН'!$F$23</f>
        <v>611.6167564299999</v>
      </c>
      <c r="V37" s="37">
        <f>SUMIFS(СВЦЭМ!$D$34:$D$777,СВЦЭМ!$A$34:$A$777,$A37,СВЦЭМ!$B$34:$B$777,V$11)+'СЕТ СН'!$F$11+СВЦЭМ!$D$10+'СЕТ СН'!$F$6-'СЕТ СН'!$F$23</f>
        <v>618.85249516999988</v>
      </c>
      <c r="W37" s="37">
        <f>SUMIFS(СВЦЭМ!$D$34:$D$777,СВЦЭМ!$A$34:$A$777,$A37,СВЦЭМ!$B$34:$B$777,W$11)+'СЕТ СН'!$F$11+СВЦЭМ!$D$10+'СЕТ СН'!$F$6-'СЕТ СН'!$F$23</f>
        <v>627.62793738999994</v>
      </c>
      <c r="X37" s="37">
        <f>SUMIFS(СВЦЭМ!$D$34:$D$777,СВЦЭМ!$A$34:$A$777,$A37,СВЦЭМ!$B$34:$B$777,X$11)+'СЕТ СН'!$F$11+СВЦЭМ!$D$10+'СЕТ СН'!$F$6-'СЕТ СН'!$F$23</f>
        <v>604.47941754999988</v>
      </c>
      <c r="Y37" s="37">
        <f>SUMIFS(СВЦЭМ!$D$34:$D$777,СВЦЭМ!$A$34:$A$777,$A37,СВЦЭМ!$B$34:$B$777,Y$11)+'СЕТ СН'!$F$11+СВЦЭМ!$D$10+'СЕТ СН'!$F$6-'СЕТ СН'!$F$23</f>
        <v>662.78030850999994</v>
      </c>
    </row>
    <row r="38" spans="1:27" ht="15.75" x14ac:dyDescent="0.2">
      <c r="A38" s="36">
        <f t="shared" si="0"/>
        <v>43339</v>
      </c>
      <c r="B38" s="37">
        <f>SUMIFS(СВЦЭМ!$D$34:$D$777,СВЦЭМ!$A$34:$A$777,$A38,СВЦЭМ!$B$34:$B$777,B$11)+'СЕТ СН'!$F$11+СВЦЭМ!$D$10+'СЕТ СН'!$F$6-'СЕТ СН'!$F$23</f>
        <v>781.52119139000001</v>
      </c>
      <c r="C38" s="37">
        <f>SUMIFS(СВЦЭМ!$D$34:$D$777,СВЦЭМ!$A$34:$A$777,$A38,СВЦЭМ!$B$34:$B$777,C$11)+'СЕТ СН'!$F$11+СВЦЭМ!$D$10+'СЕТ СН'!$F$6-'СЕТ СН'!$F$23</f>
        <v>914.03559175999999</v>
      </c>
      <c r="D38" s="37">
        <f>SUMIFS(СВЦЭМ!$D$34:$D$777,СВЦЭМ!$A$34:$A$777,$A38,СВЦЭМ!$B$34:$B$777,D$11)+'СЕТ СН'!$F$11+СВЦЭМ!$D$10+'СЕТ СН'!$F$6-'СЕТ СН'!$F$23</f>
        <v>1023.69836422</v>
      </c>
      <c r="E38" s="37">
        <f>SUMIFS(СВЦЭМ!$D$34:$D$777,СВЦЭМ!$A$34:$A$777,$A38,СВЦЭМ!$B$34:$B$777,E$11)+'СЕТ СН'!$F$11+СВЦЭМ!$D$10+'СЕТ СН'!$F$6-'СЕТ СН'!$F$23</f>
        <v>1132.6968785499998</v>
      </c>
      <c r="F38" s="37">
        <f>SUMIFS(СВЦЭМ!$D$34:$D$777,СВЦЭМ!$A$34:$A$777,$A38,СВЦЭМ!$B$34:$B$777,F$11)+'СЕТ СН'!$F$11+СВЦЭМ!$D$10+'СЕТ СН'!$F$6-'СЕТ СН'!$F$23</f>
        <v>1130.24329674</v>
      </c>
      <c r="G38" s="37">
        <f>SUMIFS(СВЦЭМ!$D$34:$D$777,СВЦЭМ!$A$34:$A$777,$A38,СВЦЭМ!$B$34:$B$777,G$11)+'СЕТ СН'!$F$11+СВЦЭМ!$D$10+'СЕТ СН'!$F$6-'СЕТ СН'!$F$23</f>
        <v>1115.8243520199999</v>
      </c>
      <c r="H38" s="37">
        <f>SUMIFS(СВЦЭМ!$D$34:$D$777,СВЦЭМ!$A$34:$A$777,$A38,СВЦЭМ!$B$34:$B$777,H$11)+'СЕТ СН'!$F$11+СВЦЭМ!$D$10+'СЕТ СН'!$F$6-'СЕТ СН'!$F$23</f>
        <v>1072.4607016499999</v>
      </c>
      <c r="I38" s="37">
        <f>SUMIFS(СВЦЭМ!$D$34:$D$777,СВЦЭМ!$A$34:$A$777,$A38,СВЦЭМ!$B$34:$B$777,I$11)+'СЕТ СН'!$F$11+СВЦЭМ!$D$10+'СЕТ СН'!$F$6-'СЕТ СН'!$F$23</f>
        <v>1025.61491991</v>
      </c>
      <c r="J38" s="37">
        <f>SUMIFS(СВЦЭМ!$D$34:$D$777,СВЦЭМ!$A$34:$A$777,$A38,СВЦЭМ!$B$34:$B$777,J$11)+'СЕТ СН'!$F$11+СВЦЭМ!$D$10+'СЕТ СН'!$F$6-'СЕТ СН'!$F$23</f>
        <v>904.66834885000003</v>
      </c>
      <c r="K38" s="37">
        <f>SUMIFS(СВЦЭМ!$D$34:$D$777,СВЦЭМ!$A$34:$A$777,$A38,СВЦЭМ!$B$34:$B$777,K$11)+'СЕТ СН'!$F$11+СВЦЭМ!$D$10+'СЕТ СН'!$F$6-'СЕТ СН'!$F$23</f>
        <v>815.73500844</v>
      </c>
      <c r="L38" s="37">
        <f>SUMIFS(СВЦЭМ!$D$34:$D$777,СВЦЭМ!$A$34:$A$777,$A38,СВЦЭМ!$B$34:$B$777,L$11)+'СЕТ СН'!$F$11+СВЦЭМ!$D$10+'СЕТ СН'!$F$6-'СЕТ СН'!$F$23</f>
        <v>743.14645598999982</v>
      </c>
      <c r="M38" s="37">
        <f>SUMIFS(СВЦЭМ!$D$34:$D$777,СВЦЭМ!$A$34:$A$777,$A38,СВЦЭМ!$B$34:$B$777,M$11)+'СЕТ СН'!$F$11+СВЦЭМ!$D$10+'СЕТ СН'!$F$6-'СЕТ СН'!$F$23</f>
        <v>680.94137204999993</v>
      </c>
      <c r="N38" s="37">
        <f>SUMIFS(СВЦЭМ!$D$34:$D$777,СВЦЭМ!$A$34:$A$777,$A38,СВЦЭМ!$B$34:$B$777,N$11)+'СЕТ СН'!$F$11+СВЦЭМ!$D$10+'СЕТ СН'!$F$6-'СЕТ СН'!$F$23</f>
        <v>653.85763980999991</v>
      </c>
      <c r="O38" s="37">
        <f>SUMIFS(СВЦЭМ!$D$34:$D$777,СВЦЭМ!$A$34:$A$777,$A38,СВЦЭМ!$B$34:$B$777,O$11)+'СЕТ СН'!$F$11+СВЦЭМ!$D$10+'СЕТ СН'!$F$6-'СЕТ СН'!$F$23</f>
        <v>656.17734243999985</v>
      </c>
      <c r="P38" s="37">
        <f>SUMIFS(СВЦЭМ!$D$34:$D$777,СВЦЭМ!$A$34:$A$777,$A38,СВЦЭМ!$B$34:$B$777,P$11)+'СЕТ СН'!$F$11+СВЦЭМ!$D$10+'СЕТ СН'!$F$6-'СЕТ СН'!$F$23</f>
        <v>662.0272379999999</v>
      </c>
      <c r="Q38" s="37">
        <f>SUMIFS(СВЦЭМ!$D$34:$D$777,СВЦЭМ!$A$34:$A$777,$A38,СВЦЭМ!$B$34:$B$777,Q$11)+'СЕТ СН'!$F$11+СВЦЭМ!$D$10+'СЕТ СН'!$F$6-'СЕТ СН'!$F$23</f>
        <v>655.88023546999989</v>
      </c>
      <c r="R38" s="37">
        <f>SUMIFS(СВЦЭМ!$D$34:$D$777,СВЦЭМ!$A$34:$A$777,$A38,СВЦЭМ!$B$34:$B$777,R$11)+'СЕТ СН'!$F$11+СВЦЭМ!$D$10+'СЕТ СН'!$F$6-'СЕТ СН'!$F$23</f>
        <v>654.98988086999998</v>
      </c>
      <c r="S38" s="37">
        <f>SUMIFS(СВЦЭМ!$D$34:$D$777,СВЦЭМ!$A$34:$A$777,$A38,СВЦЭМ!$B$34:$B$777,S$11)+'СЕТ СН'!$F$11+СВЦЭМ!$D$10+'СЕТ СН'!$F$6-'СЕТ СН'!$F$23</f>
        <v>655.58222030999991</v>
      </c>
      <c r="T38" s="37">
        <f>SUMIFS(СВЦЭМ!$D$34:$D$777,СВЦЭМ!$A$34:$A$777,$A38,СВЦЭМ!$B$34:$B$777,T$11)+'СЕТ СН'!$F$11+СВЦЭМ!$D$10+'СЕТ СН'!$F$6-'СЕТ СН'!$F$23</f>
        <v>661.34135315999993</v>
      </c>
      <c r="U38" s="37">
        <f>SUMIFS(СВЦЭМ!$D$34:$D$777,СВЦЭМ!$A$34:$A$777,$A38,СВЦЭМ!$B$34:$B$777,U$11)+'СЕТ СН'!$F$11+СВЦЭМ!$D$10+'СЕТ СН'!$F$6-'СЕТ СН'!$F$23</f>
        <v>663.11296745999994</v>
      </c>
      <c r="V38" s="37">
        <f>SUMIFS(СВЦЭМ!$D$34:$D$777,СВЦЭМ!$A$34:$A$777,$A38,СВЦЭМ!$B$34:$B$777,V$11)+'СЕТ СН'!$F$11+СВЦЭМ!$D$10+'СЕТ СН'!$F$6-'СЕТ СН'!$F$23</f>
        <v>674.37431667999999</v>
      </c>
      <c r="W38" s="37">
        <f>SUMIFS(СВЦЭМ!$D$34:$D$777,СВЦЭМ!$A$34:$A$777,$A38,СВЦЭМ!$B$34:$B$777,W$11)+'СЕТ СН'!$F$11+СВЦЭМ!$D$10+'СЕТ СН'!$F$6-'СЕТ СН'!$F$23</f>
        <v>674.43992443999991</v>
      </c>
      <c r="X38" s="37">
        <f>SUMIFS(СВЦЭМ!$D$34:$D$777,СВЦЭМ!$A$34:$A$777,$A38,СВЦЭМ!$B$34:$B$777,X$11)+'СЕТ СН'!$F$11+СВЦЭМ!$D$10+'СЕТ СН'!$F$6-'СЕТ СН'!$F$23</f>
        <v>653.36444576999997</v>
      </c>
      <c r="Y38" s="37">
        <f>SUMIFS(СВЦЭМ!$D$34:$D$777,СВЦЭМ!$A$34:$A$777,$A38,СВЦЭМ!$B$34:$B$777,Y$11)+'СЕТ СН'!$F$11+СВЦЭМ!$D$10+'СЕТ СН'!$F$6-'СЕТ СН'!$F$23</f>
        <v>688.14102861999982</v>
      </c>
    </row>
    <row r="39" spans="1:27" ht="15.75" x14ac:dyDescent="0.2">
      <c r="A39" s="36">
        <f t="shared" si="0"/>
        <v>43340</v>
      </c>
      <c r="B39" s="37">
        <f>SUMIFS(СВЦЭМ!$D$34:$D$777,СВЦЭМ!$A$34:$A$777,$A39,СВЦЭМ!$B$34:$B$777,B$11)+'СЕТ СН'!$F$11+СВЦЭМ!$D$10+'СЕТ СН'!$F$6-'СЕТ СН'!$F$23</f>
        <v>797.77036946999988</v>
      </c>
      <c r="C39" s="37">
        <f>SUMIFS(СВЦЭМ!$D$34:$D$777,СВЦЭМ!$A$34:$A$777,$A39,СВЦЭМ!$B$34:$B$777,C$11)+'СЕТ СН'!$F$11+СВЦЭМ!$D$10+'СЕТ СН'!$F$6-'СЕТ СН'!$F$23</f>
        <v>929.52305421999995</v>
      </c>
      <c r="D39" s="37">
        <f>SUMIFS(СВЦЭМ!$D$34:$D$777,СВЦЭМ!$A$34:$A$777,$A39,СВЦЭМ!$B$34:$B$777,D$11)+'СЕТ СН'!$F$11+СВЦЭМ!$D$10+'СЕТ СН'!$F$6-'СЕТ СН'!$F$23</f>
        <v>1057.71172959</v>
      </c>
      <c r="E39" s="37">
        <f>SUMIFS(СВЦЭМ!$D$34:$D$777,СВЦЭМ!$A$34:$A$777,$A39,СВЦЭМ!$B$34:$B$777,E$11)+'СЕТ СН'!$F$11+СВЦЭМ!$D$10+'СЕТ СН'!$F$6-'СЕТ СН'!$F$23</f>
        <v>1145.7319720399998</v>
      </c>
      <c r="F39" s="37">
        <f>SUMIFS(СВЦЭМ!$D$34:$D$777,СВЦЭМ!$A$34:$A$777,$A39,СВЦЭМ!$B$34:$B$777,F$11)+'СЕТ СН'!$F$11+СВЦЭМ!$D$10+'СЕТ СН'!$F$6-'СЕТ СН'!$F$23</f>
        <v>1152.9067452300001</v>
      </c>
      <c r="G39" s="37">
        <f>SUMIFS(СВЦЭМ!$D$34:$D$777,СВЦЭМ!$A$34:$A$777,$A39,СВЦЭМ!$B$34:$B$777,G$11)+'СЕТ СН'!$F$11+СВЦЭМ!$D$10+'СЕТ СН'!$F$6-'СЕТ СН'!$F$23</f>
        <v>1116.27601585</v>
      </c>
      <c r="H39" s="37">
        <f>SUMIFS(СВЦЭМ!$D$34:$D$777,СВЦЭМ!$A$34:$A$777,$A39,СВЦЭМ!$B$34:$B$777,H$11)+'СЕТ СН'!$F$11+СВЦЭМ!$D$10+'СЕТ СН'!$F$6-'СЕТ СН'!$F$23</f>
        <v>1094.6412284599999</v>
      </c>
      <c r="I39" s="37">
        <f>SUMIFS(СВЦЭМ!$D$34:$D$777,СВЦЭМ!$A$34:$A$777,$A39,СВЦЭМ!$B$34:$B$777,I$11)+'СЕТ СН'!$F$11+СВЦЭМ!$D$10+'СЕТ СН'!$F$6-'СЕТ СН'!$F$23</f>
        <v>1021.08800146</v>
      </c>
      <c r="J39" s="37">
        <f>SUMIFS(СВЦЭМ!$D$34:$D$777,СВЦЭМ!$A$34:$A$777,$A39,СВЦЭМ!$B$34:$B$777,J$11)+'СЕТ СН'!$F$11+СВЦЭМ!$D$10+'СЕТ СН'!$F$6-'СЕТ СН'!$F$23</f>
        <v>888.65547780999987</v>
      </c>
      <c r="K39" s="37">
        <f>SUMIFS(СВЦЭМ!$D$34:$D$777,СВЦЭМ!$A$34:$A$777,$A39,СВЦЭМ!$B$34:$B$777,K$11)+'СЕТ СН'!$F$11+СВЦЭМ!$D$10+'СЕТ СН'!$F$6-'СЕТ СН'!$F$23</f>
        <v>811.43247524000003</v>
      </c>
      <c r="L39" s="37">
        <f>SUMIFS(СВЦЭМ!$D$34:$D$777,СВЦЭМ!$A$34:$A$777,$A39,СВЦЭМ!$B$34:$B$777,L$11)+'СЕТ СН'!$F$11+СВЦЭМ!$D$10+'СЕТ СН'!$F$6-'СЕТ СН'!$F$23</f>
        <v>755.85295479999991</v>
      </c>
      <c r="M39" s="37">
        <f>SUMIFS(СВЦЭМ!$D$34:$D$777,СВЦЭМ!$A$34:$A$777,$A39,СВЦЭМ!$B$34:$B$777,M$11)+'СЕТ СН'!$F$11+СВЦЭМ!$D$10+'СЕТ СН'!$F$6-'СЕТ СН'!$F$23</f>
        <v>683.73289634999992</v>
      </c>
      <c r="N39" s="37">
        <f>SUMIFS(СВЦЭМ!$D$34:$D$777,СВЦЭМ!$A$34:$A$777,$A39,СВЦЭМ!$B$34:$B$777,N$11)+'СЕТ СН'!$F$11+СВЦЭМ!$D$10+'СЕТ СН'!$F$6-'СЕТ СН'!$F$23</f>
        <v>671.69009527999992</v>
      </c>
      <c r="O39" s="37">
        <f>SUMIFS(СВЦЭМ!$D$34:$D$777,СВЦЭМ!$A$34:$A$777,$A39,СВЦЭМ!$B$34:$B$777,O$11)+'СЕТ СН'!$F$11+СВЦЭМ!$D$10+'СЕТ СН'!$F$6-'СЕТ СН'!$F$23</f>
        <v>674.98810858999991</v>
      </c>
      <c r="P39" s="37">
        <f>SUMIFS(СВЦЭМ!$D$34:$D$777,СВЦЭМ!$A$34:$A$777,$A39,СВЦЭМ!$B$34:$B$777,P$11)+'СЕТ СН'!$F$11+СВЦЭМ!$D$10+'СЕТ СН'!$F$6-'СЕТ СН'!$F$23</f>
        <v>671.06128543</v>
      </c>
      <c r="Q39" s="37">
        <f>SUMIFS(СВЦЭМ!$D$34:$D$777,СВЦЭМ!$A$34:$A$777,$A39,СВЦЭМ!$B$34:$B$777,Q$11)+'СЕТ СН'!$F$11+СВЦЭМ!$D$10+'СЕТ СН'!$F$6-'СЕТ СН'!$F$23</f>
        <v>670.56892784999991</v>
      </c>
      <c r="R39" s="37">
        <f>SUMIFS(СВЦЭМ!$D$34:$D$777,СВЦЭМ!$A$34:$A$777,$A39,СВЦЭМ!$B$34:$B$777,R$11)+'СЕТ СН'!$F$11+СВЦЭМ!$D$10+'СЕТ СН'!$F$6-'СЕТ СН'!$F$23</f>
        <v>669.11977127</v>
      </c>
      <c r="S39" s="37">
        <f>SUMIFS(СВЦЭМ!$D$34:$D$777,СВЦЭМ!$A$34:$A$777,$A39,СВЦЭМ!$B$34:$B$777,S$11)+'СЕТ СН'!$F$11+СВЦЭМ!$D$10+'СЕТ СН'!$F$6-'СЕТ СН'!$F$23</f>
        <v>661.95455825999989</v>
      </c>
      <c r="T39" s="37">
        <f>SUMIFS(СВЦЭМ!$D$34:$D$777,СВЦЭМ!$A$34:$A$777,$A39,СВЦЭМ!$B$34:$B$777,T$11)+'СЕТ СН'!$F$11+СВЦЭМ!$D$10+'СЕТ СН'!$F$6-'СЕТ СН'!$F$23</f>
        <v>656.32237223999982</v>
      </c>
      <c r="U39" s="37">
        <f>SUMIFS(СВЦЭМ!$D$34:$D$777,СВЦЭМ!$A$34:$A$777,$A39,СВЦЭМ!$B$34:$B$777,U$11)+'СЕТ СН'!$F$11+СВЦЭМ!$D$10+'СЕТ СН'!$F$6-'СЕТ СН'!$F$23</f>
        <v>652.61369138999999</v>
      </c>
      <c r="V39" s="37">
        <f>SUMIFS(СВЦЭМ!$D$34:$D$777,СВЦЭМ!$A$34:$A$777,$A39,СВЦЭМ!$B$34:$B$777,V$11)+'СЕТ СН'!$F$11+СВЦЭМ!$D$10+'СЕТ СН'!$F$6-'СЕТ СН'!$F$23</f>
        <v>672.46119842999997</v>
      </c>
      <c r="W39" s="37">
        <f>SUMIFS(СВЦЭМ!$D$34:$D$777,СВЦЭМ!$A$34:$A$777,$A39,СВЦЭМ!$B$34:$B$777,W$11)+'СЕТ СН'!$F$11+СВЦЭМ!$D$10+'СЕТ СН'!$F$6-'СЕТ СН'!$F$23</f>
        <v>670.96067574999984</v>
      </c>
      <c r="X39" s="37">
        <f>SUMIFS(СВЦЭМ!$D$34:$D$777,СВЦЭМ!$A$34:$A$777,$A39,СВЦЭМ!$B$34:$B$777,X$11)+'СЕТ СН'!$F$11+СВЦЭМ!$D$10+'СЕТ СН'!$F$6-'СЕТ СН'!$F$23</f>
        <v>657.42139838999992</v>
      </c>
      <c r="Y39" s="37">
        <f>SUMIFS(СВЦЭМ!$D$34:$D$777,СВЦЭМ!$A$34:$A$777,$A39,СВЦЭМ!$B$34:$B$777,Y$11)+'СЕТ СН'!$F$11+СВЦЭМ!$D$10+'СЕТ СН'!$F$6-'СЕТ СН'!$F$23</f>
        <v>708.89521450999996</v>
      </c>
    </row>
    <row r="40" spans="1:27" ht="15.75" x14ac:dyDescent="0.2">
      <c r="A40" s="36">
        <f t="shared" si="0"/>
        <v>43341</v>
      </c>
      <c r="B40" s="37">
        <f>SUMIFS(СВЦЭМ!$D$34:$D$777,СВЦЭМ!$A$34:$A$777,$A40,СВЦЭМ!$B$34:$B$777,B$11)+'СЕТ СН'!$F$11+СВЦЭМ!$D$10+'СЕТ СН'!$F$6-'СЕТ СН'!$F$23</f>
        <v>874.63833333000002</v>
      </c>
      <c r="C40" s="37">
        <f>SUMIFS(СВЦЭМ!$D$34:$D$777,СВЦЭМ!$A$34:$A$777,$A40,СВЦЭМ!$B$34:$B$777,C$11)+'СЕТ СН'!$F$11+СВЦЭМ!$D$10+'СЕТ СН'!$F$6-'СЕТ СН'!$F$23</f>
        <v>1018.81020046</v>
      </c>
      <c r="D40" s="37">
        <f>SUMIFS(СВЦЭМ!$D$34:$D$777,СВЦЭМ!$A$34:$A$777,$A40,СВЦЭМ!$B$34:$B$777,D$11)+'СЕТ СН'!$F$11+СВЦЭМ!$D$10+'СЕТ СН'!$F$6-'СЕТ СН'!$F$23</f>
        <v>1113.88645337</v>
      </c>
      <c r="E40" s="37">
        <f>SUMIFS(СВЦЭМ!$D$34:$D$777,СВЦЭМ!$A$34:$A$777,$A40,СВЦЭМ!$B$34:$B$777,E$11)+'СЕТ СН'!$F$11+СВЦЭМ!$D$10+'СЕТ СН'!$F$6-'СЕТ СН'!$F$23</f>
        <v>1233.4435805000001</v>
      </c>
      <c r="F40" s="37">
        <f>SUMIFS(СВЦЭМ!$D$34:$D$777,СВЦЭМ!$A$34:$A$777,$A40,СВЦЭМ!$B$34:$B$777,F$11)+'СЕТ СН'!$F$11+СВЦЭМ!$D$10+'СЕТ СН'!$F$6-'СЕТ СН'!$F$23</f>
        <v>1227.8544045399999</v>
      </c>
      <c r="G40" s="37">
        <f>SUMIFS(СВЦЭМ!$D$34:$D$777,СВЦЭМ!$A$34:$A$777,$A40,СВЦЭМ!$B$34:$B$777,G$11)+'СЕТ СН'!$F$11+СВЦЭМ!$D$10+'СЕТ СН'!$F$6-'СЕТ СН'!$F$23</f>
        <v>1235.8092938699999</v>
      </c>
      <c r="H40" s="37">
        <f>SUMIFS(СВЦЭМ!$D$34:$D$777,СВЦЭМ!$A$34:$A$777,$A40,СВЦЭМ!$B$34:$B$777,H$11)+'СЕТ СН'!$F$11+СВЦЭМ!$D$10+'СЕТ СН'!$F$6-'СЕТ СН'!$F$23</f>
        <v>1259.98955073</v>
      </c>
      <c r="I40" s="37">
        <f>SUMIFS(СВЦЭМ!$D$34:$D$777,СВЦЭМ!$A$34:$A$777,$A40,СВЦЭМ!$B$34:$B$777,I$11)+'СЕТ СН'!$F$11+СВЦЭМ!$D$10+'СЕТ СН'!$F$6-'СЕТ СН'!$F$23</f>
        <v>1243.2510155499999</v>
      </c>
      <c r="J40" s="37">
        <f>SUMIFS(СВЦЭМ!$D$34:$D$777,СВЦЭМ!$A$34:$A$777,$A40,СВЦЭМ!$B$34:$B$777,J$11)+'СЕТ СН'!$F$11+СВЦЭМ!$D$10+'СЕТ СН'!$F$6-'СЕТ СН'!$F$23</f>
        <v>1079.1810989599999</v>
      </c>
      <c r="K40" s="37">
        <f>SUMIFS(СВЦЭМ!$D$34:$D$777,СВЦЭМ!$A$34:$A$777,$A40,СВЦЭМ!$B$34:$B$777,K$11)+'СЕТ СН'!$F$11+СВЦЭМ!$D$10+'СЕТ СН'!$F$6-'СЕТ СН'!$F$23</f>
        <v>984.49385401999984</v>
      </c>
      <c r="L40" s="37">
        <f>SUMIFS(СВЦЭМ!$D$34:$D$777,СВЦЭМ!$A$34:$A$777,$A40,СВЦЭМ!$B$34:$B$777,L$11)+'СЕТ СН'!$F$11+СВЦЭМ!$D$10+'СЕТ СН'!$F$6-'СЕТ СН'!$F$23</f>
        <v>897.37637990999997</v>
      </c>
      <c r="M40" s="37">
        <f>SUMIFS(СВЦЭМ!$D$34:$D$777,СВЦЭМ!$A$34:$A$777,$A40,СВЦЭМ!$B$34:$B$777,M$11)+'СЕТ СН'!$F$11+СВЦЭМ!$D$10+'СЕТ СН'!$F$6-'СЕТ СН'!$F$23</f>
        <v>823.81863986999997</v>
      </c>
      <c r="N40" s="37">
        <f>SUMIFS(СВЦЭМ!$D$34:$D$777,СВЦЭМ!$A$34:$A$777,$A40,СВЦЭМ!$B$34:$B$777,N$11)+'СЕТ СН'!$F$11+СВЦЭМ!$D$10+'СЕТ СН'!$F$6-'СЕТ СН'!$F$23</f>
        <v>795.39242489999992</v>
      </c>
      <c r="O40" s="37">
        <f>SUMIFS(СВЦЭМ!$D$34:$D$777,СВЦЭМ!$A$34:$A$777,$A40,СВЦЭМ!$B$34:$B$777,O$11)+'СЕТ СН'!$F$11+СВЦЭМ!$D$10+'СЕТ СН'!$F$6-'СЕТ СН'!$F$23</f>
        <v>798.23946096999998</v>
      </c>
      <c r="P40" s="37">
        <f>SUMIFS(СВЦЭМ!$D$34:$D$777,СВЦЭМ!$A$34:$A$777,$A40,СВЦЭМ!$B$34:$B$777,P$11)+'СЕТ СН'!$F$11+СВЦЭМ!$D$10+'СЕТ СН'!$F$6-'СЕТ СН'!$F$23</f>
        <v>792.12393344999987</v>
      </c>
      <c r="Q40" s="37">
        <f>SUMIFS(СВЦЭМ!$D$34:$D$777,СВЦЭМ!$A$34:$A$777,$A40,СВЦЭМ!$B$34:$B$777,Q$11)+'СЕТ СН'!$F$11+СВЦЭМ!$D$10+'СЕТ СН'!$F$6-'СЕТ СН'!$F$23</f>
        <v>790.6498359499999</v>
      </c>
      <c r="R40" s="37">
        <f>SUMIFS(СВЦЭМ!$D$34:$D$777,СВЦЭМ!$A$34:$A$777,$A40,СВЦЭМ!$B$34:$B$777,R$11)+'СЕТ СН'!$F$11+СВЦЭМ!$D$10+'СЕТ СН'!$F$6-'СЕТ СН'!$F$23</f>
        <v>794.61703863999992</v>
      </c>
      <c r="S40" s="37">
        <f>SUMIFS(СВЦЭМ!$D$34:$D$777,СВЦЭМ!$A$34:$A$777,$A40,СВЦЭМ!$B$34:$B$777,S$11)+'СЕТ СН'!$F$11+СВЦЭМ!$D$10+'СЕТ СН'!$F$6-'СЕТ СН'!$F$23</f>
        <v>810.74074024999982</v>
      </c>
      <c r="T40" s="37">
        <f>SUMIFS(СВЦЭМ!$D$34:$D$777,СВЦЭМ!$A$34:$A$777,$A40,СВЦЭМ!$B$34:$B$777,T$11)+'СЕТ СН'!$F$11+СВЦЭМ!$D$10+'СЕТ СН'!$F$6-'СЕТ СН'!$F$23</f>
        <v>814.45145503000003</v>
      </c>
      <c r="U40" s="37">
        <f>SUMIFS(СВЦЭМ!$D$34:$D$777,СВЦЭМ!$A$34:$A$777,$A40,СВЦЭМ!$B$34:$B$777,U$11)+'СЕТ СН'!$F$11+СВЦЭМ!$D$10+'СЕТ СН'!$F$6-'СЕТ СН'!$F$23</f>
        <v>812.59830235999993</v>
      </c>
      <c r="V40" s="37">
        <f>SUMIFS(СВЦЭМ!$D$34:$D$777,СВЦЭМ!$A$34:$A$777,$A40,СВЦЭМ!$B$34:$B$777,V$11)+'СЕТ СН'!$F$11+СВЦЭМ!$D$10+'СЕТ СН'!$F$6-'СЕТ СН'!$F$23</f>
        <v>796.33370300999991</v>
      </c>
      <c r="W40" s="37">
        <f>SUMIFS(СВЦЭМ!$D$34:$D$777,СВЦЭМ!$A$34:$A$777,$A40,СВЦЭМ!$B$34:$B$777,W$11)+'СЕТ СН'!$F$11+СВЦЭМ!$D$10+'СЕТ СН'!$F$6-'СЕТ СН'!$F$23</f>
        <v>797.31100298999991</v>
      </c>
      <c r="X40" s="37">
        <f>SUMIFS(СВЦЭМ!$D$34:$D$777,СВЦЭМ!$A$34:$A$777,$A40,СВЦЭМ!$B$34:$B$777,X$11)+'СЕТ СН'!$F$11+СВЦЭМ!$D$10+'СЕТ СН'!$F$6-'СЕТ СН'!$F$23</f>
        <v>817.40915074999998</v>
      </c>
      <c r="Y40" s="37">
        <f>SUMIFS(СВЦЭМ!$D$34:$D$777,СВЦЭМ!$A$34:$A$777,$A40,СВЦЭМ!$B$34:$B$777,Y$11)+'СЕТ СН'!$F$11+СВЦЭМ!$D$10+'СЕТ СН'!$F$6-'СЕТ СН'!$F$23</f>
        <v>901.66485625999985</v>
      </c>
    </row>
    <row r="41" spans="1:27" ht="15.75" x14ac:dyDescent="0.2">
      <c r="A41" s="36">
        <f t="shared" si="0"/>
        <v>43342</v>
      </c>
      <c r="B41" s="37">
        <f>SUMIFS(СВЦЭМ!$D$34:$D$777,СВЦЭМ!$A$34:$A$777,$A41,СВЦЭМ!$B$34:$B$777,B$11)+'СЕТ СН'!$F$11+СВЦЭМ!$D$10+'СЕТ СН'!$F$6-'СЕТ СН'!$F$23</f>
        <v>978.61715962999983</v>
      </c>
      <c r="C41" s="37">
        <f>SUMIFS(СВЦЭМ!$D$34:$D$777,СВЦЭМ!$A$34:$A$777,$A41,СВЦЭМ!$B$34:$B$777,C$11)+'СЕТ СН'!$F$11+СВЦЭМ!$D$10+'СЕТ СН'!$F$6-'СЕТ СН'!$F$23</f>
        <v>1106.8141553999999</v>
      </c>
      <c r="D41" s="37">
        <f>SUMIFS(СВЦЭМ!$D$34:$D$777,СВЦЭМ!$A$34:$A$777,$A41,СВЦЭМ!$B$34:$B$777,D$11)+'СЕТ СН'!$F$11+СВЦЭМ!$D$10+'СЕТ СН'!$F$6-'СЕТ СН'!$F$23</f>
        <v>1215.6819296900001</v>
      </c>
      <c r="E41" s="37">
        <f>SUMIFS(СВЦЭМ!$D$34:$D$777,СВЦЭМ!$A$34:$A$777,$A41,СВЦЭМ!$B$34:$B$777,E$11)+'СЕТ СН'!$F$11+СВЦЭМ!$D$10+'СЕТ СН'!$F$6-'СЕТ СН'!$F$23</f>
        <v>1240.4907237800001</v>
      </c>
      <c r="F41" s="37">
        <f>SUMIFS(СВЦЭМ!$D$34:$D$777,СВЦЭМ!$A$34:$A$777,$A41,СВЦЭМ!$B$34:$B$777,F$11)+'СЕТ СН'!$F$11+СВЦЭМ!$D$10+'СЕТ СН'!$F$6-'СЕТ СН'!$F$23</f>
        <v>1236.26347485</v>
      </c>
      <c r="G41" s="37">
        <f>SUMIFS(СВЦЭМ!$D$34:$D$777,СВЦЭМ!$A$34:$A$777,$A41,СВЦЭМ!$B$34:$B$777,G$11)+'СЕТ СН'!$F$11+СВЦЭМ!$D$10+'СЕТ СН'!$F$6-'СЕТ СН'!$F$23</f>
        <v>1245.8836447399999</v>
      </c>
      <c r="H41" s="37">
        <f>SUMIFS(СВЦЭМ!$D$34:$D$777,СВЦЭМ!$A$34:$A$777,$A41,СВЦЭМ!$B$34:$B$777,H$11)+'СЕТ СН'!$F$11+СВЦЭМ!$D$10+'СЕТ СН'!$F$6-'СЕТ СН'!$F$23</f>
        <v>1270.59323485</v>
      </c>
      <c r="I41" s="37">
        <f>SUMIFS(СВЦЭМ!$D$34:$D$777,СВЦЭМ!$A$34:$A$777,$A41,СВЦЭМ!$B$34:$B$777,I$11)+'СЕТ СН'!$F$11+СВЦЭМ!$D$10+'СЕТ СН'!$F$6-'СЕТ СН'!$F$23</f>
        <v>1247.16782386</v>
      </c>
      <c r="J41" s="37">
        <f>SUMIFS(СВЦЭМ!$D$34:$D$777,СВЦЭМ!$A$34:$A$777,$A41,СВЦЭМ!$B$34:$B$777,J$11)+'СЕТ СН'!$F$11+СВЦЭМ!$D$10+'СЕТ СН'!$F$6-'СЕТ СН'!$F$23</f>
        <v>1081.2640072299998</v>
      </c>
      <c r="K41" s="37">
        <f>SUMIFS(СВЦЭМ!$D$34:$D$777,СВЦЭМ!$A$34:$A$777,$A41,СВЦЭМ!$B$34:$B$777,K$11)+'СЕТ СН'!$F$11+СВЦЭМ!$D$10+'СЕТ СН'!$F$6-'СЕТ СН'!$F$23</f>
        <v>959.86851378999995</v>
      </c>
      <c r="L41" s="37">
        <f>SUMIFS(СВЦЭМ!$D$34:$D$777,СВЦЭМ!$A$34:$A$777,$A41,СВЦЭМ!$B$34:$B$777,L$11)+'СЕТ СН'!$F$11+СВЦЭМ!$D$10+'СЕТ СН'!$F$6-'СЕТ СН'!$F$23</f>
        <v>865.8758885499999</v>
      </c>
      <c r="M41" s="37">
        <f>SUMIFS(СВЦЭМ!$D$34:$D$777,СВЦЭМ!$A$34:$A$777,$A41,СВЦЭМ!$B$34:$B$777,M$11)+'СЕТ СН'!$F$11+СВЦЭМ!$D$10+'СЕТ СН'!$F$6-'СЕТ СН'!$F$23</f>
        <v>795.96824032999984</v>
      </c>
      <c r="N41" s="37">
        <f>SUMIFS(СВЦЭМ!$D$34:$D$777,СВЦЭМ!$A$34:$A$777,$A41,СВЦЭМ!$B$34:$B$777,N$11)+'СЕТ СН'!$F$11+СВЦЭМ!$D$10+'СЕТ СН'!$F$6-'СЕТ СН'!$F$23</f>
        <v>776.88762761999988</v>
      </c>
      <c r="O41" s="37">
        <f>SUMIFS(СВЦЭМ!$D$34:$D$777,СВЦЭМ!$A$34:$A$777,$A41,СВЦЭМ!$B$34:$B$777,O$11)+'СЕТ СН'!$F$11+СВЦЭМ!$D$10+'СЕТ СН'!$F$6-'СЕТ СН'!$F$23</f>
        <v>778.83162618999995</v>
      </c>
      <c r="P41" s="37">
        <f>SUMIFS(СВЦЭМ!$D$34:$D$777,СВЦЭМ!$A$34:$A$777,$A41,СВЦЭМ!$B$34:$B$777,P$11)+'СЕТ СН'!$F$11+СВЦЭМ!$D$10+'СЕТ СН'!$F$6-'СЕТ СН'!$F$23</f>
        <v>778.91687682999986</v>
      </c>
      <c r="Q41" s="37">
        <f>SUMIFS(СВЦЭМ!$D$34:$D$777,СВЦЭМ!$A$34:$A$777,$A41,СВЦЭМ!$B$34:$B$777,Q$11)+'СЕТ СН'!$F$11+СВЦЭМ!$D$10+'СЕТ СН'!$F$6-'СЕТ СН'!$F$23</f>
        <v>777.55151466999996</v>
      </c>
      <c r="R41" s="37">
        <f>SUMIFS(СВЦЭМ!$D$34:$D$777,СВЦЭМ!$A$34:$A$777,$A41,СВЦЭМ!$B$34:$B$777,R$11)+'СЕТ СН'!$F$11+СВЦЭМ!$D$10+'СЕТ СН'!$F$6-'СЕТ СН'!$F$23</f>
        <v>786.82390560999988</v>
      </c>
      <c r="S41" s="37">
        <f>SUMIFS(СВЦЭМ!$D$34:$D$777,СВЦЭМ!$A$34:$A$777,$A41,СВЦЭМ!$B$34:$B$777,S$11)+'СЕТ СН'!$F$11+СВЦЭМ!$D$10+'СЕТ СН'!$F$6-'СЕТ СН'!$F$23</f>
        <v>770.93334886000002</v>
      </c>
      <c r="T41" s="37">
        <f>SUMIFS(СВЦЭМ!$D$34:$D$777,СВЦЭМ!$A$34:$A$777,$A41,СВЦЭМ!$B$34:$B$777,T$11)+'СЕТ СН'!$F$11+СВЦЭМ!$D$10+'СЕТ СН'!$F$6-'СЕТ СН'!$F$23</f>
        <v>771.11715679999998</v>
      </c>
      <c r="U41" s="37">
        <f>SUMIFS(СВЦЭМ!$D$34:$D$777,СВЦЭМ!$A$34:$A$777,$A41,СВЦЭМ!$B$34:$B$777,U$11)+'СЕТ СН'!$F$11+СВЦЭМ!$D$10+'СЕТ СН'!$F$6-'СЕТ СН'!$F$23</f>
        <v>778.01776898999992</v>
      </c>
      <c r="V41" s="37">
        <f>SUMIFS(СВЦЭМ!$D$34:$D$777,СВЦЭМ!$A$34:$A$777,$A41,СВЦЭМ!$B$34:$B$777,V$11)+'СЕТ СН'!$F$11+СВЦЭМ!$D$10+'СЕТ СН'!$F$6-'СЕТ СН'!$F$23</f>
        <v>769.29172051</v>
      </c>
      <c r="W41" s="37">
        <f>SUMIFS(СВЦЭМ!$D$34:$D$777,СВЦЭМ!$A$34:$A$777,$A41,СВЦЭМ!$B$34:$B$777,W$11)+'СЕТ СН'!$F$11+СВЦЭМ!$D$10+'СЕТ СН'!$F$6-'СЕТ СН'!$F$23</f>
        <v>771.01308091999999</v>
      </c>
      <c r="X41" s="37">
        <f>SUMIFS(СВЦЭМ!$D$34:$D$777,СВЦЭМ!$A$34:$A$777,$A41,СВЦЭМ!$B$34:$B$777,X$11)+'СЕТ СН'!$F$11+СВЦЭМ!$D$10+'СЕТ СН'!$F$6-'СЕТ СН'!$F$23</f>
        <v>798.45386852999991</v>
      </c>
      <c r="Y41" s="37">
        <f>SUMIFS(СВЦЭМ!$D$34:$D$777,СВЦЭМ!$A$34:$A$777,$A41,СВЦЭМ!$B$34:$B$777,Y$11)+'СЕТ СН'!$F$11+СВЦЭМ!$D$10+'СЕТ СН'!$F$6-'СЕТ СН'!$F$23</f>
        <v>872.20842833999995</v>
      </c>
    </row>
    <row r="42" spans="1:27" ht="15.75" x14ac:dyDescent="0.2">
      <c r="A42" s="36">
        <f t="shared" si="0"/>
        <v>43343</v>
      </c>
      <c r="B42" s="37">
        <f>SUMIFS(СВЦЭМ!$D$34:$D$777,СВЦЭМ!$A$34:$A$777,$A42,СВЦЭМ!$B$34:$B$777,B$11)+'СЕТ СН'!$F$11+СВЦЭМ!$D$10+'СЕТ СН'!$F$6-'СЕТ СН'!$F$23</f>
        <v>962.58580844999983</v>
      </c>
      <c r="C42" s="37">
        <f>SUMIFS(СВЦЭМ!$D$34:$D$777,СВЦЭМ!$A$34:$A$777,$A42,СВЦЭМ!$B$34:$B$777,C$11)+'СЕТ СН'!$F$11+СВЦЭМ!$D$10+'СЕТ СН'!$F$6-'СЕТ СН'!$F$23</f>
        <v>1111.4509285699999</v>
      </c>
      <c r="D42" s="37">
        <f>SUMIFS(СВЦЭМ!$D$34:$D$777,СВЦЭМ!$A$34:$A$777,$A42,СВЦЭМ!$B$34:$B$777,D$11)+'СЕТ СН'!$F$11+СВЦЭМ!$D$10+'СЕТ СН'!$F$6-'СЕТ СН'!$F$23</f>
        <v>1207.6534688899999</v>
      </c>
      <c r="E42" s="37">
        <f>SUMIFS(СВЦЭМ!$D$34:$D$777,СВЦЭМ!$A$34:$A$777,$A42,СВЦЭМ!$B$34:$B$777,E$11)+'СЕТ СН'!$F$11+СВЦЭМ!$D$10+'СЕТ СН'!$F$6-'СЕТ СН'!$F$23</f>
        <v>1246.1880664400001</v>
      </c>
      <c r="F42" s="37">
        <f>SUMIFS(СВЦЭМ!$D$34:$D$777,СВЦЭМ!$A$34:$A$777,$A42,СВЦЭМ!$B$34:$B$777,F$11)+'СЕТ СН'!$F$11+СВЦЭМ!$D$10+'СЕТ СН'!$F$6-'СЕТ СН'!$F$23</f>
        <v>1243.0840841300001</v>
      </c>
      <c r="G42" s="37">
        <f>SUMIFS(СВЦЭМ!$D$34:$D$777,СВЦЭМ!$A$34:$A$777,$A42,СВЦЭМ!$B$34:$B$777,G$11)+'СЕТ СН'!$F$11+СВЦЭМ!$D$10+'СЕТ СН'!$F$6-'СЕТ СН'!$F$23</f>
        <v>1250.20014638</v>
      </c>
      <c r="H42" s="37">
        <f>SUMIFS(СВЦЭМ!$D$34:$D$777,СВЦЭМ!$A$34:$A$777,$A42,СВЦЭМ!$B$34:$B$777,H$11)+'СЕТ СН'!$F$11+СВЦЭМ!$D$10+'СЕТ СН'!$F$6-'СЕТ СН'!$F$23</f>
        <v>1269.5292122799999</v>
      </c>
      <c r="I42" s="37">
        <f>SUMIFS(СВЦЭМ!$D$34:$D$777,СВЦЭМ!$A$34:$A$777,$A42,СВЦЭМ!$B$34:$B$777,I$11)+'СЕТ СН'!$F$11+СВЦЭМ!$D$10+'СЕТ СН'!$F$6-'СЕТ СН'!$F$23</f>
        <v>1209.8681304899999</v>
      </c>
      <c r="J42" s="37">
        <f>SUMIFS(СВЦЭМ!$D$34:$D$777,СВЦЭМ!$A$34:$A$777,$A42,СВЦЭМ!$B$34:$B$777,J$11)+'СЕТ СН'!$F$11+СВЦЭМ!$D$10+'СЕТ СН'!$F$6-'СЕТ СН'!$F$23</f>
        <v>1042.6963342399999</v>
      </c>
      <c r="K42" s="37">
        <f>SUMIFS(СВЦЭМ!$D$34:$D$777,СВЦЭМ!$A$34:$A$777,$A42,СВЦЭМ!$B$34:$B$777,K$11)+'СЕТ СН'!$F$11+СВЦЭМ!$D$10+'СЕТ СН'!$F$6-'СЕТ СН'!$F$23</f>
        <v>940.45098454000004</v>
      </c>
      <c r="L42" s="37">
        <f>SUMIFS(СВЦЭМ!$D$34:$D$777,СВЦЭМ!$A$34:$A$777,$A42,СВЦЭМ!$B$34:$B$777,L$11)+'СЕТ СН'!$F$11+СВЦЭМ!$D$10+'СЕТ СН'!$F$6-'СЕТ СН'!$F$23</f>
        <v>854.20514974999992</v>
      </c>
      <c r="M42" s="37">
        <f>SUMIFS(СВЦЭМ!$D$34:$D$777,СВЦЭМ!$A$34:$A$777,$A42,СВЦЭМ!$B$34:$B$777,M$11)+'СЕТ СН'!$F$11+СВЦЭМ!$D$10+'СЕТ СН'!$F$6-'СЕТ СН'!$F$23</f>
        <v>781.21979917999988</v>
      </c>
      <c r="N42" s="37">
        <f>SUMIFS(СВЦЭМ!$D$34:$D$777,СВЦЭМ!$A$34:$A$777,$A42,СВЦЭМ!$B$34:$B$777,N$11)+'СЕТ СН'!$F$11+СВЦЭМ!$D$10+'СЕТ СН'!$F$6-'СЕТ СН'!$F$23</f>
        <v>760.85073053999986</v>
      </c>
      <c r="O42" s="37">
        <f>SUMIFS(СВЦЭМ!$D$34:$D$777,СВЦЭМ!$A$34:$A$777,$A42,СВЦЭМ!$B$34:$B$777,O$11)+'СЕТ СН'!$F$11+СВЦЭМ!$D$10+'СЕТ СН'!$F$6-'СЕТ СН'!$F$23</f>
        <v>757.45267644</v>
      </c>
      <c r="P42" s="37">
        <f>SUMIFS(СВЦЭМ!$D$34:$D$777,СВЦЭМ!$A$34:$A$777,$A42,СВЦЭМ!$B$34:$B$777,P$11)+'СЕТ СН'!$F$11+СВЦЭМ!$D$10+'СЕТ СН'!$F$6-'СЕТ СН'!$F$23</f>
        <v>753.17770454999982</v>
      </c>
      <c r="Q42" s="37">
        <f>SUMIFS(СВЦЭМ!$D$34:$D$777,СВЦЭМ!$A$34:$A$777,$A42,СВЦЭМ!$B$34:$B$777,Q$11)+'СЕТ СН'!$F$11+СВЦЭМ!$D$10+'СЕТ СН'!$F$6-'СЕТ СН'!$F$23</f>
        <v>761.75774837999984</v>
      </c>
      <c r="R42" s="37">
        <f>SUMIFS(СВЦЭМ!$D$34:$D$777,СВЦЭМ!$A$34:$A$777,$A42,СВЦЭМ!$B$34:$B$777,R$11)+'СЕТ СН'!$F$11+СВЦЭМ!$D$10+'СЕТ СН'!$F$6-'СЕТ СН'!$F$23</f>
        <v>758.80962320999993</v>
      </c>
      <c r="S42" s="37">
        <f>SUMIFS(СВЦЭМ!$D$34:$D$777,СВЦЭМ!$A$34:$A$777,$A42,СВЦЭМ!$B$34:$B$777,S$11)+'СЕТ СН'!$F$11+СВЦЭМ!$D$10+'СЕТ СН'!$F$6-'СЕТ СН'!$F$23</f>
        <v>757.12368201000004</v>
      </c>
      <c r="T42" s="37">
        <f>SUMIFS(СВЦЭМ!$D$34:$D$777,СВЦЭМ!$A$34:$A$777,$A42,СВЦЭМ!$B$34:$B$777,T$11)+'СЕТ СН'!$F$11+СВЦЭМ!$D$10+'СЕТ СН'!$F$6-'СЕТ СН'!$F$23</f>
        <v>754.82776829999989</v>
      </c>
      <c r="U42" s="37">
        <f>SUMIFS(СВЦЭМ!$D$34:$D$777,СВЦЭМ!$A$34:$A$777,$A42,СВЦЭМ!$B$34:$B$777,U$11)+'СЕТ СН'!$F$11+СВЦЭМ!$D$10+'СЕТ СН'!$F$6-'СЕТ СН'!$F$23</f>
        <v>750.88166376000004</v>
      </c>
      <c r="V42" s="37">
        <f>SUMIFS(СВЦЭМ!$D$34:$D$777,СВЦЭМ!$A$34:$A$777,$A42,СВЦЭМ!$B$34:$B$777,V$11)+'СЕТ СН'!$F$11+СВЦЭМ!$D$10+'СЕТ СН'!$F$6-'СЕТ СН'!$F$23</f>
        <v>731.07984390999991</v>
      </c>
      <c r="W42" s="37">
        <f>SUMIFS(СВЦЭМ!$D$34:$D$777,СВЦЭМ!$A$34:$A$777,$A42,СВЦЭМ!$B$34:$B$777,W$11)+'СЕТ СН'!$F$11+СВЦЭМ!$D$10+'СЕТ СН'!$F$6-'СЕТ СН'!$F$23</f>
        <v>719.98707169999989</v>
      </c>
      <c r="X42" s="37">
        <f>SUMIFS(СВЦЭМ!$D$34:$D$777,СВЦЭМ!$A$34:$A$777,$A42,СВЦЭМ!$B$34:$B$777,X$11)+'СЕТ СН'!$F$11+СВЦЭМ!$D$10+'СЕТ СН'!$F$6-'СЕТ СН'!$F$23</f>
        <v>754.71437521999997</v>
      </c>
      <c r="Y42" s="37">
        <f>SUMIFS(СВЦЭМ!$D$34:$D$777,СВЦЭМ!$A$34:$A$777,$A42,СВЦЭМ!$B$34:$B$777,Y$11)+'СЕТ СН'!$F$11+СВЦЭМ!$D$10+'СЕТ СН'!$F$6-'СЕТ СН'!$F$23</f>
        <v>830.98421045999999</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01.08.2018</v>
      </c>
      <c r="B48" s="37">
        <f>SUMIFS(СВЦЭМ!$D$34:$D$777,СВЦЭМ!$A$34:$A$777,$A48,СВЦЭМ!$B$34:$B$777,B$47)+'СЕТ СН'!$G$11+СВЦЭМ!$D$10+'СЕТ СН'!$G$6-'СЕТ СН'!$G$23</f>
        <v>1132.55688975</v>
      </c>
      <c r="C48" s="37">
        <f>SUMIFS(СВЦЭМ!$D$34:$D$777,СВЦЭМ!$A$34:$A$777,$A48,СВЦЭМ!$B$34:$B$777,C$47)+'СЕТ СН'!$G$11+СВЦЭМ!$D$10+'СЕТ СН'!$G$6-'СЕТ СН'!$G$23</f>
        <v>1181.6928710100001</v>
      </c>
      <c r="D48" s="37">
        <f>SUMIFS(СВЦЭМ!$D$34:$D$777,СВЦЭМ!$A$34:$A$777,$A48,СВЦЭМ!$B$34:$B$777,D$47)+'СЕТ СН'!$G$11+СВЦЭМ!$D$10+'СЕТ СН'!$G$6-'СЕТ СН'!$G$23</f>
        <v>1296.0252594200001</v>
      </c>
      <c r="E48" s="37">
        <f>SUMIFS(СВЦЭМ!$D$34:$D$777,СВЦЭМ!$A$34:$A$777,$A48,СВЦЭМ!$B$34:$B$777,E$47)+'СЕТ СН'!$G$11+СВЦЭМ!$D$10+'СЕТ СН'!$G$6-'СЕТ СН'!$G$23</f>
        <v>1444.10866971</v>
      </c>
      <c r="F48" s="37">
        <f>SUMIFS(СВЦЭМ!$D$34:$D$777,СВЦЭМ!$A$34:$A$777,$A48,СВЦЭМ!$B$34:$B$777,F$47)+'СЕТ СН'!$G$11+СВЦЭМ!$D$10+'СЕТ СН'!$G$6-'СЕТ СН'!$G$23</f>
        <v>1524.8223755900001</v>
      </c>
      <c r="G48" s="37">
        <f>SUMIFS(СВЦЭМ!$D$34:$D$777,СВЦЭМ!$A$34:$A$777,$A48,СВЦЭМ!$B$34:$B$777,G$47)+'СЕТ СН'!$G$11+СВЦЭМ!$D$10+'СЕТ СН'!$G$6-'СЕТ СН'!$G$23</f>
        <v>1520.63590959</v>
      </c>
      <c r="H48" s="37">
        <f>SUMIFS(СВЦЭМ!$D$34:$D$777,СВЦЭМ!$A$34:$A$777,$A48,СВЦЭМ!$B$34:$B$777,H$47)+'СЕТ СН'!$G$11+СВЦЭМ!$D$10+'СЕТ СН'!$G$6-'СЕТ СН'!$G$23</f>
        <v>1420.6706219099999</v>
      </c>
      <c r="I48" s="37">
        <f>SUMIFS(СВЦЭМ!$D$34:$D$777,СВЦЭМ!$A$34:$A$777,$A48,СВЦЭМ!$B$34:$B$777,I$47)+'СЕТ СН'!$G$11+СВЦЭМ!$D$10+'СЕТ СН'!$G$6-'СЕТ СН'!$G$23</f>
        <v>1372.22337778</v>
      </c>
      <c r="J48" s="37">
        <f>SUMIFS(СВЦЭМ!$D$34:$D$777,СВЦЭМ!$A$34:$A$777,$A48,СВЦЭМ!$B$34:$B$777,J$47)+'СЕТ СН'!$G$11+СВЦЭМ!$D$10+'СЕТ СН'!$G$6-'СЕТ СН'!$G$23</f>
        <v>1210.8880744400001</v>
      </c>
      <c r="K48" s="37">
        <f>SUMIFS(СВЦЭМ!$D$34:$D$777,СВЦЭМ!$A$34:$A$777,$A48,СВЦЭМ!$B$34:$B$777,K$47)+'СЕТ СН'!$G$11+СВЦЭМ!$D$10+'СЕТ СН'!$G$6-'СЕТ СН'!$G$23</f>
        <v>1116.55775707</v>
      </c>
      <c r="L48" s="37">
        <f>SUMIFS(СВЦЭМ!$D$34:$D$777,СВЦЭМ!$A$34:$A$777,$A48,СВЦЭМ!$B$34:$B$777,L$47)+'СЕТ СН'!$G$11+СВЦЭМ!$D$10+'СЕТ СН'!$G$6-'СЕТ СН'!$G$23</f>
        <v>1035.0473778</v>
      </c>
      <c r="M48" s="37">
        <f>SUMIFS(СВЦЭМ!$D$34:$D$777,СВЦЭМ!$A$34:$A$777,$A48,СВЦЭМ!$B$34:$B$777,M$47)+'СЕТ СН'!$G$11+СВЦЭМ!$D$10+'СЕТ СН'!$G$6-'СЕТ СН'!$G$23</f>
        <v>980.16614348999997</v>
      </c>
      <c r="N48" s="37">
        <f>SUMIFS(СВЦЭМ!$D$34:$D$777,СВЦЭМ!$A$34:$A$777,$A48,СВЦЭМ!$B$34:$B$777,N$47)+'СЕТ СН'!$G$11+СВЦЭМ!$D$10+'СЕТ СН'!$G$6-'СЕТ СН'!$G$23</f>
        <v>973.15997072000005</v>
      </c>
      <c r="O48" s="37">
        <f>SUMIFS(СВЦЭМ!$D$34:$D$777,СВЦЭМ!$A$34:$A$777,$A48,СВЦЭМ!$B$34:$B$777,O$47)+'СЕТ СН'!$G$11+СВЦЭМ!$D$10+'СЕТ СН'!$G$6-'СЕТ СН'!$G$23</f>
        <v>972.75077379000004</v>
      </c>
      <c r="P48" s="37">
        <f>SUMIFS(СВЦЭМ!$D$34:$D$777,СВЦЭМ!$A$34:$A$777,$A48,СВЦЭМ!$B$34:$B$777,P$47)+'СЕТ СН'!$G$11+СВЦЭМ!$D$10+'СЕТ СН'!$G$6-'СЕТ СН'!$G$23</f>
        <v>974.18331884999998</v>
      </c>
      <c r="Q48" s="37">
        <f>SUMIFS(СВЦЭМ!$D$34:$D$777,СВЦЭМ!$A$34:$A$777,$A48,СВЦЭМ!$B$34:$B$777,Q$47)+'СЕТ СН'!$G$11+СВЦЭМ!$D$10+'СЕТ СН'!$G$6-'СЕТ СН'!$G$23</f>
        <v>976.81714226000008</v>
      </c>
      <c r="R48" s="37">
        <f>SUMIFS(СВЦЭМ!$D$34:$D$777,СВЦЭМ!$A$34:$A$777,$A48,СВЦЭМ!$B$34:$B$777,R$47)+'СЕТ СН'!$G$11+СВЦЭМ!$D$10+'СЕТ СН'!$G$6-'СЕТ СН'!$G$23</f>
        <v>978.03809932000013</v>
      </c>
      <c r="S48" s="37">
        <f>SUMIFS(СВЦЭМ!$D$34:$D$777,СВЦЭМ!$A$34:$A$777,$A48,СВЦЭМ!$B$34:$B$777,S$47)+'СЕТ СН'!$G$11+СВЦЭМ!$D$10+'СЕТ СН'!$G$6-'СЕТ СН'!$G$23</f>
        <v>975.64122017999989</v>
      </c>
      <c r="T48" s="37">
        <f>SUMIFS(СВЦЭМ!$D$34:$D$777,СВЦЭМ!$A$34:$A$777,$A48,СВЦЭМ!$B$34:$B$777,T$47)+'СЕТ СН'!$G$11+СВЦЭМ!$D$10+'СЕТ СН'!$G$6-'СЕТ СН'!$G$23</f>
        <v>971.18809220000003</v>
      </c>
      <c r="U48" s="37">
        <f>SUMIFS(СВЦЭМ!$D$34:$D$777,СВЦЭМ!$A$34:$A$777,$A48,СВЦЭМ!$B$34:$B$777,U$47)+'СЕТ СН'!$G$11+СВЦЭМ!$D$10+'СЕТ СН'!$G$6-'СЕТ СН'!$G$23</f>
        <v>964.70981256999994</v>
      </c>
      <c r="V48" s="37">
        <f>SUMIFS(СВЦЭМ!$D$34:$D$777,СВЦЭМ!$A$34:$A$777,$A48,СВЦЭМ!$B$34:$B$777,V$47)+'СЕТ СН'!$G$11+СВЦЭМ!$D$10+'СЕТ СН'!$G$6-'СЕТ СН'!$G$23</f>
        <v>957.68938216000015</v>
      </c>
      <c r="W48" s="37">
        <f>SUMIFS(СВЦЭМ!$D$34:$D$777,СВЦЭМ!$A$34:$A$777,$A48,СВЦЭМ!$B$34:$B$777,W$47)+'СЕТ СН'!$G$11+СВЦЭМ!$D$10+'СЕТ СН'!$G$6-'СЕТ СН'!$G$23</f>
        <v>1004.19398961</v>
      </c>
      <c r="X48" s="37">
        <f>SUMIFS(СВЦЭМ!$D$34:$D$777,СВЦЭМ!$A$34:$A$777,$A48,СВЦЭМ!$B$34:$B$777,X$47)+'СЕТ СН'!$G$11+СВЦЭМ!$D$10+'СЕТ СН'!$G$6-'СЕТ СН'!$G$23</f>
        <v>1017.80764361</v>
      </c>
      <c r="Y48" s="37">
        <f>SUMIFS(СВЦЭМ!$D$34:$D$777,СВЦЭМ!$A$34:$A$777,$A48,СВЦЭМ!$B$34:$B$777,Y$47)+'СЕТ СН'!$G$11+СВЦЭМ!$D$10+'СЕТ СН'!$G$6-'СЕТ СН'!$G$23</f>
        <v>1060.8625503799999</v>
      </c>
      <c r="AA48" s="46"/>
    </row>
    <row r="49" spans="1:25" ht="15.75" x14ac:dyDescent="0.2">
      <c r="A49" s="36">
        <f>A48+1</f>
        <v>43314</v>
      </c>
      <c r="B49" s="37">
        <f>SUMIFS(СВЦЭМ!$D$34:$D$777,СВЦЭМ!$A$34:$A$777,$A49,СВЦЭМ!$B$34:$B$777,B$47)+'СЕТ СН'!$G$11+СВЦЭМ!$D$10+'СЕТ СН'!$G$6-'СЕТ СН'!$G$23</f>
        <v>1195.9528843800001</v>
      </c>
      <c r="C49" s="37">
        <f>SUMIFS(СВЦЭМ!$D$34:$D$777,СВЦЭМ!$A$34:$A$777,$A49,СВЦЭМ!$B$34:$B$777,C$47)+'СЕТ СН'!$G$11+СВЦЭМ!$D$10+'СЕТ СН'!$G$6-'СЕТ СН'!$G$23</f>
        <v>1348.2561902800001</v>
      </c>
      <c r="D49" s="37">
        <f>SUMIFS(СВЦЭМ!$D$34:$D$777,СВЦЭМ!$A$34:$A$777,$A49,СВЦЭМ!$B$34:$B$777,D$47)+'СЕТ СН'!$G$11+СВЦЭМ!$D$10+'СЕТ СН'!$G$6-'СЕТ СН'!$G$23</f>
        <v>1465.9026515800001</v>
      </c>
      <c r="E49" s="37">
        <f>SUMIFS(СВЦЭМ!$D$34:$D$777,СВЦЭМ!$A$34:$A$777,$A49,СВЦЭМ!$B$34:$B$777,E$47)+'СЕТ СН'!$G$11+СВЦЭМ!$D$10+'СЕТ СН'!$G$6-'СЕТ СН'!$G$23</f>
        <v>1575.5649677200001</v>
      </c>
      <c r="F49" s="37">
        <f>SUMIFS(СВЦЭМ!$D$34:$D$777,СВЦЭМ!$A$34:$A$777,$A49,СВЦЭМ!$B$34:$B$777,F$47)+'СЕТ СН'!$G$11+СВЦЭМ!$D$10+'СЕТ СН'!$G$6-'СЕТ СН'!$G$23</f>
        <v>1573.68618552</v>
      </c>
      <c r="G49" s="37">
        <f>SUMIFS(СВЦЭМ!$D$34:$D$777,СВЦЭМ!$A$34:$A$777,$A49,СВЦЭМ!$B$34:$B$777,G$47)+'СЕТ СН'!$G$11+СВЦЭМ!$D$10+'СЕТ СН'!$G$6-'СЕТ СН'!$G$23</f>
        <v>1560.81527248</v>
      </c>
      <c r="H49" s="37">
        <f>SUMIFS(СВЦЭМ!$D$34:$D$777,СВЦЭМ!$A$34:$A$777,$A49,СВЦЭМ!$B$34:$B$777,H$47)+'СЕТ СН'!$G$11+СВЦЭМ!$D$10+'СЕТ СН'!$G$6-'СЕТ СН'!$G$23</f>
        <v>1516.58344986</v>
      </c>
      <c r="I49" s="37">
        <f>SUMIFS(СВЦЭМ!$D$34:$D$777,СВЦЭМ!$A$34:$A$777,$A49,СВЦЭМ!$B$34:$B$777,I$47)+'СЕТ СН'!$G$11+СВЦЭМ!$D$10+'СЕТ СН'!$G$6-'СЕТ СН'!$G$23</f>
        <v>1404.86282891</v>
      </c>
      <c r="J49" s="37">
        <f>SUMIFS(СВЦЭМ!$D$34:$D$777,СВЦЭМ!$A$34:$A$777,$A49,СВЦЭМ!$B$34:$B$777,J$47)+'СЕТ СН'!$G$11+СВЦЭМ!$D$10+'СЕТ СН'!$G$6-'СЕТ СН'!$G$23</f>
        <v>1240.67055063</v>
      </c>
      <c r="K49" s="37">
        <f>SUMIFS(СВЦЭМ!$D$34:$D$777,СВЦЭМ!$A$34:$A$777,$A49,СВЦЭМ!$B$34:$B$777,K$47)+'СЕТ СН'!$G$11+СВЦЭМ!$D$10+'СЕТ СН'!$G$6-'СЕТ СН'!$G$23</f>
        <v>1109.4758168799999</v>
      </c>
      <c r="L49" s="37">
        <f>SUMIFS(СВЦЭМ!$D$34:$D$777,СВЦЭМ!$A$34:$A$777,$A49,СВЦЭМ!$B$34:$B$777,L$47)+'СЕТ СН'!$G$11+СВЦЭМ!$D$10+'СЕТ СН'!$G$6-'СЕТ СН'!$G$23</f>
        <v>1031.8794815700001</v>
      </c>
      <c r="M49" s="37">
        <f>SUMIFS(СВЦЭМ!$D$34:$D$777,СВЦЭМ!$A$34:$A$777,$A49,СВЦЭМ!$B$34:$B$777,M$47)+'СЕТ СН'!$G$11+СВЦЭМ!$D$10+'СЕТ СН'!$G$6-'СЕТ СН'!$G$23</f>
        <v>985.83091794999996</v>
      </c>
      <c r="N49" s="37">
        <f>SUMIFS(СВЦЭМ!$D$34:$D$777,СВЦЭМ!$A$34:$A$777,$A49,СВЦЭМ!$B$34:$B$777,N$47)+'СЕТ СН'!$G$11+СВЦЭМ!$D$10+'СЕТ СН'!$G$6-'СЕТ СН'!$G$23</f>
        <v>974.64794826000002</v>
      </c>
      <c r="O49" s="37">
        <f>SUMIFS(СВЦЭМ!$D$34:$D$777,СВЦЭМ!$A$34:$A$777,$A49,СВЦЭМ!$B$34:$B$777,O$47)+'СЕТ СН'!$G$11+СВЦЭМ!$D$10+'СЕТ СН'!$G$6-'СЕТ СН'!$G$23</f>
        <v>990.18633844999999</v>
      </c>
      <c r="P49" s="37">
        <f>SUMIFS(СВЦЭМ!$D$34:$D$777,СВЦЭМ!$A$34:$A$777,$A49,СВЦЭМ!$B$34:$B$777,P$47)+'СЕТ СН'!$G$11+СВЦЭМ!$D$10+'СЕТ СН'!$G$6-'СЕТ СН'!$G$23</f>
        <v>977.27825324000014</v>
      </c>
      <c r="Q49" s="37">
        <f>SUMIFS(СВЦЭМ!$D$34:$D$777,СВЦЭМ!$A$34:$A$777,$A49,СВЦЭМ!$B$34:$B$777,Q$47)+'СЕТ СН'!$G$11+СВЦЭМ!$D$10+'СЕТ СН'!$G$6-'СЕТ СН'!$G$23</f>
        <v>976.44037223999999</v>
      </c>
      <c r="R49" s="37">
        <f>SUMIFS(СВЦЭМ!$D$34:$D$777,СВЦЭМ!$A$34:$A$777,$A49,СВЦЭМ!$B$34:$B$777,R$47)+'СЕТ СН'!$G$11+СВЦЭМ!$D$10+'СЕТ СН'!$G$6-'СЕТ СН'!$G$23</f>
        <v>979.6603083</v>
      </c>
      <c r="S49" s="37">
        <f>SUMIFS(СВЦЭМ!$D$34:$D$777,СВЦЭМ!$A$34:$A$777,$A49,СВЦЭМ!$B$34:$B$777,S$47)+'СЕТ СН'!$G$11+СВЦЭМ!$D$10+'СЕТ СН'!$G$6-'СЕТ СН'!$G$23</f>
        <v>974.44882972999994</v>
      </c>
      <c r="T49" s="37">
        <f>SUMIFS(СВЦЭМ!$D$34:$D$777,СВЦЭМ!$A$34:$A$777,$A49,СВЦЭМ!$B$34:$B$777,T$47)+'СЕТ СН'!$G$11+СВЦЭМ!$D$10+'СЕТ СН'!$G$6-'СЕТ СН'!$G$23</f>
        <v>961.89435223999999</v>
      </c>
      <c r="U49" s="37">
        <f>SUMIFS(СВЦЭМ!$D$34:$D$777,СВЦЭМ!$A$34:$A$777,$A49,СВЦЭМ!$B$34:$B$777,U$47)+'СЕТ СН'!$G$11+СВЦЭМ!$D$10+'СЕТ СН'!$G$6-'СЕТ СН'!$G$23</f>
        <v>968.17869962999998</v>
      </c>
      <c r="V49" s="37">
        <f>SUMIFS(СВЦЭМ!$D$34:$D$777,СВЦЭМ!$A$34:$A$777,$A49,СВЦЭМ!$B$34:$B$777,V$47)+'СЕТ СН'!$G$11+СВЦЭМ!$D$10+'СЕТ СН'!$G$6-'СЕТ СН'!$G$23</f>
        <v>960.86256588000015</v>
      </c>
      <c r="W49" s="37">
        <f>SUMIFS(СВЦЭМ!$D$34:$D$777,СВЦЭМ!$A$34:$A$777,$A49,СВЦЭМ!$B$34:$B$777,W$47)+'СЕТ СН'!$G$11+СВЦЭМ!$D$10+'СЕТ СН'!$G$6-'СЕТ СН'!$G$23</f>
        <v>964.31902818999993</v>
      </c>
      <c r="X49" s="37">
        <f>SUMIFS(СВЦЭМ!$D$34:$D$777,СВЦЭМ!$A$34:$A$777,$A49,СВЦЭМ!$B$34:$B$777,X$47)+'СЕТ СН'!$G$11+СВЦЭМ!$D$10+'СЕТ СН'!$G$6-'СЕТ СН'!$G$23</f>
        <v>982.86799122000002</v>
      </c>
      <c r="Y49" s="37">
        <f>SUMIFS(СВЦЭМ!$D$34:$D$777,СВЦЭМ!$A$34:$A$777,$A49,СВЦЭМ!$B$34:$B$777,Y$47)+'СЕТ СН'!$G$11+СВЦЭМ!$D$10+'СЕТ СН'!$G$6-'СЕТ СН'!$G$23</f>
        <v>1058.1385312699999</v>
      </c>
    </row>
    <row r="50" spans="1:25" ht="15.75" x14ac:dyDescent="0.2">
      <c r="A50" s="36">
        <f t="shared" ref="A50:A78" si="1">A49+1</f>
        <v>43315</v>
      </c>
      <c r="B50" s="37">
        <f>SUMIFS(СВЦЭМ!$D$34:$D$777,СВЦЭМ!$A$34:$A$777,$A50,СВЦЭМ!$B$34:$B$777,B$47)+'СЕТ СН'!$G$11+СВЦЭМ!$D$10+'СЕТ СН'!$G$6-'СЕТ СН'!$G$23</f>
        <v>1152.1272023399999</v>
      </c>
      <c r="C50" s="37">
        <f>SUMIFS(СВЦЭМ!$D$34:$D$777,СВЦЭМ!$A$34:$A$777,$A50,СВЦЭМ!$B$34:$B$777,C$47)+'СЕТ СН'!$G$11+СВЦЭМ!$D$10+'СЕТ СН'!$G$6-'СЕТ СН'!$G$23</f>
        <v>1291.0241508500001</v>
      </c>
      <c r="D50" s="37">
        <f>SUMIFS(СВЦЭМ!$D$34:$D$777,СВЦЭМ!$A$34:$A$777,$A50,СВЦЭМ!$B$34:$B$777,D$47)+'СЕТ СН'!$G$11+СВЦЭМ!$D$10+'СЕТ СН'!$G$6-'СЕТ СН'!$G$23</f>
        <v>1405.17935822</v>
      </c>
      <c r="E50" s="37">
        <f>SUMIFS(СВЦЭМ!$D$34:$D$777,СВЦЭМ!$A$34:$A$777,$A50,СВЦЭМ!$B$34:$B$777,E$47)+'СЕТ СН'!$G$11+СВЦЭМ!$D$10+'СЕТ СН'!$G$6-'СЕТ СН'!$G$23</f>
        <v>1511.3873958200002</v>
      </c>
      <c r="F50" s="37">
        <f>SUMIFS(СВЦЭМ!$D$34:$D$777,СВЦЭМ!$A$34:$A$777,$A50,СВЦЭМ!$B$34:$B$777,F$47)+'СЕТ СН'!$G$11+СВЦЭМ!$D$10+'СЕТ СН'!$G$6-'СЕТ СН'!$G$23</f>
        <v>1512.03325475</v>
      </c>
      <c r="G50" s="37">
        <f>SUMIFS(СВЦЭМ!$D$34:$D$777,СВЦЭМ!$A$34:$A$777,$A50,СВЦЭМ!$B$34:$B$777,G$47)+'СЕТ СН'!$G$11+СВЦЭМ!$D$10+'СЕТ СН'!$G$6-'СЕТ СН'!$G$23</f>
        <v>1478.3533082599999</v>
      </c>
      <c r="H50" s="37">
        <f>SUMIFS(СВЦЭМ!$D$34:$D$777,СВЦЭМ!$A$34:$A$777,$A50,СВЦЭМ!$B$34:$B$777,H$47)+'СЕТ СН'!$G$11+СВЦЭМ!$D$10+'СЕТ СН'!$G$6-'СЕТ СН'!$G$23</f>
        <v>1440.11644701</v>
      </c>
      <c r="I50" s="37">
        <f>SUMIFS(СВЦЭМ!$D$34:$D$777,СВЦЭМ!$A$34:$A$777,$A50,СВЦЭМ!$B$34:$B$777,I$47)+'СЕТ СН'!$G$11+СВЦЭМ!$D$10+'СЕТ СН'!$G$6-'СЕТ СН'!$G$23</f>
        <v>1323.60230181</v>
      </c>
      <c r="J50" s="37">
        <f>SUMIFS(СВЦЭМ!$D$34:$D$777,СВЦЭМ!$A$34:$A$777,$A50,СВЦЭМ!$B$34:$B$777,J$47)+'СЕТ СН'!$G$11+СВЦЭМ!$D$10+'СЕТ СН'!$G$6-'СЕТ СН'!$G$23</f>
        <v>1239.1786362600001</v>
      </c>
      <c r="K50" s="37">
        <f>SUMIFS(СВЦЭМ!$D$34:$D$777,СВЦЭМ!$A$34:$A$777,$A50,СВЦЭМ!$B$34:$B$777,K$47)+'СЕТ СН'!$G$11+СВЦЭМ!$D$10+'СЕТ СН'!$G$6-'СЕТ СН'!$G$23</f>
        <v>1154.7711846699999</v>
      </c>
      <c r="L50" s="37">
        <f>SUMIFS(СВЦЭМ!$D$34:$D$777,СВЦЭМ!$A$34:$A$777,$A50,СВЦЭМ!$B$34:$B$777,L$47)+'СЕТ СН'!$G$11+СВЦЭМ!$D$10+'СЕТ СН'!$G$6-'СЕТ СН'!$G$23</f>
        <v>1065.9585646</v>
      </c>
      <c r="M50" s="37">
        <f>SUMIFS(СВЦЭМ!$D$34:$D$777,СВЦЭМ!$A$34:$A$777,$A50,СВЦЭМ!$B$34:$B$777,M$47)+'СЕТ СН'!$G$11+СВЦЭМ!$D$10+'СЕТ СН'!$G$6-'СЕТ СН'!$G$23</f>
        <v>1014.4167828699999</v>
      </c>
      <c r="N50" s="37">
        <f>SUMIFS(СВЦЭМ!$D$34:$D$777,СВЦЭМ!$A$34:$A$777,$A50,СВЦЭМ!$B$34:$B$777,N$47)+'СЕТ СН'!$G$11+СВЦЭМ!$D$10+'СЕТ СН'!$G$6-'СЕТ СН'!$G$23</f>
        <v>1002.19575188</v>
      </c>
      <c r="O50" s="37">
        <f>SUMIFS(СВЦЭМ!$D$34:$D$777,СВЦЭМ!$A$34:$A$777,$A50,СВЦЭМ!$B$34:$B$777,O$47)+'СЕТ СН'!$G$11+СВЦЭМ!$D$10+'СЕТ СН'!$G$6-'СЕТ СН'!$G$23</f>
        <v>1011.0216216599999</v>
      </c>
      <c r="P50" s="37">
        <f>SUMIFS(СВЦЭМ!$D$34:$D$777,СВЦЭМ!$A$34:$A$777,$A50,СВЦЭМ!$B$34:$B$777,P$47)+'СЕТ СН'!$G$11+СВЦЭМ!$D$10+'СЕТ СН'!$G$6-'СЕТ СН'!$G$23</f>
        <v>1007.4464448799999</v>
      </c>
      <c r="Q50" s="37">
        <f>SUMIFS(СВЦЭМ!$D$34:$D$777,СВЦЭМ!$A$34:$A$777,$A50,СВЦЭМ!$B$34:$B$777,Q$47)+'СЕТ СН'!$G$11+СВЦЭМ!$D$10+'СЕТ СН'!$G$6-'СЕТ СН'!$G$23</f>
        <v>1001.3872501999999</v>
      </c>
      <c r="R50" s="37">
        <f>SUMIFS(СВЦЭМ!$D$34:$D$777,СВЦЭМ!$A$34:$A$777,$A50,СВЦЭМ!$B$34:$B$777,R$47)+'СЕТ СН'!$G$11+СВЦЭМ!$D$10+'СЕТ СН'!$G$6-'СЕТ СН'!$G$23</f>
        <v>992.92934328000001</v>
      </c>
      <c r="S50" s="37">
        <f>SUMIFS(СВЦЭМ!$D$34:$D$777,СВЦЭМ!$A$34:$A$777,$A50,СВЦЭМ!$B$34:$B$777,S$47)+'СЕТ СН'!$G$11+СВЦЭМ!$D$10+'СЕТ СН'!$G$6-'СЕТ СН'!$G$23</f>
        <v>999.03490665000004</v>
      </c>
      <c r="T50" s="37">
        <f>SUMIFS(СВЦЭМ!$D$34:$D$777,СВЦЭМ!$A$34:$A$777,$A50,СВЦЭМ!$B$34:$B$777,T$47)+'СЕТ СН'!$G$11+СВЦЭМ!$D$10+'СЕТ СН'!$G$6-'СЕТ СН'!$G$23</f>
        <v>998.76137199999994</v>
      </c>
      <c r="U50" s="37">
        <f>SUMIFS(СВЦЭМ!$D$34:$D$777,СВЦЭМ!$A$34:$A$777,$A50,СВЦЭМ!$B$34:$B$777,U$47)+'СЕТ СН'!$G$11+СВЦЭМ!$D$10+'СЕТ СН'!$G$6-'СЕТ СН'!$G$23</f>
        <v>994.89427941000008</v>
      </c>
      <c r="V50" s="37">
        <f>SUMIFS(СВЦЭМ!$D$34:$D$777,СВЦЭМ!$A$34:$A$777,$A50,СВЦЭМ!$B$34:$B$777,V$47)+'СЕТ СН'!$G$11+СВЦЭМ!$D$10+'СЕТ СН'!$G$6-'СЕТ СН'!$G$23</f>
        <v>983.92878717999997</v>
      </c>
      <c r="W50" s="37">
        <f>SUMIFS(СВЦЭМ!$D$34:$D$777,СВЦЭМ!$A$34:$A$777,$A50,СВЦЭМ!$B$34:$B$777,W$47)+'СЕТ СН'!$G$11+СВЦЭМ!$D$10+'СЕТ СН'!$G$6-'СЕТ СН'!$G$23</f>
        <v>974.37655206999989</v>
      </c>
      <c r="X50" s="37">
        <f>SUMIFS(СВЦЭМ!$D$34:$D$777,СВЦЭМ!$A$34:$A$777,$A50,СВЦЭМ!$B$34:$B$777,X$47)+'СЕТ СН'!$G$11+СВЦЭМ!$D$10+'СЕТ СН'!$G$6-'СЕТ СН'!$G$23</f>
        <v>992.65584971999988</v>
      </c>
      <c r="Y50" s="37">
        <f>SUMIFS(СВЦЭМ!$D$34:$D$777,СВЦЭМ!$A$34:$A$777,$A50,СВЦЭМ!$B$34:$B$777,Y$47)+'СЕТ СН'!$G$11+СВЦЭМ!$D$10+'СЕТ СН'!$G$6-'СЕТ СН'!$G$23</f>
        <v>1056.09771914</v>
      </c>
    </row>
    <row r="51" spans="1:25" ht="15.75" x14ac:dyDescent="0.2">
      <c r="A51" s="36">
        <f t="shared" si="1"/>
        <v>43316</v>
      </c>
      <c r="B51" s="37">
        <f>SUMIFS(СВЦЭМ!$D$34:$D$777,СВЦЭМ!$A$34:$A$777,$A51,СВЦЭМ!$B$34:$B$777,B$47)+'СЕТ СН'!$G$11+СВЦЭМ!$D$10+'СЕТ СН'!$G$6-'СЕТ СН'!$G$23</f>
        <v>1187.3952025399999</v>
      </c>
      <c r="C51" s="37">
        <f>SUMIFS(СВЦЭМ!$D$34:$D$777,СВЦЭМ!$A$34:$A$777,$A51,СВЦЭМ!$B$34:$B$777,C$47)+'СЕТ СН'!$G$11+СВЦЭМ!$D$10+'СЕТ СН'!$G$6-'СЕТ СН'!$G$23</f>
        <v>1283.84126758</v>
      </c>
      <c r="D51" s="37">
        <f>SUMIFS(СВЦЭМ!$D$34:$D$777,СВЦЭМ!$A$34:$A$777,$A51,СВЦЭМ!$B$34:$B$777,D$47)+'СЕТ СН'!$G$11+СВЦЭМ!$D$10+'СЕТ СН'!$G$6-'СЕТ СН'!$G$23</f>
        <v>1369.0652554799999</v>
      </c>
      <c r="E51" s="37">
        <f>SUMIFS(СВЦЭМ!$D$34:$D$777,СВЦЭМ!$A$34:$A$777,$A51,СВЦЭМ!$B$34:$B$777,E$47)+'СЕТ СН'!$G$11+СВЦЭМ!$D$10+'СЕТ СН'!$G$6-'СЕТ СН'!$G$23</f>
        <v>1483.50077837</v>
      </c>
      <c r="F51" s="37">
        <f>SUMIFS(СВЦЭМ!$D$34:$D$777,СВЦЭМ!$A$34:$A$777,$A51,СВЦЭМ!$B$34:$B$777,F$47)+'СЕТ СН'!$G$11+СВЦЭМ!$D$10+'СЕТ СН'!$G$6-'СЕТ СН'!$G$23</f>
        <v>1485.4533249900001</v>
      </c>
      <c r="G51" s="37">
        <f>SUMIFS(СВЦЭМ!$D$34:$D$777,СВЦЭМ!$A$34:$A$777,$A51,СВЦЭМ!$B$34:$B$777,G$47)+'СЕТ СН'!$G$11+СВЦЭМ!$D$10+'СЕТ СН'!$G$6-'СЕТ СН'!$G$23</f>
        <v>1465.19031675</v>
      </c>
      <c r="H51" s="37">
        <f>SUMIFS(СВЦЭМ!$D$34:$D$777,СВЦЭМ!$A$34:$A$777,$A51,СВЦЭМ!$B$34:$B$777,H$47)+'СЕТ СН'!$G$11+СВЦЭМ!$D$10+'СЕТ СН'!$G$6-'СЕТ СН'!$G$23</f>
        <v>1423.5825982599999</v>
      </c>
      <c r="I51" s="37">
        <f>SUMIFS(СВЦЭМ!$D$34:$D$777,СВЦЭМ!$A$34:$A$777,$A51,СВЦЭМ!$B$34:$B$777,I$47)+'СЕТ СН'!$G$11+СВЦЭМ!$D$10+'СЕТ СН'!$G$6-'СЕТ СН'!$G$23</f>
        <v>1395.52362844</v>
      </c>
      <c r="J51" s="37">
        <f>SUMIFS(СВЦЭМ!$D$34:$D$777,СВЦЭМ!$A$34:$A$777,$A51,СВЦЭМ!$B$34:$B$777,J$47)+'СЕТ СН'!$G$11+СВЦЭМ!$D$10+'СЕТ СН'!$G$6-'СЕТ СН'!$G$23</f>
        <v>1238.3038309900001</v>
      </c>
      <c r="K51" s="37">
        <f>SUMIFS(СВЦЭМ!$D$34:$D$777,СВЦЭМ!$A$34:$A$777,$A51,СВЦЭМ!$B$34:$B$777,K$47)+'СЕТ СН'!$G$11+СВЦЭМ!$D$10+'СЕТ СН'!$G$6-'СЕТ СН'!$G$23</f>
        <v>1126.4866535399999</v>
      </c>
      <c r="L51" s="37">
        <f>SUMIFS(СВЦЭМ!$D$34:$D$777,СВЦЭМ!$A$34:$A$777,$A51,СВЦЭМ!$B$34:$B$777,L$47)+'СЕТ СН'!$G$11+СВЦЭМ!$D$10+'СЕТ СН'!$G$6-'СЕТ СН'!$G$23</f>
        <v>1008.63174858</v>
      </c>
      <c r="M51" s="37">
        <f>SUMIFS(СВЦЭМ!$D$34:$D$777,СВЦЭМ!$A$34:$A$777,$A51,СВЦЭМ!$B$34:$B$777,M$47)+'СЕТ СН'!$G$11+СВЦЭМ!$D$10+'СЕТ СН'!$G$6-'СЕТ СН'!$G$23</f>
        <v>958.73631440999998</v>
      </c>
      <c r="N51" s="37">
        <f>SUMIFS(СВЦЭМ!$D$34:$D$777,СВЦЭМ!$A$34:$A$777,$A51,СВЦЭМ!$B$34:$B$777,N$47)+'СЕТ СН'!$G$11+СВЦЭМ!$D$10+'СЕТ СН'!$G$6-'СЕТ СН'!$G$23</f>
        <v>959.96689678000007</v>
      </c>
      <c r="O51" s="37">
        <f>SUMIFS(СВЦЭМ!$D$34:$D$777,СВЦЭМ!$A$34:$A$777,$A51,СВЦЭМ!$B$34:$B$777,O$47)+'СЕТ СН'!$G$11+СВЦЭМ!$D$10+'СЕТ СН'!$G$6-'СЕТ СН'!$G$23</f>
        <v>963.18635649999987</v>
      </c>
      <c r="P51" s="37">
        <f>SUMIFS(СВЦЭМ!$D$34:$D$777,СВЦЭМ!$A$34:$A$777,$A51,СВЦЭМ!$B$34:$B$777,P$47)+'СЕТ СН'!$G$11+СВЦЭМ!$D$10+'СЕТ СН'!$G$6-'СЕТ СН'!$G$23</f>
        <v>970.58088814000007</v>
      </c>
      <c r="Q51" s="37">
        <f>SUMIFS(СВЦЭМ!$D$34:$D$777,СВЦЭМ!$A$34:$A$777,$A51,СВЦЭМ!$B$34:$B$777,Q$47)+'СЕТ СН'!$G$11+СВЦЭМ!$D$10+'СЕТ СН'!$G$6-'СЕТ СН'!$G$23</f>
        <v>968.91090929000006</v>
      </c>
      <c r="R51" s="37">
        <f>SUMIFS(СВЦЭМ!$D$34:$D$777,СВЦЭМ!$A$34:$A$777,$A51,СВЦЭМ!$B$34:$B$777,R$47)+'СЕТ СН'!$G$11+СВЦЭМ!$D$10+'СЕТ СН'!$G$6-'СЕТ СН'!$G$23</f>
        <v>963.51276411000003</v>
      </c>
      <c r="S51" s="37">
        <f>SUMIFS(СВЦЭМ!$D$34:$D$777,СВЦЭМ!$A$34:$A$777,$A51,СВЦЭМ!$B$34:$B$777,S$47)+'СЕТ СН'!$G$11+СВЦЭМ!$D$10+'СЕТ СН'!$G$6-'СЕТ СН'!$G$23</f>
        <v>960.27732538000009</v>
      </c>
      <c r="T51" s="37">
        <f>SUMIFS(СВЦЭМ!$D$34:$D$777,СВЦЭМ!$A$34:$A$777,$A51,СВЦЭМ!$B$34:$B$777,T$47)+'СЕТ СН'!$G$11+СВЦЭМ!$D$10+'СЕТ СН'!$G$6-'СЕТ СН'!$G$23</f>
        <v>956.74395434000007</v>
      </c>
      <c r="U51" s="37">
        <f>SUMIFS(СВЦЭМ!$D$34:$D$777,СВЦЭМ!$A$34:$A$777,$A51,СВЦЭМ!$B$34:$B$777,U$47)+'СЕТ СН'!$G$11+СВЦЭМ!$D$10+'СЕТ СН'!$G$6-'СЕТ СН'!$G$23</f>
        <v>966.12239915000009</v>
      </c>
      <c r="V51" s="37">
        <f>SUMIFS(СВЦЭМ!$D$34:$D$777,СВЦЭМ!$A$34:$A$777,$A51,СВЦЭМ!$B$34:$B$777,V$47)+'СЕТ СН'!$G$11+СВЦЭМ!$D$10+'СЕТ СН'!$G$6-'СЕТ СН'!$G$23</f>
        <v>958.0409426199999</v>
      </c>
      <c r="W51" s="37">
        <f>SUMIFS(СВЦЭМ!$D$34:$D$777,СВЦЭМ!$A$34:$A$777,$A51,СВЦЭМ!$B$34:$B$777,W$47)+'СЕТ СН'!$G$11+СВЦЭМ!$D$10+'СЕТ СН'!$G$6-'СЕТ СН'!$G$23</f>
        <v>955.3536600299999</v>
      </c>
      <c r="X51" s="37">
        <f>SUMIFS(СВЦЭМ!$D$34:$D$777,СВЦЭМ!$A$34:$A$777,$A51,СВЦЭМ!$B$34:$B$777,X$47)+'СЕТ СН'!$G$11+СВЦЭМ!$D$10+'СЕТ СН'!$G$6-'СЕТ СН'!$G$23</f>
        <v>964.91524755</v>
      </c>
      <c r="Y51" s="37">
        <f>SUMIFS(СВЦЭМ!$D$34:$D$777,СВЦЭМ!$A$34:$A$777,$A51,СВЦЭМ!$B$34:$B$777,Y$47)+'СЕТ СН'!$G$11+СВЦЭМ!$D$10+'СЕТ СН'!$G$6-'СЕТ СН'!$G$23</f>
        <v>1008.7604739200001</v>
      </c>
    </row>
    <row r="52" spans="1:25" ht="15.75" x14ac:dyDescent="0.2">
      <c r="A52" s="36">
        <f t="shared" si="1"/>
        <v>43317</v>
      </c>
      <c r="B52" s="37">
        <f>SUMIFS(СВЦЭМ!$D$34:$D$777,СВЦЭМ!$A$34:$A$777,$A52,СВЦЭМ!$B$34:$B$777,B$47)+'СЕТ СН'!$G$11+СВЦЭМ!$D$10+'СЕТ СН'!$G$6-'СЕТ СН'!$G$23</f>
        <v>1081.42546552</v>
      </c>
      <c r="C52" s="37">
        <f>SUMIFS(СВЦЭМ!$D$34:$D$777,СВЦЭМ!$A$34:$A$777,$A52,СВЦЭМ!$B$34:$B$777,C$47)+'СЕТ СН'!$G$11+СВЦЭМ!$D$10+'СЕТ СН'!$G$6-'СЕТ СН'!$G$23</f>
        <v>1200.8625817699999</v>
      </c>
      <c r="D52" s="37">
        <f>SUMIFS(СВЦЭМ!$D$34:$D$777,СВЦЭМ!$A$34:$A$777,$A52,СВЦЭМ!$B$34:$B$777,D$47)+'СЕТ СН'!$G$11+СВЦЭМ!$D$10+'СЕТ СН'!$G$6-'СЕТ СН'!$G$23</f>
        <v>1306.36957874</v>
      </c>
      <c r="E52" s="37">
        <f>SUMIFS(СВЦЭМ!$D$34:$D$777,СВЦЭМ!$A$34:$A$777,$A52,СВЦЭМ!$B$34:$B$777,E$47)+'СЕТ СН'!$G$11+СВЦЭМ!$D$10+'СЕТ СН'!$G$6-'СЕТ СН'!$G$23</f>
        <v>1390.38495719</v>
      </c>
      <c r="F52" s="37">
        <f>SUMIFS(СВЦЭМ!$D$34:$D$777,СВЦЭМ!$A$34:$A$777,$A52,СВЦЭМ!$B$34:$B$777,F$47)+'СЕТ СН'!$G$11+СВЦЭМ!$D$10+'СЕТ СН'!$G$6-'СЕТ СН'!$G$23</f>
        <v>1388.83193551</v>
      </c>
      <c r="G52" s="37">
        <f>SUMIFS(СВЦЭМ!$D$34:$D$777,СВЦЭМ!$A$34:$A$777,$A52,СВЦЭМ!$B$34:$B$777,G$47)+'СЕТ СН'!$G$11+СВЦЭМ!$D$10+'СЕТ СН'!$G$6-'СЕТ СН'!$G$23</f>
        <v>1413.2717139700001</v>
      </c>
      <c r="H52" s="37">
        <f>SUMIFS(СВЦЭМ!$D$34:$D$777,СВЦЭМ!$A$34:$A$777,$A52,СВЦЭМ!$B$34:$B$777,H$47)+'СЕТ СН'!$G$11+СВЦЭМ!$D$10+'СЕТ СН'!$G$6-'СЕТ СН'!$G$23</f>
        <v>1423.3346278700001</v>
      </c>
      <c r="I52" s="37">
        <f>SUMIFS(СВЦЭМ!$D$34:$D$777,СВЦЭМ!$A$34:$A$777,$A52,СВЦЭМ!$B$34:$B$777,I$47)+'СЕТ СН'!$G$11+СВЦЭМ!$D$10+'СЕТ СН'!$G$6-'СЕТ СН'!$G$23</f>
        <v>1387.1229825800001</v>
      </c>
      <c r="J52" s="37">
        <f>SUMIFS(СВЦЭМ!$D$34:$D$777,СВЦЭМ!$A$34:$A$777,$A52,СВЦЭМ!$B$34:$B$777,J$47)+'СЕТ СН'!$G$11+СВЦЭМ!$D$10+'СЕТ СН'!$G$6-'СЕТ СН'!$G$23</f>
        <v>1243.5952145000001</v>
      </c>
      <c r="K52" s="37">
        <f>SUMIFS(СВЦЭМ!$D$34:$D$777,СВЦЭМ!$A$34:$A$777,$A52,СВЦЭМ!$B$34:$B$777,K$47)+'СЕТ СН'!$G$11+СВЦЭМ!$D$10+'СЕТ СН'!$G$6-'СЕТ СН'!$G$23</f>
        <v>1123.8913448999999</v>
      </c>
      <c r="L52" s="37">
        <f>SUMIFS(СВЦЭМ!$D$34:$D$777,СВЦЭМ!$A$34:$A$777,$A52,СВЦЭМ!$B$34:$B$777,L$47)+'СЕТ СН'!$G$11+СВЦЭМ!$D$10+'СЕТ СН'!$G$6-'СЕТ СН'!$G$23</f>
        <v>1070.02358708</v>
      </c>
      <c r="M52" s="37">
        <f>SUMIFS(СВЦЭМ!$D$34:$D$777,СВЦЭМ!$A$34:$A$777,$A52,СВЦЭМ!$B$34:$B$777,M$47)+'СЕТ СН'!$G$11+СВЦЭМ!$D$10+'СЕТ СН'!$G$6-'СЕТ СН'!$G$23</f>
        <v>1038.05949796</v>
      </c>
      <c r="N52" s="37">
        <f>SUMIFS(СВЦЭМ!$D$34:$D$777,СВЦЭМ!$A$34:$A$777,$A52,СВЦЭМ!$B$34:$B$777,N$47)+'СЕТ СН'!$G$11+СВЦЭМ!$D$10+'СЕТ СН'!$G$6-'СЕТ СН'!$G$23</f>
        <v>1032.49670115</v>
      </c>
      <c r="O52" s="37">
        <f>SUMIFS(СВЦЭМ!$D$34:$D$777,СВЦЭМ!$A$34:$A$777,$A52,СВЦЭМ!$B$34:$B$777,O$47)+'СЕТ СН'!$G$11+СВЦЭМ!$D$10+'СЕТ СН'!$G$6-'СЕТ СН'!$G$23</f>
        <v>1008.6444299</v>
      </c>
      <c r="P52" s="37">
        <f>SUMIFS(СВЦЭМ!$D$34:$D$777,СВЦЭМ!$A$34:$A$777,$A52,СВЦЭМ!$B$34:$B$777,P$47)+'СЕТ СН'!$G$11+СВЦЭМ!$D$10+'СЕТ СН'!$G$6-'СЕТ СН'!$G$23</f>
        <v>968.62286808999988</v>
      </c>
      <c r="Q52" s="37">
        <f>SUMIFS(СВЦЭМ!$D$34:$D$777,СВЦЭМ!$A$34:$A$777,$A52,СВЦЭМ!$B$34:$B$777,Q$47)+'СЕТ СН'!$G$11+СВЦЭМ!$D$10+'СЕТ СН'!$G$6-'СЕТ СН'!$G$23</f>
        <v>981.87093101000005</v>
      </c>
      <c r="R52" s="37">
        <f>SUMIFS(СВЦЭМ!$D$34:$D$777,СВЦЭМ!$A$34:$A$777,$A52,СВЦЭМ!$B$34:$B$777,R$47)+'СЕТ СН'!$G$11+СВЦЭМ!$D$10+'СЕТ СН'!$G$6-'СЕТ СН'!$G$23</f>
        <v>978.20206101999997</v>
      </c>
      <c r="S52" s="37">
        <f>SUMIFS(СВЦЭМ!$D$34:$D$777,СВЦЭМ!$A$34:$A$777,$A52,СВЦЭМ!$B$34:$B$777,S$47)+'СЕТ СН'!$G$11+СВЦЭМ!$D$10+'СЕТ СН'!$G$6-'СЕТ СН'!$G$23</f>
        <v>974.16739669000003</v>
      </c>
      <c r="T52" s="37">
        <f>SUMIFS(СВЦЭМ!$D$34:$D$777,СВЦЭМ!$A$34:$A$777,$A52,СВЦЭМ!$B$34:$B$777,T$47)+'СЕТ СН'!$G$11+СВЦЭМ!$D$10+'СЕТ СН'!$G$6-'СЕТ СН'!$G$23</f>
        <v>963.64232259000005</v>
      </c>
      <c r="U52" s="37">
        <f>SUMIFS(СВЦЭМ!$D$34:$D$777,СВЦЭМ!$A$34:$A$777,$A52,СВЦЭМ!$B$34:$B$777,U$47)+'СЕТ СН'!$G$11+СВЦЭМ!$D$10+'СЕТ СН'!$G$6-'СЕТ СН'!$G$23</f>
        <v>966.03805869000007</v>
      </c>
      <c r="V52" s="37">
        <f>SUMIFS(СВЦЭМ!$D$34:$D$777,СВЦЭМ!$A$34:$A$777,$A52,СВЦЭМ!$B$34:$B$777,V$47)+'СЕТ СН'!$G$11+СВЦЭМ!$D$10+'СЕТ СН'!$G$6-'СЕТ СН'!$G$23</f>
        <v>952.63328704000014</v>
      </c>
      <c r="W52" s="37">
        <f>SUMIFS(СВЦЭМ!$D$34:$D$777,СВЦЭМ!$A$34:$A$777,$A52,СВЦЭМ!$B$34:$B$777,W$47)+'СЕТ СН'!$G$11+СВЦЭМ!$D$10+'СЕТ СН'!$G$6-'СЕТ СН'!$G$23</f>
        <v>945.4291478099999</v>
      </c>
      <c r="X52" s="37">
        <f>SUMIFS(СВЦЭМ!$D$34:$D$777,СВЦЭМ!$A$34:$A$777,$A52,СВЦЭМ!$B$34:$B$777,X$47)+'СЕТ СН'!$G$11+СВЦЭМ!$D$10+'СЕТ СН'!$G$6-'СЕТ СН'!$G$23</f>
        <v>959.85303496999995</v>
      </c>
      <c r="Y52" s="37">
        <f>SUMIFS(СВЦЭМ!$D$34:$D$777,СВЦЭМ!$A$34:$A$777,$A52,СВЦЭМ!$B$34:$B$777,Y$47)+'СЕТ СН'!$G$11+СВЦЭМ!$D$10+'СЕТ СН'!$G$6-'СЕТ СН'!$G$23</f>
        <v>995.70170073999998</v>
      </c>
    </row>
    <row r="53" spans="1:25" ht="15.75" x14ac:dyDescent="0.2">
      <c r="A53" s="36">
        <f t="shared" si="1"/>
        <v>43318</v>
      </c>
      <c r="B53" s="37">
        <f>SUMIFS(СВЦЭМ!$D$34:$D$777,СВЦЭМ!$A$34:$A$777,$A53,СВЦЭМ!$B$34:$B$777,B$47)+'СЕТ СН'!$G$11+СВЦЭМ!$D$10+'СЕТ СН'!$G$6-'СЕТ СН'!$G$23</f>
        <v>1084.37396728</v>
      </c>
      <c r="C53" s="37">
        <f>SUMIFS(СВЦЭМ!$D$34:$D$777,СВЦЭМ!$A$34:$A$777,$A53,СВЦЭМ!$B$34:$B$777,C$47)+'СЕТ СН'!$G$11+СВЦЭМ!$D$10+'СЕТ СН'!$G$6-'СЕТ СН'!$G$23</f>
        <v>1183.26865137</v>
      </c>
      <c r="D53" s="37">
        <f>SUMIFS(СВЦЭМ!$D$34:$D$777,СВЦЭМ!$A$34:$A$777,$A53,СВЦЭМ!$B$34:$B$777,D$47)+'СЕТ СН'!$G$11+СВЦЭМ!$D$10+'СЕТ СН'!$G$6-'СЕТ СН'!$G$23</f>
        <v>1291.40433196</v>
      </c>
      <c r="E53" s="37">
        <f>SUMIFS(СВЦЭМ!$D$34:$D$777,СВЦЭМ!$A$34:$A$777,$A53,СВЦЭМ!$B$34:$B$777,E$47)+'СЕТ СН'!$G$11+СВЦЭМ!$D$10+'СЕТ СН'!$G$6-'СЕТ СН'!$G$23</f>
        <v>1400.0778972600001</v>
      </c>
      <c r="F53" s="37">
        <f>SUMIFS(СВЦЭМ!$D$34:$D$777,СВЦЭМ!$A$34:$A$777,$A53,СВЦЭМ!$B$34:$B$777,F$47)+'СЕТ СН'!$G$11+СВЦЭМ!$D$10+'СЕТ СН'!$G$6-'СЕТ СН'!$G$23</f>
        <v>1391.6245909100001</v>
      </c>
      <c r="G53" s="37">
        <f>SUMIFS(СВЦЭМ!$D$34:$D$777,СВЦЭМ!$A$34:$A$777,$A53,СВЦЭМ!$B$34:$B$777,G$47)+'СЕТ СН'!$G$11+СВЦЭМ!$D$10+'СЕТ СН'!$G$6-'СЕТ СН'!$G$23</f>
        <v>1403.62680462</v>
      </c>
      <c r="H53" s="37">
        <f>SUMIFS(СВЦЭМ!$D$34:$D$777,СВЦЭМ!$A$34:$A$777,$A53,СВЦЭМ!$B$34:$B$777,H$47)+'СЕТ СН'!$G$11+СВЦЭМ!$D$10+'СЕТ СН'!$G$6-'СЕТ СН'!$G$23</f>
        <v>1416.1046914200001</v>
      </c>
      <c r="I53" s="37">
        <f>SUMIFS(СВЦЭМ!$D$34:$D$777,СВЦЭМ!$A$34:$A$777,$A53,СВЦЭМ!$B$34:$B$777,I$47)+'СЕТ СН'!$G$11+СВЦЭМ!$D$10+'СЕТ СН'!$G$6-'СЕТ СН'!$G$23</f>
        <v>1396.9795071799999</v>
      </c>
      <c r="J53" s="37">
        <f>SUMIFS(СВЦЭМ!$D$34:$D$777,СВЦЭМ!$A$34:$A$777,$A53,СВЦЭМ!$B$34:$B$777,J$47)+'СЕТ СН'!$G$11+СВЦЭМ!$D$10+'СЕТ СН'!$G$6-'СЕТ СН'!$G$23</f>
        <v>1257.69455006</v>
      </c>
      <c r="K53" s="37">
        <f>SUMIFS(СВЦЭМ!$D$34:$D$777,СВЦЭМ!$A$34:$A$777,$A53,СВЦЭМ!$B$34:$B$777,K$47)+'СЕТ СН'!$G$11+СВЦЭМ!$D$10+'СЕТ СН'!$G$6-'СЕТ СН'!$G$23</f>
        <v>1142.76161192</v>
      </c>
      <c r="L53" s="37">
        <f>SUMIFS(СВЦЭМ!$D$34:$D$777,СВЦЭМ!$A$34:$A$777,$A53,СВЦЭМ!$B$34:$B$777,L$47)+'СЕТ СН'!$G$11+СВЦЭМ!$D$10+'СЕТ СН'!$G$6-'СЕТ СН'!$G$23</f>
        <v>1066.04309698</v>
      </c>
      <c r="M53" s="37">
        <f>SUMIFS(СВЦЭМ!$D$34:$D$777,СВЦЭМ!$A$34:$A$777,$A53,СВЦЭМ!$B$34:$B$777,M$47)+'СЕТ СН'!$G$11+СВЦЭМ!$D$10+'СЕТ СН'!$G$6-'СЕТ СН'!$G$23</f>
        <v>1017.81664056</v>
      </c>
      <c r="N53" s="37">
        <f>SUMIFS(СВЦЭМ!$D$34:$D$777,СВЦЭМ!$A$34:$A$777,$A53,СВЦЭМ!$B$34:$B$777,N$47)+'СЕТ СН'!$G$11+СВЦЭМ!$D$10+'СЕТ СН'!$G$6-'СЕТ СН'!$G$23</f>
        <v>1024.3326990600001</v>
      </c>
      <c r="O53" s="37">
        <f>SUMIFS(СВЦЭМ!$D$34:$D$777,СВЦЭМ!$A$34:$A$777,$A53,СВЦЭМ!$B$34:$B$777,O$47)+'СЕТ СН'!$G$11+СВЦЭМ!$D$10+'СЕТ СН'!$G$6-'СЕТ СН'!$G$23</f>
        <v>1025.8634607900001</v>
      </c>
      <c r="P53" s="37">
        <f>SUMIFS(СВЦЭМ!$D$34:$D$777,СВЦЭМ!$A$34:$A$777,$A53,СВЦЭМ!$B$34:$B$777,P$47)+'СЕТ СН'!$G$11+СВЦЭМ!$D$10+'СЕТ СН'!$G$6-'СЕТ СН'!$G$23</f>
        <v>1024.9842397100001</v>
      </c>
      <c r="Q53" s="37">
        <f>SUMIFS(СВЦЭМ!$D$34:$D$777,СВЦЭМ!$A$34:$A$777,$A53,СВЦЭМ!$B$34:$B$777,Q$47)+'СЕТ СН'!$G$11+СВЦЭМ!$D$10+'СЕТ СН'!$G$6-'СЕТ СН'!$G$23</f>
        <v>1026.41877075</v>
      </c>
      <c r="R53" s="37">
        <f>SUMIFS(СВЦЭМ!$D$34:$D$777,СВЦЭМ!$A$34:$A$777,$A53,СВЦЭМ!$B$34:$B$777,R$47)+'СЕТ СН'!$G$11+СВЦЭМ!$D$10+'СЕТ СН'!$G$6-'СЕТ СН'!$G$23</f>
        <v>1025.1020171800001</v>
      </c>
      <c r="S53" s="37">
        <f>SUMIFS(СВЦЭМ!$D$34:$D$777,СВЦЭМ!$A$34:$A$777,$A53,СВЦЭМ!$B$34:$B$777,S$47)+'СЕТ СН'!$G$11+СВЦЭМ!$D$10+'СЕТ СН'!$G$6-'СЕТ СН'!$G$23</f>
        <v>1026.1373548900001</v>
      </c>
      <c r="T53" s="37">
        <f>SUMIFS(СВЦЭМ!$D$34:$D$777,СВЦЭМ!$A$34:$A$777,$A53,СВЦЭМ!$B$34:$B$777,T$47)+'СЕТ СН'!$G$11+СВЦЭМ!$D$10+'СЕТ СН'!$G$6-'СЕТ СН'!$G$23</f>
        <v>1017.72949503</v>
      </c>
      <c r="U53" s="37">
        <f>SUMIFS(СВЦЭМ!$D$34:$D$777,СВЦЭМ!$A$34:$A$777,$A53,СВЦЭМ!$B$34:$B$777,U$47)+'СЕТ СН'!$G$11+СВЦЭМ!$D$10+'СЕТ СН'!$G$6-'СЕТ СН'!$G$23</f>
        <v>1016.0110086899999</v>
      </c>
      <c r="V53" s="37">
        <f>SUMIFS(СВЦЭМ!$D$34:$D$777,СВЦЭМ!$A$34:$A$777,$A53,СВЦЭМ!$B$34:$B$777,V$47)+'СЕТ СН'!$G$11+СВЦЭМ!$D$10+'СЕТ СН'!$G$6-'СЕТ СН'!$G$23</f>
        <v>1010.00305334</v>
      </c>
      <c r="W53" s="37">
        <f>SUMIFS(СВЦЭМ!$D$34:$D$777,СВЦЭМ!$A$34:$A$777,$A53,СВЦЭМ!$B$34:$B$777,W$47)+'СЕТ СН'!$G$11+СВЦЭМ!$D$10+'СЕТ СН'!$G$6-'СЕТ СН'!$G$23</f>
        <v>1008.69585076</v>
      </c>
      <c r="X53" s="37">
        <f>SUMIFS(СВЦЭМ!$D$34:$D$777,СВЦЭМ!$A$34:$A$777,$A53,СВЦЭМ!$B$34:$B$777,X$47)+'СЕТ СН'!$G$11+СВЦЭМ!$D$10+'СЕТ СН'!$G$6-'СЕТ СН'!$G$23</f>
        <v>1000.3719868400001</v>
      </c>
      <c r="Y53" s="37">
        <f>SUMIFS(СВЦЭМ!$D$34:$D$777,СВЦЭМ!$A$34:$A$777,$A53,СВЦЭМ!$B$34:$B$777,Y$47)+'СЕТ СН'!$G$11+СВЦЭМ!$D$10+'СЕТ СН'!$G$6-'СЕТ СН'!$G$23</f>
        <v>1047.3298255899999</v>
      </c>
    </row>
    <row r="54" spans="1:25" ht="15.75" x14ac:dyDescent="0.2">
      <c r="A54" s="36">
        <f t="shared" si="1"/>
        <v>43319</v>
      </c>
      <c r="B54" s="37">
        <f>SUMIFS(СВЦЭМ!$D$34:$D$777,СВЦЭМ!$A$34:$A$777,$A54,СВЦЭМ!$B$34:$B$777,B$47)+'СЕТ СН'!$G$11+СВЦЭМ!$D$10+'СЕТ СН'!$G$6-'СЕТ СН'!$G$23</f>
        <v>1132.6882551799999</v>
      </c>
      <c r="C54" s="37">
        <f>SUMIFS(СВЦЭМ!$D$34:$D$777,СВЦЭМ!$A$34:$A$777,$A54,СВЦЭМ!$B$34:$B$777,C$47)+'СЕТ СН'!$G$11+СВЦЭМ!$D$10+'СЕТ СН'!$G$6-'СЕТ СН'!$G$23</f>
        <v>1265.9433209599999</v>
      </c>
      <c r="D54" s="37">
        <f>SUMIFS(СВЦЭМ!$D$34:$D$777,СВЦЭМ!$A$34:$A$777,$A54,СВЦЭМ!$B$34:$B$777,D$47)+'СЕТ СН'!$G$11+СВЦЭМ!$D$10+'СЕТ СН'!$G$6-'СЕТ СН'!$G$23</f>
        <v>1348.7082280899999</v>
      </c>
      <c r="E54" s="37">
        <f>SUMIFS(СВЦЭМ!$D$34:$D$777,СВЦЭМ!$A$34:$A$777,$A54,СВЦЭМ!$B$34:$B$777,E$47)+'СЕТ СН'!$G$11+СВЦЭМ!$D$10+'СЕТ СН'!$G$6-'СЕТ СН'!$G$23</f>
        <v>1458.63631814</v>
      </c>
      <c r="F54" s="37">
        <f>SUMIFS(СВЦЭМ!$D$34:$D$777,СВЦЭМ!$A$34:$A$777,$A54,СВЦЭМ!$B$34:$B$777,F$47)+'СЕТ СН'!$G$11+СВЦЭМ!$D$10+'СЕТ СН'!$G$6-'СЕТ СН'!$G$23</f>
        <v>1452.41204894</v>
      </c>
      <c r="G54" s="37">
        <f>SUMIFS(СВЦЭМ!$D$34:$D$777,СВЦЭМ!$A$34:$A$777,$A54,СВЦЭМ!$B$34:$B$777,G$47)+'СЕТ СН'!$G$11+СВЦЭМ!$D$10+'СЕТ СН'!$G$6-'СЕТ СН'!$G$23</f>
        <v>1459.93844883</v>
      </c>
      <c r="H54" s="37">
        <f>SUMIFS(СВЦЭМ!$D$34:$D$777,СВЦЭМ!$A$34:$A$777,$A54,СВЦЭМ!$B$34:$B$777,H$47)+'СЕТ СН'!$G$11+СВЦЭМ!$D$10+'СЕТ СН'!$G$6-'СЕТ СН'!$G$23</f>
        <v>1456.93348702</v>
      </c>
      <c r="I54" s="37">
        <f>SUMIFS(СВЦЭМ!$D$34:$D$777,СВЦЭМ!$A$34:$A$777,$A54,СВЦЭМ!$B$34:$B$777,I$47)+'СЕТ СН'!$G$11+СВЦЭМ!$D$10+'СЕТ СН'!$G$6-'СЕТ СН'!$G$23</f>
        <v>1354.1009099400001</v>
      </c>
      <c r="J54" s="37">
        <f>SUMIFS(СВЦЭМ!$D$34:$D$777,СВЦЭМ!$A$34:$A$777,$A54,СВЦЭМ!$B$34:$B$777,J$47)+'СЕТ СН'!$G$11+СВЦЭМ!$D$10+'СЕТ СН'!$G$6-'СЕТ СН'!$G$23</f>
        <v>1205.1743476500001</v>
      </c>
      <c r="K54" s="37">
        <f>SUMIFS(СВЦЭМ!$D$34:$D$777,СВЦЭМ!$A$34:$A$777,$A54,СВЦЭМ!$B$34:$B$777,K$47)+'СЕТ СН'!$G$11+СВЦЭМ!$D$10+'СЕТ СН'!$G$6-'СЕТ СН'!$G$23</f>
        <v>1123.62325956</v>
      </c>
      <c r="L54" s="37">
        <f>SUMIFS(СВЦЭМ!$D$34:$D$777,СВЦЭМ!$A$34:$A$777,$A54,СВЦЭМ!$B$34:$B$777,L$47)+'СЕТ СН'!$G$11+СВЦЭМ!$D$10+'СЕТ СН'!$G$6-'СЕТ СН'!$G$23</f>
        <v>1045.03706872</v>
      </c>
      <c r="M54" s="37">
        <f>SUMIFS(СВЦЭМ!$D$34:$D$777,СВЦЭМ!$A$34:$A$777,$A54,СВЦЭМ!$B$34:$B$777,M$47)+'СЕТ СН'!$G$11+СВЦЭМ!$D$10+'СЕТ СН'!$G$6-'СЕТ СН'!$G$23</f>
        <v>999.35429434000002</v>
      </c>
      <c r="N54" s="37">
        <f>SUMIFS(СВЦЭМ!$D$34:$D$777,СВЦЭМ!$A$34:$A$777,$A54,СВЦЭМ!$B$34:$B$777,N$47)+'СЕТ СН'!$G$11+СВЦЭМ!$D$10+'СЕТ СН'!$G$6-'СЕТ СН'!$G$23</f>
        <v>985.20773692000012</v>
      </c>
      <c r="O54" s="37">
        <f>SUMIFS(СВЦЭМ!$D$34:$D$777,СВЦЭМ!$A$34:$A$777,$A54,СВЦЭМ!$B$34:$B$777,O$47)+'СЕТ СН'!$G$11+СВЦЭМ!$D$10+'СЕТ СН'!$G$6-'СЕТ СН'!$G$23</f>
        <v>996.27460012000006</v>
      </c>
      <c r="P54" s="37">
        <f>SUMIFS(СВЦЭМ!$D$34:$D$777,СВЦЭМ!$A$34:$A$777,$A54,СВЦЭМ!$B$34:$B$777,P$47)+'СЕТ СН'!$G$11+СВЦЭМ!$D$10+'СЕТ СН'!$G$6-'СЕТ СН'!$G$23</f>
        <v>995.31886998000004</v>
      </c>
      <c r="Q54" s="37">
        <f>SUMIFS(СВЦЭМ!$D$34:$D$777,СВЦЭМ!$A$34:$A$777,$A54,СВЦЭМ!$B$34:$B$777,Q$47)+'СЕТ СН'!$G$11+СВЦЭМ!$D$10+'СЕТ СН'!$G$6-'СЕТ СН'!$G$23</f>
        <v>996.78972857999997</v>
      </c>
      <c r="R54" s="37">
        <f>SUMIFS(СВЦЭМ!$D$34:$D$777,СВЦЭМ!$A$34:$A$777,$A54,СВЦЭМ!$B$34:$B$777,R$47)+'СЕТ СН'!$G$11+СВЦЭМ!$D$10+'СЕТ СН'!$G$6-'СЕТ СН'!$G$23</f>
        <v>998.44844291000004</v>
      </c>
      <c r="S54" s="37">
        <f>SUMIFS(СВЦЭМ!$D$34:$D$777,СВЦЭМ!$A$34:$A$777,$A54,СВЦЭМ!$B$34:$B$777,S$47)+'СЕТ СН'!$G$11+СВЦЭМ!$D$10+'СЕТ СН'!$G$6-'СЕТ СН'!$G$23</f>
        <v>998.16109585000004</v>
      </c>
      <c r="T54" s="37">
        <f>SUMIFS(СВЦЭМ!$D$34:$D$777,СВЦЭМ!$A$34:$A$777,$A54,СВЦЭМ!$B$34:$B$777,T$47)+'СЕТ СН'!$G$11+СВЦЭМ!$D$10+'СЕТ СН'!$G$6-'СЕТ СН'!$G$23</f>
        <v>985.31560856999999</v>
      </c>
      <c r="U54" s="37">
        <f>SUMIFS(СВЦЭМ!$D$34:$D$777,СВЦЭМ!$A$34:$A$777,$A54,СВЦЭМ!$B$34:$B$777,U$47)+'СЕТ СН'!$G$11+СВЦЭМ!$D$10+'СЕТ СН'!$G$6-'СЕТ СН'!$G$23</f>
        <v>989.67771269000013</v>
      </c>
      <c r="V54" s="37">
        <f>SUMIFS(СВЦЭМ!$D$34:$D$777,СВЦЭМ!$A$34:$A$777,$A54,СВЦЭМ!$B$34:$B$777,V$47)+'СЕТ СН'!$G$11+СВЦЭМ!$D$10+'СЕТ СН'!$G$6-'СЕТ СН'!$G$23</f>
        <v>980.31034231000012</v>
      </c>
      <c r="W54" s="37">
        <f>SUMIFS(СВЦЭМ!$D$34:$D$777,СВЦЭМ!$A$34:$A$777,$A54,СВЦЭМ!$B$34:$B$777,W$47)+'СЕТ СН'!$G$11+СВЦЭМ!$D$10+'СЕТ СН'!$G$6-'СЕТ СН'!$G$23</f>
        <v>982.08375587</v>
      </c>
      <c r="X54" s="37">
        <f>SUMIFS(СВЦЭМ!$D$34:$D$777,СВЦЭМ!$A$34:$A$777,$A54,СВЦЭМ!$B$34:$B$777,X$47)+'СЕТ СН'!$G$11+СВЦЭМ!$D$10+'СЕТ СН'!$G$6-'СЕТ СН'!$G$23</f>
        <v>973.85209888000009</v>
      </c>
      <c r="Y54" s="37">
        <f>SUMIFS(СВЦЭМ!$D$34:$D$777,СВЦЭМ!$A$34:$A$777,$A54,СВЦЭМ!$B$34:$B$777,Y$47)+'СЕТ СН'!$G$11+СВЦЭМ!$D$10+'СЕТ СН'!$G$6-'СЕТ СН'!$G$23</f>
        <v>1011.7763979199999</v>
      </c>
    </row>
    <row r="55" spans="1:25" ht="15.75" x14ac:dyDescent="0.2">
      <c r="A55" s="36">
        <f t="shared" si="1"/>
        <v>43320</v>
      </c>
      <c r="B55" s="37">
        <f>SUMIFS(СВЦЭМ!$D$34:$D$777,СВЦЭМ!$A$34:$A$777,$A55,СВЦЭМ!$B$34:$B$777,B$47)+'СЕТ СН'!$G$11+СВЦЭМ!$D$10+'СЕТ СН'!$G$6-'СЕТ СН'!$G$23</f>
        <v>1130.6532509599999</v>
      </c>
      <c r="C55" s="37">
        <f>SUMIFS(СВЦЭМ!$D$34:$D$777,СВЦЭМ!$A$34:$A$777,$A55,СВЦЭМ!$B$34:$B$777,C$47)+'СЕТ СН'!$G$11+СВЦЭМ!$D$10+'СЕТ СН'!$G$6-'СЕТ СН'!$G$23</f>
        <v>1261.1930099399999</v>
      </c>
      <c r="D55" s="37">
        <f>SUMIFS(СВЦЭМ!$D$34:$D$777,СВЦЭМ!$A$34:$A$777,$A55,СВЦЭМ!$B$34:$B$777,D$47)+'СЕТ СН'!$G$11+СВЦЭМ!$D$10+'СЕТ СН'!$G$6-'СЕТ СН'!$G$23</f>
        <v>1366.27865099</v>
      </c>
      <c r="E55" s="37">
        <f>SUMIFS(СВЦЭМ!$D$34:$D$777,СВЦЭМ!$A$34:$A$777,$A55,СВЦЭМ!$B$34:$B$777,E$47)+'СЕТ СН'!$G$11+СВЦЭМ!$D$10+'СЕТ СН'!$G$6-'СЕТ СН'!$G$23</f>
        <v>1450.68967008</v>
      </c>
      <c r="F55" s="37">
        <f>SUMIFS(СВЦЭМ!$D$34:$D$777,СВЦЭМ!$A$34:$A$777,$A55,СВЦЭМ!$B$34:$B$777,F$47)+'СЕТ СН'!$G$11+СВЦЭМ!$D$10+'СЕТ СН'!$G$6-'СЕТ СН'!$G$23</f>
        <v>1447.33483925</v>
      </c>
      <c r="G55" s="37">
        <f>SUMIFS(СВЦЭМ!$D$34:$D$777,СВЦЭМ!$A$34:$A$777,$A55,СВЦЭМ!$B$34:$B$777,G$47)+'СЕТ СН'!$G$11+СВЦЭМ!$D$10+'СЕТ СН'!$G$6-'СЕТ СН'!$G$23</f>
        <v>1448.2417220499999</v>
      </c>
      <c r="H55" s="37">
        <f>SUMIFS(СВЦЭМ!$D$34:$D$777,СВЦЭМ!$A$34:$A$777,$A55,СВЦЭМ!$B$34:$B$777,H$47)+'СЕТ СН'!$G$11+СВЦЭМ!$D$10+'СЕТ СН'!$G$6-'СЕТ СН'!$G$23</f>
        <v>1447.4944216700001</v>
      </c>
      <c r="I55" s="37">
        <f>SUMIFS(СВЦЭМ!$D$34:$D$777,СВЦЭМ!$A$34:$A$777,$A55,СВЦЭМ!$B$34:$B$777,I$47)+'СЕТ СН'!$G$11+СВЦЭМ!$D$10+'СЕТ СН'!$G$6-'СЕТ СН'!$G$23</f>
        <v>1368.38939108</v>
      </c>
      <c r="J55" s="37">
        <f>SUMIFS(СВЦЭМ!$D$34:$D$777,СВЦЭМ!$A$34:$A$777,$A55,СВЦЭМ!$B$34:$B$777,J$47)+'СЕТ СН'!$G$11+СВЦЭМ!$D$10+'СЕТ СН'!$G$6-'СЕТ СН'!$G$23</f>
        <v>1222.3986357399999</v>
      </c>
      <c r="K55" s="37">
        <f>SUMIFS(СВЦЭМ!$D$34:$D$777,СВЦЭМ!$A$34:$A$777,$A55,СВЦЭМ!$B$34:$B$777,K$47)+'СЕТ СН'!$G$11+СВЦЭМ!$D$10+'СЕТ СН'!$G$6-'СЕТ СН'!$G$23</f>
        <v>1116.9471522900001</v>
      </c>
      <c r="L55" s="37">
        <f>SUMIFS(СВЦЭМ!$D$34:$D$777,СВЦЭМ!$A$34:$A$777,$A55,СВЦЭМ!$B$34:$B$777,L$47)+'СЕТ СН'!$G$11+СВЦЭМ!$D$10+'СЕТ СН'!$G$6-'СЕТ СН'!$G$23</f>
        <v>1031.3751843100001</v>
      </c>
      <c r="M55" s="37">
        <f>SUMIFS(СВЦЭМ!$D$34:$D$777,СВЦЭМ!$A$34:$A$777,$A55,СВЦЭМ!$B$34:$B$777,M$47)+'СЕТ СН'!$G$11+СВЦЭМ!$D$10+'СЕТ СН'!$G$6-'СЕТ СН'!$G$23</f>
        <v>976.06107317999999</v>
      </c>
      <c r="N55" s="37">
        <f>SUMIFS(СВЦЭМ!$D$34:$D$777,СВЦЭМ!$A$34:$A$777,$A55,СВЦЭМ!$B$34:$B$777,N$47)+'СЕТ СН'!$G$11+СВЦЭМ!$D$10+'СЕТ СН'!$G$6-'СЕТ СН'!$G$23</f>
        <v>982.02349654</v>
      </c>
      <c r="O55" s="37">
        <f>SUMIFS(СВЦЭМ!$D$34:$D$777,СВЦЭМ!$A$34:$A$777,$A55,СВЦЭМ!$B$34:$B$777,O$47)+'СЕТ СН'!$G$11+СВЦЭМ!$D$10+'СЕТ СН'!$G$6-'СЕТ СН'!$G$23</f>
        <v>985.76377036000008</v>
      </c>
      <c r="P55" s="37">
        <f>SUMIFS(СВЦЭМ!$D$34:$D$777,СВЦЭМ!$A$34:$A$777,$A55,СВЦЭМ!$B$34:$B$777,P$47)+'СЕТ СН'!$G$11+СВЦЭМ!$D$10+'СЕТ СН'!$G$6-'СЕТ СН'!$G$23</f>
        <v>982.65408071000002</v>
      </c>
      <c r="Q55" s="37">
        <f>SUMIFS(СВЦЭМ!$D$34:$D$777,СВЦЭМ!$A$34:$A$777,$A55,СВЦЭМ!$B$34:$B$777,Q$47)+'СЕТ СН'!$G$11+СВЦЭМ!$D$10+'СЕТ СН'!$G$6-'СЕТ СН'!$G$23</f>
        <v>986.79257372000006</v>
      </c>
      <c r="R55" s="37">
        <f>SUMIFS(СВЦЭМ!$D$34:$D$777,СВЦЭМ!$A$34:$A$777,$A55,СВЦЭМ!$B$34:$B$777,R$47)+'СЕТ СН'!$G$11+СВЦЭМ!$D$10+'СЕТ СН'!$G$6-'СЕТ СН'!$G$23</f>
        <v>991.62967209999988</v>
      </c>
      <c r="S55" s="37">
        <f>SUMIFS(СВЦЭМ!$D$34:$D$777,СВЦЭМ!$A$34:$A$777,$A55,СВЦЭМ!$B$34:$B$777,S$47)+'СЕТ СН'!$G$11+СВЦЭМ!$D$10+'СЕТ СН'!$G$6-'СЕТ СН'!$G$23</f>
        <v>987.9525560699999</v>
      </c>
      <c r="T55" s="37">
        <f>SUMIFS(СВЦЭМ!$D$34:$D$777,СВЦЭМ!$A$34:$A$777,$A55,СВЦЭМ!$B$34:$B$777,T$47)+'СЕТ СН'!$G$11+СВЦЭМ!$D$10+'СЕТ СН'!$G$6-'СЕТ СН'!$G$23</f>
        <v>987.38387942000008</v>
      </c>
      <c r="U55" s="37">
        <f>SUMIFS(СВЦЭМ!$D$34:$D$777,СВЦЭМ!$A$34:$A$777,$A55,СВЦЭМ!$B$34:$B$777,U$47)+'СЕТ СН'!$G$11+СВЦЭМ!$D$10+'СЕТ СН'!$G$6-'СЕТ СН'!$G$23</f>
        <v>991.60597951</v>
      </c>
      <c r="V55" s="37">
        <f>SUMIFS(СВЦЭМ!$D$34:$D$777,СВЦЭМ!$A$34:$A$777,$A55,СВЦЭМ!$B$34:$B$777,V$47)+'СЕТ СН'!$G$11+СВЦЭМ!$D$10+'СЕТ СН'!$G$6-'СЕТ СН'!$G$23</f>
        <v>970.47701443999995</v>
      </c>
      <c r="W55" s="37">
        <f>SUMIFS(СВЦЭМ!$D$34:$D$777,СВЦЭМ!$A$34:$A$777,$A55,СВЦЭМ!$B$34:$B$777,W$47)+'СЕТ СН'!$G$11+СВЦЭМ!$D$10+'СЕТ СН'!$G$6-'СЕТ СН'!$G$23</f>
        <v>980.28489747000003</v>
      </c>
      <c r="X55" s="37">
        <f>SUMIFS(СВЦЭМ!$D$34:$D$777,СВЦЭМ!$A$34:$A$777,$A55,СВЦЭМ!$B$34:$B$777,X$47)+'СЕТ СН'!$G$11+СВЦЭМ!$D$10+'СЕТ СН'!$G$6-'СЕТ СН'!$G$23</f>
        <v>1005.0573092300001</v>
      </c>
      <c r="Y55" s="37">
        <f>SUMIFS(СВЦЭМ!$D$34:$D$777,СВЦЭМ!$A$34:$A$777,$A55,СВЦЭМ!$B$34:$B$777,Y$47)+'СЕТ СН'!$G$11+СВЦЭМ!$D$10+'СЕТ СН'!$G$6-'СЕТ СН'!$G$23</f>
        <v>1066.1439445999999</v>
      </c>
    </row>
    <row r="56" spans="1:25" ht="15.75" x14ac:dyDescent="0.2">
      <c r="A56" s="36">
        <f t="shared" si="1"/>
        <v>43321</v>
      </c>
      <c r="B56" s="37">
        <f>SUMIFS(СВЦЭМ!$D$34:$D$777,СВЦЭМ!$A$34:$A$777,$A56,СВЦЭМ!$B$34:$B$777,B$47)+'СЕТ СН'!$G$11+СВЦЭМ!$D$10+'СЕТ СН'!$G$6-'СЕТ СН'!$G$23</f>
        <v>1085.6316981499999</v>
      </c>
      <c r="C56" s="37">
        <f>SUMIFS(СВЦЭМ!$D$34:$D$777,СВЦЭМ!$A$34:$A$777,$A56,СВЦЭМ!$B$34:$B$777,C$47)+'СЕТ СН'!$G$11+СВЦЭМ!$D$10+'СЕТ СН'!$G$6-'СЕТ СН'!$G$23</f>
        <v>1196.4099740500001</v>
      </c>
      <c r="D56" s="37">
        <f>SUMIFS(СВЦЭМ!$D$34:$D$777,СВЦЭМ!$A$34:$A$777,$A56,СВЦЭМ!$B$34:$B$777,D$47)+'СЕТ СН'!$G$11+СВЦЭМ!$D$10+'СЕТ СН'!$G$6-'СЕТ СН'!$G$23</f>
        <v>1326.28522021</v>
      </c>
      <c r="E56" s="37">
        <f>SUMIFS(СВЦЭМ!$D$34:$D$777,СВЦЭМ!$A$34:$A$777,$A56,СВЦЭМ!$B$34:$B$777,E$47)+'СЕТ СН'!$G$11+СВЦЭМ!$D$10+'СЕТ СН'!$G$6-'СЕТ СН'!$G$23</f>
        <v>1448.0826429700001</v>
      </c>
      <c r="F56" s="37">
        <f>SUMIFS(СВЦЭМ!$D$34:$D$777,СВЦЭМ!$A$34:$A$777,$A56,СВЦЭМ!$B$34:$B$777,F$47)+'СЕТ СН'!$G$11+СВЦЭМ!$D$10+'СЕТ СН'!$G$6-'СЕТ СН'!$G$23</f>
        <v>1445.40284926</v>
      </c>
      <c r="G56" s="37">
        <f>SUMIFS(СВЦЭМ!$D$34:$D$777,СВЦЭМ!$A$34:$A$777,$A56,СВЦЭМ!$B$34:$B$777,G$47)+'СЕТ СН'!$G$11+СВЦЭМ!$D$10+'СЕТ СН'!$G$6-'СЕТ СН'!$G$23</f>
        <v>1453.4755093000001</v>
      </c>
      <c r="H56" s="37">
        <f>SUMIFS(СВЦЭМ!$D$34:$D$777,СВЦЭМ!$A$34:$A$777,$A56,СВЦЭМ!$B$34:$B$777,H$47)+'СЕТ СН'!$G$11+СВЦЭМ!$D$10+'СЕТ СН'!$G$6-'СЕТ СН'!$G$23</f>
        <v>1431.71011415</v>
      </c>
      <c r="I56" s="37">
        <f>SUMIFS(СВЦЭМ!$D$34:$D$777,СВЦЭМ!$A$34:$A$777,$A56,СВЦЭМ!$B$34:$B$777,I$47)+'СЕТ СН'!$G$11+СВЦЭМ!$D$10+'СЕТ СН'!$G$6-'СЕТ СН'!$G$23</f>
        <v>1359.9854576299999</v>
      </c>
      <c r="J56" s="37">
        <f>SUMIFS(СВЦЭМ!$D$34:$D$777,СВЦЭМ!$A$34:$A$777,$A56,СВЦЭМ!$B$34:$B$777,J$47)+'СЕТ СН'!$G$11+СВЦЭМ!$D$10+'СЕТ СН'!$G$6-'СЕТ СН'!$G$23</f>
        <v>1240.06847608</v>
      </c>
      <c r="K56" s="37">
        <f>SUMIFS(СВЦЭМ!$D$34:$D$777,СВЦЭМ!$A$34:$A$777,$A56,СВЦЭМ!$B$34:$B$777,K$47)+'СЕТ СН'!$G$11+СВЦЭМ!$D$10+'СЕТ СН'!$G$6-'СЕТ СН'!$G$23</f>
        <v>1132.2804297099999</v>
      </c>
      <c r="L56" s="37">
        <f>SUMIFS(СВЦЭМ!$D$34:$D$777,СВЦЭМ!$A$34:$A$777,$A56,СВЦЭМ!$B$34:$B$777,L$47)+'СЕТ СН'!$G$11+СВЦЭМ!$D$10+'СЕТ СН'!$G$6-'СЕТ СН'!$G$23</f>
        <v>1058.05753559</v>
      </c>
      <c r="M56" s="37">
        <f>SUMIFS(СВЦЭМ!$D$34:$D$777,СВЦЭМ!$A$34:$A$777,$A56,СВЦЭМ!$B$34:$B$777,M$47)+'СЕТ СН'!$G$11+СВЦЭМ!$D$10+'СЕТ СН'!$G$6-'СЕТ СН'!$G$23</f>
        <v>993.43057797999995</v>
      </c>
      <c r="N56" s="37">
        <f>SUMIFS(СВЦЭМ!$D$34:$D$777,СВЦЭМ!$A$34:$A$777,$A56,СВЦЭМ!$B$34:$B$777,N$47)+'СЕТ СН'!$G$11+СВЦЭМ!$D$10+'СЕТ СН'!$G$6-'СЕТ СН'!$G$23</f>
        <v>976.29120181999997</v>
      </c>
      <c r="O56" s="37">
        <f>SUMIFS(СВЦЭМ!$D$34:$D$777,СВЦЭМ!$A$34:$A$777,$A56,СВЦЭМ!$B$34:$B$777,O$47)+'СЕТ СН'!$G$11+СВЦЭМ!$D$10+'СЕТ СН'!$G$6-'СЕТ СН'!$G$23</f>
        <v>978.98319607999997</v>
      </c>
      <c r="P56" s="37">
        <f>SUMIFS(СВЦЭМ!$D$34:$D$777,СВЦЭМ!$A$34:$A$777,$A56,СВЦЭМ!$B$34:$B$777,P$47)+'СЕТ СН'!$G$11+СВЦЭМ!$D$10+'СЕТ СН'!$G$6-'СЕТ СН'!$G$23</f>
        <v>981.72729186000015</v>
      </c>
      <c r="Q56" s="37">
        <f>SUMIFS(СВЦЭМ!$D$34:$D$777,СВЦЭМ!$A$34:$A$777,$A56,СВЦЭМ!$B$34:$B$777,Q$47)+'СЕТ СН'!$G$11+СВЦЭМ!$D$10+'СЕТ СН'!$G$6-'СЕТ СН'!$G$23</f>
        <v>979.84270852999998</v>
      </c>
      <c r="R56" s="37">
        <f>SUMIFS(СВЦЭМ!$D$34:$D$777,СВЦЭМ!$A$34:$A$777,$A56,СВЦЭМ!$B$34:$B$777,R$47)+'СЕТ СН'!$G$11+СВЦЭМ!$D$10+'СЕТ СН'!$G$6-'СЕТ СН'!$G$23</f>
        <v>976.28351986000007</v>
      </c>
      <c r="S56" s="37">
        <f>SUMIFS(СВЦЭМ!$D$34:$D$777,СВЦЭМ!$A$34:$A$777,$A56,СВЦЭМ!$B$34:$B$777,S$47)+'СЕТ СН'!$G$11+СВЦЭМ!$D$10+'СЕТ СН'!$G$6-'СЕТ СН'!$G$23</f>
        <v>975.03376520999996</v>
      </c>
      <c r="T56" s="37">
        <f>SUMIFS(СВЦЭМ!$D$34:$D$777,СВЦЭМ!$A$34:$A$777,$A56,СВЦЭМ!$B$34:$B$777,T$47)+'СЕТ СН'!$G$11+СВЦЭМ!$D$10+'СЕТ СН'!$G$6-'СЕТ СН'!$G$23</f>
        <v>970.07760862999999</v>
      </c>
      <c r="U56" s="37">
        <f>SUMIFS(СВЦЭМ!$D$34:$D$777,СВЦЭМ!$A$34:$A$777,$A56,СВЦЭМ!$B$34:$B$777,U$47)+'СЕТ СН'!$G$11+СВЦЭМ!$D$10+'СЕТ СН'!$G$6-'СЕТ СН'!$G$23</f>
        <v>979.66248801000006</v>
      </c>
      <c r="V56" s="37">
        <f>SUMIFS(СВЦЭМ!$D$34:$D$777,СВЦЭМ!$A$34:$A$777,$A56,СВЦЭМ!$B$34:$B$777,V$47)+'СЕТ СН'!$G$11+СВЦЭМ!$D$10+'СЕТ СН'!$G$6-'СЕТ СН'!$G$23</f>
        <v>969.66330758000004</v>
      </c>
      <c r="W56" s="37">
        <f>SUMIFS(СВЦЭМ!$D$34:$D$777,СВЦЭМ!$A$34:$A$777,$A56,СВЦЭМ!$B$34:$B$777,W$47)+'СЕТ СН'!$G$11+СВЦЭМ!$D$10+'СЕТ СН'!$G$6-'СЕТ СН'!$G$23</f>
        <v>974.09641748000013</v>
      </c>
      <c r="X56" s="37">
        <f>SUMIFS(СВЦЭМ!$D$34:$D$777,СВЦЭМ!$A$34:$A$777,$A56,СВЦЭМ!$B$34:$B$777,X$47)+'СЕТ СН'!$G$11+СВЦЭМ!$D$10+'СЕТ СН'!$G$6-'СЕТ СН'!$G$23</f>
        <v>965.21249908000004</v>
      </c>
      <c r="Y56" s="37">
        <f>SUMIFS(СВЦЭМ!$D$34:$D$777,СВЦЭМ!$A$34:$A$777,$A56,СВЦЭМ!$B$34:$B$777,Y$47)+'СЕТ СН'!$G$11+СВЦЭМ!$D$10+'СЕТ СН'!$G$6-'СЕТ СН'!$G$23</f>
        <v>1002.6062334000001</v>
      </c>
    </row>
    <row r="57" spans="1:25" ht="15.75" x14ac:dyDescent="0.2">
      <c r="A57" s="36">
        <f t="shared" si="1"/>
        <v>43322</v>
      </c>
      <c r="B57" s="37">
        <f>SUMIFS(СВЦЭМ!$D$34:$D$777,СВЦЭМ!$A$34:$A$777,$A57,СВЦЭМ!$B$34:$B$777,B$47)+'СЕТ СН'!$G$11+СВЦЭМ!$D$10+'СЕТ СН'!$G$6-'СЕТ СН'!$G$23</f>
        <v>1102.39599309</v>
      </c>
      <c r="C57" s="37">
        <f>SUMIFS(СВЦЭМ!$D$34:$D$777,СВЦЭМ!$A$34:$A$777,$A57,СВЦЭМ!$B$34:$B$777,C$47)+'СЕТ СН'!$G$11+СВЦЭМ!$D$10+'СЕТ СН'!$G$6-'СЕТ СН'!$G$23</f>
        <v>1219.6028639599999</v>
      </c>
      <c r="D57" s="37">
        <f>SUMIFS(СВЦЭМ!$D$34:$D$777,СВЦЭМ!$A$34:$A$777,$A57,СВЦЭМ!$B$34:$B$777,D$47)+'СЕТ СН'!$G$11+СВЦЭМ!$D$10+'СЕТ СН'!$G$6-'СЕТ СН'!$G$23</f>
        <v>1333.75627222</v>
      </c>
      <c r="E57" s="37">
        <f>SUMIFS(СВЦЭМ!$D$34:$D$777,СВЦЭМ!$A$34:$A$777,$A57,СВЦЭМ!$B$34:$B$777,E$47)+'СЕТ СН'!$G$11+СВЦЭМ!$D$10+'СЕТ СН'!$G$6-'СЕТ СН'!$G$23</f>
        <v>1431.5943137900001</v>
      </c>
      <c r="F57" s="37">
        <f>SUMIFS(СВЦЭМ!$D$34:$D$777,СВЦЭМ!$A$34:$A$777,$A57,СВЦЭМ!$B$34:$B$777,F$47)+'СЕТ СН'!$G$11+СВЦЭМ!$D$10+'СЕТ СН'!$G$6-'СЕТ СН'!$G$23</f>
        <v>1426.01490489</v>
      </c>
      <c r="G57" s="37">
        <f>SUMIFS(СВЦЭМ!$D$34:$D$777,СВЦЭМ!$A$34:$A$777,$A57,СВЦЭМ!$B$34:$B$777,G$47)+'СЕТ СН'!$G$11+СВЦЭМ!$D$10+'СЕТ СН'!$G$6-'СЕТ СН'!$G$23</f>
        <v>1418.8707124699999</v>
      </c>
      <c r="H57" s="37">
        <f>SUMIFS(СВЦЭМ!$D$34:$D$777,СВЦЭМ!$A$34:$A$777,$A57,СВЦЭМ!$B$34:$B$777,H$47)+'СЕТ СН'!$G$11+СВЦЭМ!$D$10+'СЕТ СН'!$G$6-'СЕТ СН'!$G$23</f>
        <v>1408.2359032899999</v>
      </c>
      <c r="I57" s="37">
        <f>SUMIFS(СВЦЭМ!$D$34:$D$777,СВЦЭМ!$A$34:$A$777,$A57,СВЦЭМ!$B$34:$B$777,I$47)+'СЕТ СН'!$G$11+СВЦЭМ!$D$10+'СЕТ СН'!$G$6-'СЕТ СН'!$G$23</f>
        <v>1338.53359129</v>
      </c>
      <c r="J57" s="37">
        <f>SUMIFS(СВЦЭМ!$D$34:$D$777,СВЦЭМ!$A$34:$A$777,$A57,СВЦЭМ!$B$34:$B$777,J$47)+'СЕТ СН'!$G$11+СВЦЭМ!$D$10+'СЕТ СН'!$G$6-'СЕТ СН'!$G$23</f>
        <v>1210.4161249000001</v>
      </c>
      <c r="K57" s="37">
        <f>SUMIFS(СВЦЭМ!$D$34:$D$777,СВЦЭМ!$A$34:$A$777,$A57,СВЦЭМ!$B$34:$B$777,K$47)+'СЕТ СН'!$G$11+СВЦЭМ!$D$10+'СЕТ СН'!$G$6-'СЕТ СН'!$G$23</f>
        <v>1087.1214506199999</v>
      </c>
      <c r="L57" s="37">
        <f>SUMIFS(СВЦЭМ!$D$34:$D$777,СВЦЭМ!$A$34:$A$777,$A57,СВЦЭМ!$B$34:$B$777,L$47)+'СЕТ СН'!$G$11+СВЦЭМ!$D$10+'СЕТ СН'!$G$6-'СЕТ СН'!$G$23</f>
        <v>1016.4200561</v>
      </c>
      <c r="M57" s="37">
        <f>SUMIFS(СВЦЭМ!$D$34:$D$777,СВЦЭМ!$A$34:$A$777,$A57,СВЦЭМ!$B$34:$B$777,M$47)+'СЕТ СН'!$G$11+СВЦЭМ!$D$10+'СЕТ СН'!$G$6-'СЕТ СН'!$G$23</f>
        <v>958.00065229999996</v>
      </c>
      <c r="N57" s="37">
        <f>SUMIFS(СВЦЭМ!$D$34:$D$777,СВЦЭМ!$A$34:$A$777,$A57,СВЦЭМ!$B$34:$B$777,N$47)+'СЕТ СН'!$G$11+СВЦЭМ!$D$10+'СЕТ СН'!$G$6-'СЕТ СН'!$G$23</f>
        <v>945.27431113000011</v>
      </c>
      <c r="O57" s="37">
        <f>SUMIFS(СВЦЭМ!$D$34:$D$777,СВЦЭМ!$A$34:$A$777,$A57,СВЦЭМ!$B$34:$B$777,O$47)+'СЕТ СН'!$G$11+СВЦЭМ!$D$10+'СЕТ СН'!$G$6-'СЕТ СН'!$G$23</f>
        <v>950.02595074999999</v>
      </c>
      <c r="P57" s="37">
        <f>SUMIFS(СВЦЭМ!$D$34:$D$777,СВЦЭМ!$A$34:$A$777,$A57,СВЦЭМ!$B$34:$B$777,P$47)+'СЕТ СН'!$G$11+СВЦЭМ!$D$10+'СЕТ СН'!$G$6-'СЕТ СН'!$G$23</f>
        <v>964.88906326999995</v>
      </c>
      <c r="Q57" s="37">
        <f>SUMIFS(СВЦЭМ!$D$34:$D$777,СВЦЭМ!$A$34:$A$777,$A57,СВЦЭМ!$B$34:$B$777,Q$47)+'СЕТ СН'!$G$11+СВЦЭМ!$D$10+'СЕТ СН'!$G$6-'СЕТ СН'!$G$23</f>
        <v>961.28551827999991</v>
      </c>
      <c r="R57" s="37">
        <f>SUMIFS(СВЦЭМ!$D$34:$D$777,СВЦЭМ!$A$34:$A$777,$A57,СВЦЭМ!$B$34:$B$777,R$47)+'СЕТ СН'!$G$11+СВЦЭМ!$D$10+'СЕТ СН'!$G$6-'СЕТ СН'!$G$23</f>
        <v>960.66953145000002</v>
      </c>
      <c r="S57" s="37">
        <f>SUMIFS(СВЦЭМ!$D$34:$D$777,СВЦЭМ!$A$34:$A$777,$A57,СВЦЭМ!$B$34:$B$777,S$47)+'СЕТ СН'!$G$11+СВЦЭМ!$D$10+'СЕТ СН'!$G$6-'СЕТ СН'!$G$23</f>
        <v>949.57864969999991</v>
      </c>
      <c r="T57" s="37">
        <f>SUMIFS(СВЦЭМ!$D$34:$D$777,СВЦЭМ!$A$34:$A$777,$A57,СВЦЭМ!$B$34:$B$777,T$47)+'СЕТ СН'!$G$11+СВЦЭМ!$D$10+'СЕТ СН'!$G$6-'СЕТ СН'!$G$23</f>
        <v>940.86584676000007</v>
      </c>
      <c r="U57" s="37">
        <f>SUMIFS(СВЦЭМ!$D$34:$D$777,СВЦЭМ!$A$34:$A$777,$A57,СВЦЭМ!$B$34:$B$777,U$47)+'СЕТ СН'!$G$11+СВЦЭМ!$D$10+'СЕТ СН'!$G$6-'СЕТ СН'!$G$23</f>
        <v>947.28547980999997</v>
      </c>
      <c r="V57" s="37">
        <f>SUMIFS(СВЦЭМ!$D$34:$D$777,СВЦЭМ!$A$34:$A$777,$A57,СВЦЭМ!$B$34:$B$777,V$47)+'СЕТ СН'!$G$11+СВЦЭМ!$D$10+'СЕТ СН'!$G$6-'СЕТ СН'!$G$23</f>
        <v>941.82952464000005</v>
      </c>
      <c r="W57" s="37">
        <f>SUMIFS(СВЦЭМ!$D$34:$D$777,СВЦЭМ!$A$34:$A$777,$A57,СВЦЭМ!$B$34:$B$777,W$47)+'СЕТ СН'!$G$11+СВЦЭМ!$D$10+'СЕТ СН'!$G$6-'СЕТ СН'!$G$23</f>
        <v>940.31150457000012</v>
      </c>
      <c r="X57" s="37">
        <f>SUMIFS(СВЦЭМ!$D$34:$D$777,СВЦЭМ!$A$34:$A$777,$A57,СВЦЭМ!$B$34:$B$777,X$47)+'СЕТ СН'!$G$11+СВЦЭМ!$D$10+'СЕТ СН'!$G$6-'СЕТ СН'!$G$23</f>
        <v>950.00802560000011</v>
      </c>
      <c r="Y57" s="37">
        <f>SUMIFS(СВЦЭМ!$D$34:$D$777,СВЦЭМ!$A$34:$A$777,$A57,СВЦЭМ!$B$34:$B$777,Y$47)+'СЕТ СН'!$G$11+СВЦЭМ!$D$10+'СЕТ СН'!$G$6-'СЕТ СН'!$G$23</f>
        <v>1020.53312433</v>
      </c>
    </row>
    <row r="58" spans="1:25" ht="15.75" x14ac:dyDescent="0.2">
      <c r="A58" s="36">
        <f t="shared" si="1"/>
        <v>43323</v>
      </c>
      <c r="B58" s="37">
        <f>SUMIFS(СВЦЭМ!$D$34:$D$777,СВЦЭМ!$A$34:$A$777,$A58,СВЦЭМ!$B$34:$B$777,B$47)+'СЕТ СН'!$G$11+СВЦЭМ!$D$10+'СЕТ СН'!$G$6-'СЕТ СН'!$G$23</f>
        <v>1066.5087664</v>
      </c>
      <c r="C58" s="37">
        <f>SUMIFS(СВЦЭМ!$D$34:$D$777,СВЦЭМ!$A$34:$A$777,$A58,СВЦЭМ!$B$34:$B$777,C$47)+'СЕТ СН'!$G$11+СВЦЭМ!$D$10+'СЕТ СН'!$G$6-'СЕТ СН'!$G$23</f>
        <v>1210.28071593</v>
      </c>
      <c r="D58" s="37">
        <f>SUMIFS(СВЦЭМ!$D$34:$D$777,СВЦЭМ!$A$34:$A$777,$A58,СВЦЭМ!$B$34:$B$777,D$47)+'СЕТ СН'!$G$11+СВЦЭМ!$D$10+'СЕТ СН'!$G$6-'СЕТ СН'!$G$23</f>
        <v>1323.61002667</v>
      </c>
      <c r="E58" s="37">
        <f>SUMIFS(СВЦЭМ!$D$34:$D$777,СВЦЭМ!$A$34:$A$777,$A58,СВЦЭМ!$B$34:$B$777,E$47)+'СЕТ СН'!$G$11+СВЦЭМ!$D$10+'СЕТ СН'!$G$6-'СЕТ СН'!$G$23</f>
        <v>1417.9622047800001</v>
      </c>
      <c r="F58" s="37">
        <f>SUMIFS(СВЦЭМ!$D$34:$D$777,СВЦЭМ!$A$34:$A$777,$A58,СВЦЭМ!$B$34:$B$777,F$47)+'СЕТ СН'!$G$11+СВЦЭМ!$D$10+'СЕТ СН'!$G$6-'СЕТ СН'!$G$23</f>
        <v>1416.26026553</v>
      </c>
      <c r="G58" s="37">
        <f>SUMIFS(СВЦЭМ!$D$34:$D$777,СВЦЭМ!$A$34:$A$777,$A58,СВЦЭМ!$B$34:$B$777,G$47)+'СЕТ СН'!$G$11+СВЦЭМ!$D$10+'СЕТ СН'!$G$6-'СЕТ СН'!$G$23</f>
        <v>1418.0600193400001</v>
      </c>
      <c r="H58" s="37">
        <f>SUMIFS(СВЦЭМ!$D$34:$D$777,СВЦЭМ!$A$34:$A$777,$A58,СВЦЭМ!$B$34:$B$777,H$47)+'СЕТ СН'!$G$11+СВЦЭМ!$D$10+'СЕТ СН'!$G$6-'СЕТ СН'!$G$23</f>
        <v>1377.7393589600001</v>
      </c>
      <c r="I58" s="37">
        <f>SUMIFS(СВЦЭМ!$D$34:$D$777,СВЦЭМ!$A$34:$A$777,$A58,СВЦЭМ!$B$34:$B$777,I$47)+'СЕТ СН'!$G$11+СВЦЭМ!$D$10+'СЕТ СН'!$G$6-'СЕТ СН'!$G$23</f>
        <v>1304.60152735</v>
      </c>
      <c r="J58" s="37">
        <f>SUMIFS(СВЦЭМ!$D$34:$D$777,СВЦЭМ!$A$34:$A$777,$A58,СВЦЭМ!$B$34:$B$777,J$47)+'СЕТ СН'!$G$11+СВЦЭМ!$D$10+'СЕТ СН'!$G$6-'СЕТ СН'!$G$23</f>
        <v>1178.6519583199999</v>
      </c>
      <c r="K58" s="37">
        <f>SUMIFS(СВЦЭМ!$D$34:$D$777,СВЦЭМ!$A$34:$A$777,$A58,СВЦЭМ!$B$34:$B$777,K$47)+'СЕТ СН'!$G$11+СВЦЭМ!$D$10+'СЕТ СН'!$G$6-'СЕТ СН'!$G$23</f>
        <v>1066.0123863700001</v>
      </c>
      <c r="L58" s="37">
        <f>SUMIFS(СВЦЭМ!$D$34:$D$777,СВЦЭМ!$A$34:$A$777,$A58,СВЦЭМ!$B$34:$B$777,L$47)+'СЕТ СН'!$G$11+СВЦЭМ!$D$10+'СЕТ СН'!$G$6-'СЕТ СН'!$G$23</f>
        <v>1006.0125900600001</v>
      </c>
      <c r="M58" s="37">
        <f>SUMIFS(СВЦЭМ!$D$34:$D$777,СВЦЭМ!$A$34:$A$777,$A58,СВЦЭМ!$B$34:$B$777,M$47)+'СЕТ СН'!$G$11+СВЦЭМ!$D$10+'СЕТ СН'!$G$6-'СЕТ СН'!$G$23</f>
        <v>953.63412612999991</v>
      </c>
      <c r="N58" s="37">
        <f>SUMIFS(СВЦЭМ!$D$34:$D$777,СВЦЭМ!$A$34:$A$777,$A58,СВЦЭМ!$B$34:$B$777,N$47)+'СЕТ СН'!$G$11+СВЦЭМ!$D$10+'СЕТ СН'!$G$6-'СЕТ СН'!$G$23</f>
        <v>950.05756758999996</v>
      </c>
      <c r="O58" s="37">
        <f>SUMIFS(СВЦЭМ!$D$34:$D$777,СВЦЭМ!$A$34:$A$777,$A58,СВЦЭМ!$B$34:$B$777,O$47)+'СЕТ СН'!$G$11+СВЦЭМ!$D$10+'СЕТ СН'!$G$6-'СЕТ СН'!$G$23</f>
        <v>945.02839152000001</v>
      </c>
      <c r="P58" s="37">
        <f>SUMIFS(СВЦЭМ!$D$34:$D$777,СВЦЭМ!$A$34:$A$777,$A58,СВЦЭМ!$B$34:$B$777,P$47)+'СЕТ СН'!$G$11+СВЦЭМ!$D$10+'СЕТ СН'!$G$6-'СЕТ СН'!$G$23</f>
        <v>943.34584053000003</v>
      </c>
      <c r="Q58" s="37">
        <f>SUMIFS(СВЦЭМ!$D$34:$D$777,СВЦЭМ!$A$34:$A$777,$A58,СВЦЭМ!$B$34:$B$777,Q$47)+'СЕТ СН'!$G$11+СВЦЭМ!$D$10+'СЕТ СН'!$G$6-'СЕТ СН'!$G$23</f>
        <v>946.92266773000006</v>
      </c>
      <c r="R58" s="37">
        <f>SUMIFS(СВЦЭМ!$D$34:$D$777,СВЦЭМ!$A$34:$A$777,$A58,СВЦЭМ!$B$34:$B$777,R$47)+'СЕТ СН'!$G$11+СВЦЭМ!$D$10+'СЕТ СН'!$G$6-'СЕТ СН'!$G$23</f>
        <v>948.69314532999988</v>
      </c>
      <c r="S58" s="37">
        <f>SUMIFS(СВЦЭМ!$D$34:$D$777,СВЦЭМ!$A$34:$A$777,$A58,СВЦЭМ!$B$34:$B$777,S$47)+'СЕТ СН'!$G$11+СВЦЭМ!$D$10+'СЕТ СН'!$G$6-'СЕТ СН'!$G$23</f>
        <v>945.22919330000013</v>
      </c>
      <c r="T58" s="37">
        <f>SUMIFS(СВЦЭМ!$D$34:$D$777,СВЦЭМ!$A$34:$A$777,$A58,СВЦЭМ!$B$34:$B$777,T$47)+'СЕТ СН'!$G$11+СВЦЭМ!$D$10+'СЕТ СН'!$G$6-'СЕТ СН'!$G$23</f>
        <v>942.81217887999992</v>
      </c>
      <c r="U58" s="37">
        <f>SUMIFS(СВЦЭМ!$D$34:$D$777,СВЦЭМ!$A$34:$A$777,$A58,СВЦЭМ!$B$34:$B$777,U$47)+'СЕТ СН'!$G$11+СВЦЭМ!$D$10+'СЕТ СН'!$G$6-'СЕТ СН'!$G$23</f>
        <v>944.47596773999999</v>
      </c>
      <c r="V58" s="37">
        <f>SUMIFS(СВЦЭМ!$D$34:$D$777,СВЦЭМ!$A$34:$A$777,$A58,СВЦЭМ!$B$34:$B$777,V$47)+'СЕТ СН'!$G$11+СВЦЭМ!$D$10+'СЕТ СН'!$G$6-'СЕТ СН'!$G$23</f>
        <v>935.64576351000005</v>
      </c>
      <c r="W58" s="37">
        <f>SUMIFS(СВЦЭМ!$D$34:$D$777,СВЦЭМ!$A$34:$A$777,$A58,СВЦЭМ!$B$34:$B$777,W$47)+'СЕТ СН'!$G$11+СВЦЭМ!$D$10+'СЕТ СН'!$G$6-'СЕТ СН'!$G$23</f>
        <v>954.62238363999995</v>
      </c>
      <c r="X58" s="37">
        <f>SUMIFS(СВЦЭМ!$D$34:$D$777,СВЦЭМ!$A$34:$A$777,$A58,СВЦЭМ!$B$34:$B$777,X$47)+'СЕТ СН'!$G$11+СВЦЭМ!$D$10+'СЕТ СН'!$G$6-'СЕТ СН'!$G$23</f>
        <v>943.63695167000014</v>
      </c>
      <c r="Y58" s="37">
        <f>SUMIFS(СВЦЭМ!$D$34:$D$777,СВЦЭМ!$A$34:$A$777,$A58,СВЦЭМ!$B$34:$B$777,Y$47)+'СЕТ СН'!$G$11+СВЦЭМ!$D$10+'СЕТ СН'!$G$6-'СЕТ СН'!$G$23</f>
        <v>987.94457186999989</v>
      </c>
    </row>
    <row r="59" spans="1:25" ht="15.75" x14ac:dyDescent="0.2">
      <c r="A59" s="36">
        <f t="shared" si="1"/>
        <v>43324</v>
      </c>
      <c r="B59" s="37">
        <f>SUMIFS(СВЦЭМ!$D$34:$D$777,СВЦЭМ!$A$34:$A$777,$A59,СВЦЭМ!$B$34:$B$777,B$47)+'СЕТ СН'!$G$11+СВЦЭМ!$D$10+'СЕТ СН'!$G$6-'СЕТ СН'!$G$23</f>
        <v>1086.1597688899999</v>
      </c>
      <c r="C59" s="37">
        <f>SUMIFS(СВЦЭМ!$D$34:$D$777,СВЦЭМ!$A$34:$A$777,$A59,СВЦЭМ!$B$34:$B$777,C$47)+'СЕТ СН'!$G$11+СВЦЭМ!$D$10+'СЕТ СН'!$G$6-'СЕТ СН'!$G$23</f>
        <v>1213.6151808</v>
      </c>
      <c r="D59" s="37">
        <f>SUMIFS(СВЦЭМ!$D$34:$D$777,СВЦЭМ!$A$34:$A$777,$A59,СВЦЭМ!$B$34:$B$777,D$47)+'СЕТ СН'!$G$11+СВЦЭМ!$D$10+'СЕТ СН'!$G$6-'СЕТ СН'!$G$23</f>
        <v>1327.29074689</v>
      </c>
      <c r="E59" s="37">
        <f>SUMIFS(СВЦЭМ!$D$34:$D$777,СВЦЭМ!$A$34:$A$777,$A59,СВЦЭМ!$B$34:$B$777,E$47)+'СЕТ СН'!$G$11+СВЦЭМ!$D$10+'СЕТ СН'!$G$6-'СЕТ СН'!$G$23</f>
        <v>1401.0730405700001</v>
      </c>
      <c r="F59" s="37">
        <f>SUMIFS(СВЦЭМ!$D$34:$D$777,СВЦЭМ!$A$34:$A$777,$A59,СВЦЭМ!$B$34:$B$777,F$47)+'СЕТ СН'!$G$11+СВЦЭМ!$D$10+'СЕТ СН'!$G$6-'СЕТ СН'!$G$23</f>
        <v>1401.5644998299999</v>
      </c>
      <c r="G59" s="37">
        <f>SUMIFS(СВЦЭМ!$D$34:$D$777,СВЦЭМ!$A$34:$A$777,$A59,СВЦЭМ!$B$34:$B$777,G$47)+'СЕТ СН'!$G$11+СВЦЭМ!$D$10+'СЕТ СН'!$G$6-'СЕТ СН'!$G$23</f>
        <v>1375.8041987500001</v>
      </c>
      <c r="H59" s="37">
        <f>SUMIFS(СВЦЭМ!$D$34:$D$777,СВЦЭМ!$A$34:$A$777,$A59,СВЦЭМ!$B$34:$B$777,H$47)+'СЕТ СН'!$G$11+СВЦЭМ!$D$10+'СЕТ СН'!$G$6-'СЕТ СН'!$G$23</f>
        <v>1365.5256753799999</v>
      </c>
      <c r="I59" s="37">
        <f>SUMIFS(СВЦЭМ!$D$34:$D$777,СВЦЭМ!$A$34:$A$777,$A59,СВЦЭМ!$B$34:$B$777,I$47)+'СЕТ СН'!$G$11+СВЦЭМ!$D$10+'СЕТ СН'!$G$6-'СЕТ СН'!$G$23</f>
        <v>1337.95590565</v>
      </c>
      <c r="J59" s="37">
        <f>SUMIFS(СВЦЭМ!$D$34:$D$777,СВЦЭМ!$A$34:$A$777,$A59,СВЦЭМ!$B$34:$B$777,J$47)+'СЕТ СН'!$G$11+СВЦЭМ!$D$10+'СЕТ СН'!$G$6-'СЕТ СН'!$G$23</f>
        <v>1182.9128241000001</v>
      </c>
      <c r="K59" s="37">
        <f>SUMIFS(СВЦЭМ!$D$34:$D$777,СВЦЭМ!$A$34:$A$777,$A59,СВЦЭМ!$B$34:$B$777,K$47)+'СЕТ СН'!$G$11+СВЦЭМ!$D$10+'СЕТ СН'!$G$6-'СЕТ СН'!$G$23</f>
        <v>1069.23784899</v>
      </c>
      <c r="L59" s="37">
        <f>SUMIFS(СВЦЭМ!$D$34:$D$777,СВЦЭМ!$A$34:$A$777,$A59,СВЦЭМ!$B$34:$B$777,L$47)+'СЕТ СН'!$G$11+СВЦЭМ!$D$10+'СЕТ СН'!$G$6-'СЕТ СН'!$G$23</f>
        <v>1013.31582714</v>
      </c>
      <c r="M59" s="37">
        <f>SUMIFS(СВЦЭМ!$D$34:$D$777,СВЦЭМ!$A$34:$A$777,$A59,СВЦЭМ!$B$34:$B$777,M$47)+'СЕТ СН'!$G$11+СВЦЭМ!$D$10+'СЕТ СН'!$G$6-'СЕТ СН'!$G$23</f>
        <v>988.14440414000001</v>
      </c>
      <c r="N59" s="37">
        <f>SUMIFS(СВЦЭМ!$D$34:$D$777,СВЦЭМ!$A$34:$A$777,$A59,СВЦЭМ!$B$34:$B$777,N$47)+'СЕТ СН'!$G$11+СВЦЭМ!$D$10+'СЕТ СН'!$G$6-'СЕТ СН'!$G$23</f>
        <v>955.52950936000002</v>
      </c>
      <c r="O59" s="37">
        <f>SUMIFS(СВЦЭМ!$D$34:$D$777,СВЦЭМ!$A$34:$A$777,$A59,СВЦЭМ!$B$34:$B$777,O$47)+'СЕТ СН'!$G$11+СВЦЭМ!$D$10+'СЕТ СН'!$G$6-'СЕТ СН'!$G$23</f>
        <v>946.19551107999996</v>
      </c>
      <c r="P59" s="37">
        <f>SUMIFS(СВЦЭМ!$D$34:$D$777,СВЦЭМ!$A$34:$A$777,$A59,СВЦЭМ!$B$34:$B$777,P$47)+'СЕТ СН'!$G$11+СВЦЭМ!$D$10+'СЕТ СН'!$G$6-'СЕТ СН'!$G$23</f>
        <v>951.46083292999992</v>
      </c>
      <c r="Q59" s="37">
        <f>SUMIFS(СВЦЭМ!$D$34:$D$777,СВЦЭМ!$A$34:$A$777,$A59,СВЦЭМ!$B$34:$B$777,Q$47)+'СЕТ СН'!$G$11+СВЦЭМ!$D$10+'СЕТ СН'!$G$6-'СЕТ СН'!$G$23</f>
        <v>958.49057960000005</v>
      </c>
      <c r="R59" s="37">
        <f>SUMIFS(СВЦЭМ!$D$34:$D$777,СВЦЭМ!$A$34:$A$777,$A59,СВЦЭМ!$B$34:$B$777,R$47)+'СЕТ СН'!$G$11+СВЦЭМ!$D$10+'СЕТ СН'!$G$6-'СЕТ СН'!$G$23</f>
        <v>961.33726477000005</v>
      </c>
      <c r="S59" s="37">
        <f>SUMIFS(СВЦЭМ!$D$34:$D$777,СВЦЭМ!$A$34:$A$777,$A59,СВЦЭМ!$B$34:$B$777,S$47)+'СЕТ СН'!$G$11+СВЦЭМ!$D$10+'СЕТ СН'!$G$6-'СЕТ СН'!$G$23</f>
        <v>951.08041890000004</v>
      </c>
      <c r="T59" s="37">
        <f>SUMIFS(СВЦЭМ!$D$34:$D$777,СВЦЭМ!$A$34:$A$777,$A59,СВЦЭМ!$B$34:$B$777,T$47)+'СЕТ СН'!$G$11+СВЦЭМ!$D$10+'СЕТ СН'!$G$6-'СЕТ СН'!$G$23</f>
        <v>950.44864017999998</v>
      </c>
      <c r="U59" s="37">
        <f>SUMIFS(СВЦЭМ!$D$34:$D$777,СВЦЭМ!$A$34:$A$777,$A59,СВЦЭМ!$B$34:$B$777,U$47)+'СЕТ СН'!$G$11+СВЦЭМ!$D$10+'СЕТ СН'!$G$6-'СЕТ СН'!$G$23</f>
        <v>950.56295642999999</v>
      </c>
      <c r="V59" s="37">
        <f>SUMIFS(СВЦЭМ!$D$34:$D$777,СВЦЭМ!$A$34:$A$777,$A59,СВЦЭМ!$B$34:$B$777,V$47)+'СЕТ СН'!$G$11+СВЦЭМ!$D$10+'СЕТ СН'!$G$6-'СЕТ СН'!$G$23</f>
        <v>965.49265891999994</v>
      </c>
      <c r="W59" s="37">
        <f>SUMIFS(СВЦЭМ!$D$34:$D$777,СВЦЭМ!$A$34:$A$777,$A59,СВЦЭМ!$B$34:$B$777,W$47)+'СЕТ СН'!$G$11+СВЦЭМ!$D$10+'СЕТ СН'!$G$6-'СЕТ СН'!$G$23</f>
        <v>982.71576628000003</v>
      </c>
      <c r="X59" s="37">
        <f>SUMIFS(СВЦЭМ!$D$34:$D$777,СВЦЭМ!$A$34:$A$777,$A59,СВЦЭМ!$B$34:$B$777,X$47)+'СЕТ СН'!$G$11+СВЦЭМ!$D$10+'СЕТ СН'!$G$6-'СЕТ СН'!$G$23</f>
        <v>990.48208256999987</v>
      </c>
      <c r="Y59" s="37">
        <f>SUMIFS(СВЦЭМ!$D$34:$D$777,СВЦЭМ!$A$34:$A$777,$A59,СВЦЭМ!$B$34:$B$777,Y$47)+'СЕТ СН'!$G$11+СВЦЭМ!$D$10+'СЕТ СН'!$G$6-'СЕТ СН'!$G$23</f>
        <v>999.11749992</v>
      </c>
    </row>
    <row r="60" spans="1:25" ht="15.75" x14ac:dyDescent="0.2">
      <c r="A60" s="36">
        <f t="shared" si="1"/>
        <v>43325</v>
      </c>
      <c r="B60" s="37">
        <f>SUMIFS(СВЦЭМ!$D$34:$D$777,СВЦЭМ!$A$34:$A$777,$A60,СВЦЭМ!$B$34:$B$777,B$47)+'СЕТ СН'!$G$11+СВЦЭМ!$D$10+'СЕТ СН'!$G$6-'СЕТ СН'!$G$23</f>
        <v>1122.83634603</v>
      </c>
      <c r="C60" s="37">
        <f>SUMIFS(СВЦЭМ!$D$34:$D$777,СВЦЭМ!$A$34:$A$777,$A60,СВЦЭМ!$B$34:$B$777,C$47)+'СЕТ СН'!$G$11+СВЦЭМ!$D$10+'СЕТ СН'!$G$6-'СЕТ СН'!$G$23</f>
        <v>1253.4587755</v>
      </c>
      <c r="D60" s="37">
        <f>SUMIFS(СВЦЭМ!$D$34:$D$777,СВЦЭМ!$A$34:$A$777,$A60,СВЦЭМ!$B$34:$B$777,D$47)+'СЕТ СН'!$G$11+СВЦЭМ!$D$10+'СЕТ СН'!$G$6-'СЕТ СН'!$G$23</f>
        <v>1386.8719074400001</v>
      </c>
      <c r="E60" s="37">
        <f>SUMIFS(СВЦЭМ!$D$34:$D$777,СВЦЭМ!$A$34:$A$777,$A60,СВЦЭМ!$B$34:$B$777,E$47)+'СЕТ СН'!$G$11+СВЦЭМ!$D$10+'СЕТ СН'!$G$6-'СЕТ СН'!$G$23</f>
        <v>1455.4771259900001</v>
      </c>
      <c r="F60" s="37">
        <f>SUMIFS(СВЦЭМ!$D$34:$D$777,СВЦЭМ!$A$34:$A$777,$A60,СВЦЭМ!$B$34:$B$777,F$47)+'СЕТ СН'!$G$11+СВЦЭМ!$D$10+'СЕТ СН'!$G$6-'СЕТ СН'!$G$23</f>
        <v>1450.26574368</v>
      </c>
      <c r="G60" s="37">
        <f>SUMIFS(СВЦЭМ!$D$34:$D$777,СВЦЭМ!$A$34:$A$777,$A60,СВЦЭМ!$B$34:$B$777,G$47)+'СЕТ СН'!$G$11+СВЦЭМ!$D$10+'СЕТ СН'!$G$6-'СЕТ СН'!$G$23</f>
        <v>1462.4388039400001</v>
      </c>
      <c r="H60" s="37">
        <f>SUMIFS(СВЦЭМ!$D$34:$D$777,СВЦЭМ!$A$34:$A$777,$A60,СВЦЭМ!$B$34:$B$777,H$47)+'СЕТ СН'!$G$11+СВЦЭМ!$D$10+'СЕТ СН'!$G$6-'СЕТ СН'!$G$23</f>
        <v>1448.32458529</v>
      </c>
      <c r="I60" s="37">
        <f>SUMIFS(СВЦЭМ!$D$34:$D$777,СВЦЭМ!$A$34:$A$777,$A60,СВЦЭМ!$B$34:$B$777,I$47)+'СЕТ СН'!$G$11+СВЦЭМ!$D$10+'СЕТ СН'!$G$6-'СЕТ СН'!$G$23</f>
        <v>1362.2334998599999</v>
      </c>
      <c r="J60" s="37">
        <f>SUMIFS(СВЦЭМ!$D$34:$D$777,СВЦЭМ!$A$34:$A$777,$A60,СВЦЭМ!$B$34:$B$777,J$47)+'СЕТ СН'!$G$11+СВЦЭМ!$D$10+'СЕТ СН'!$G$6-'СЕТ СН'!$G$23</f>
        <v>1201.61204776</v>
      </c>
      <c r="K60" s="37">
        <f>SUMIFS(СВЦЭМ!$D$34:$D$777,СВЦЭМ!$A$34:$A$777,$A60,СВЦЭМ!$B$34:$B$777,K$47)+'СЕТ СН'!$G$11+СВЦЭМ!$D$10+'СЕТ СН'!$G$6-'СЕТ СН'!$G$23</f>
        <v>1103.94382326</v>
      </c>
      <c r="L60" s="37">
        <f>SUMIFS(СВЦЭМ!$D$34:$D$777,СВЦЭМ!$A$34:$A$777,$A60,СВЦЭМ!$B$34:$B$777,L$47)+'СЕТ СН'!$G$11+СВЦЭМ!$D$10+'СЕТ СН'!$G$6-'СЕТ СН'!$G$23</f>
        <v>1026.26400902</v>
      </c>
      <c r="M60" s="37">
        <f>SUMIFS(СВЦЭМ!$D$34:$D$777,СВЦЭМ!$A$34:$A$777,$A60,СВЦЭМ!$B$34:$B$777,M$47)+'СЕТ СН'!$G$11+СВЦЭМ!$D$10+'СЕТ СН'!$G$6-'СЕТ СН'!$G$23</f>
        <v>978.26704840999992</v>
      </c>
      <c r="N60" s="37">
        <f>SUMIFS(СВЦЭМ!$D$34:$D$777,СВЦЭМ!$A$34:$A$777,$A60,СВЦЭМ!$B$34:$B$777,N$47)+'СЕТ СН'!$G$11+СВЦЭМ!$D$10+'СЕТ СН'!$G$6-'СЕТ СН'!$G$23</f>
        <v>957.14732756000012</v>
      </c>
      <c r="O60" s="37">
        <f>SUMIFS(СВЦЭМ!$D$34:$D$777,СВЦЭМ!$A$34:$A$777,$A60,СВЦЭМ!$B$34:$B$777,O$47)+'СЕТ СН'!$G$11+СВЦЭМ!$D$10+'СЕТ СН'!$G$6-'СЕТ СН'!$G$23</f>
        <v>961.07912306000003</v>
      </c>
      <c r="P60" s="37">
        <f>SUMIFS(СВЦЭМ!$D$34:$D$777,СВЦЭМ!$A$34:$A$777,$A60,СВЦЭМ!$B$34:$B$777,P$47)+'СЕТ СН'!$G$11+СВЦЭМ!$D$10+'СЕТ СН'!$G$6-'СЕТ СН'!$G$23</f>
        <v>967.77253343999996</v>
      </c>
      <c r="Q60" s="37">
        <f>SUMIFS(СВЦЭМ!$D$34:$D$777,СВЦЭМ!$A$34:$A$777,$A60,СВЦЭМ!$B$34:$B$777,Q$47)+'СЕТ СН'!$G$11+СВЦЭМ!$D$10+'СЕТ СН'!$G$6-'СЕТ СН'!$G$23</f>
        <v>973.86744608999993</v>
      </c>
      <c r="R60" s="37">
        <f>SUMIFS(СВЦЭМ!$D$34:$D$777,СВЦЭМ!$A$34:$A$777,$A60,СВЦЭМ!$B$34:$B$777,R$47)+'СЕТ СН'!$G$11+СВЦЭМ!$D$10+'СЕТ СН'!$G$6-'СЕТ СН'!$G$23</f>
        <v>980.28230628000006</v>
      </c>
      <c r="S60" s="37">
        <f>SUMIFS(СВЦЭМ!$D$34:$D$777,СВЦЭМ!$A$34:$A$777,$A60,СВЦЭМ!$B$34:$B$777,S$47)+'СЕТ СН'!$G$11+СВЦЭМ!$D$10+'СЕТ СН'!$G$6-'СЕТ СН'!$G$23</f>
        <v>987.45143843000005</v>
      </c>
      <c r="T60" s="37">
        <f>SUMIFS(СВЦЭМ!$D$34:$D$777,СВЦЭМ!$A$34:$A$777,$A60,СВЦЭМ!$B$34:$B$777,T$47)+'СЕТ СН'!$G$11+СВЦЭМ!$D$10+'СЕТ СН'!$G$6-'СЕТ СН'!$G$23</f>
        <v>970.24032697000007</v>
      </c>
      <c r="U60" s="37">
        <f>SUMIFS(СВЦЭМ!$D$34:$D$777,СВЦЭМ!$A$34:$A$777,$A60,СВЦЭМ!$B$34:$B$777,U$47)+'СЕТ СН'!$G$11+СВЦЭМ!$D$10+'СЕТ СН'!$G$6-'СЕТ СН'!$G$23</f>
        <v>965.71688528999994</v>
      </c>
      <c r="V60" s="37">
        <f>SUMIFS(СВЦЭМ!$D$34:$D$777,СВЦЭМ!$A$34:$A$777,$A60,СВЦЭМ!$B$34:$B$777,V$47)+'СЕТ СН'!$G$11+СВЦЭМ!$D$10+'СЕТ СН'!$G$6-'СЕТ СН'!$G$23</f>
        <v>964.47296391999998</v>
      </c>
      <c r="W60" s="37">
        <f>SUMIFS(СВЦЭМ!$D$34:$D$777,СВЦЭМ!$A$34:$A$777,$A60,СВЦЭМ!$B$34:$B$777,W$47)+'СЕТ СН'!$G$11+СВЦЭМ!$D$10+'СЕТ СН'!$G$6-'СЕТ СН'!$G$23</f>
        <v>966.24207406000005</v>
      </c>
      <c r="X60" s="37">
        <f>SUMIFS(СВЦЭМ!$D$34:$D$777,СВЦЭМ!$A$34:$A$777,$A60,СВЦЭМ!$B$34:$B$777,X$47)+'СЕТ СН'!$G$11+СВЦЭМ!$D$10+'СЕТ СН'!$G$6-'СЕТ СН'!$G$23</f>
        <v>980.61987344999989</v>
      </c>
      <c r="Y60" s="37">
        <f>SUMIFS(СВЦЭМ!$D$34:$D$777,СВЦЭМ!$A$34:$A$777,$A60,СВЦЭМ!$B$34:$B$777,Y$47)+'СЕТ СН'!$G$11+СВЦЭМ!$D$10+'СЕТ СН'!$G$6-'СЕТ СН'!$G$23</f>
        <v>1048.52214525</v>
      </c>
    </row>
    <row r="61" spans="1:25" ht="15.75" x14ac:dyDescent="0.2">
      <c r="A61" s="36">
        <f t="shared" si="1"/>
        <v>43326</v>
      </c>
      <c r="B61" s="37">
        <f>SUMIFS(СВЦЭМ!$D$34:$D$777,СВЦЭМ!$A$34:$A$777,$A61,СВЦЭМ!$B$34:$B$777,B$47)+'СЕТ СН'!$G$11+СВЦЭМ!$D$10+'СЕТ СН'!$G$6-'СЕТ СН'!$G$23</f>
        <v>1146.32861198</v>
      </c>
      <c r="C61" s="37">
        <f>SUMIFS(СВЦЭМ!$D$34:$D$777,СВЦЭМ!$A$34:$A$777,$A61,СВЦЭМ!$B$34:$B$777,C$47)+'СЕТ СН'!$G$11+СВЦЭМ!$D$10+'СЕТ СН'!$G$6-'СЕТ СН'!$G$23</f>
        <v>1285.77894537</v>
      </c>
      <c r="D61" s="37">
        <f>SUMIFS(СВЦЭМ!$D$34:$D$777,СВЦЭМ!$A$34:$A$777,$A61,СВЦЭМ!$B$34:$B$777,D$47)+'СЕТ СН'!$G$11+СВЦЭМ!$D$10+'СЕТ СН'!$G$6-'СЕТ СН'!$G$23</f>
        <v>1399.87080137</v>
      </c>
      <c r="E61" s="37">
        <f>SUMIFS(СВЦЭМ!$D$34:$D$777,СВЦЭМ!$A$34:$A$777,$A61,СВЦЭМ!$B$34:$B$777,E$47)+'СЕТ СН'!$G$11+СВЦЭМ!$D$10+'СЕТ СН'!$G$6-'СЕТ СН'!$G$23</f>
        <v>1463.1881428900001</v>
      </c>
      <c r="F61" s="37">
        <f>SUMIFS(СВЦЭМ!$D$34:$D$777,СВЦЭМ!$A$34:$A$777,$A61,СВЦЭМ!$B$34:$B$777,F$47)+'СЕТ СН'!$G$11+СВЦЭМ!$D$10+'СЕТ СН'!$G$6-'СЕТ СН'!$G$23</f>
        <v>1457.87201992</v>
      </c>
      <c r="G61" s="37">
        <f>SUMIFS(СВЦЭМ!$D$34:$D$777,СВЦЭМ!$A$34:$A$777,$A61,СВЦЭМ!$B$34:$B$777,G$47)+'СЕТ СН'!$G$11+СВЦЭМ!$D$10+'СЕТ СН'!$G$6-'СЕТ СН'!$G$23</f>
        <v>1454.0929015199999</v>
      </c>
      <c r="H61" s="37">
        <f>SUMIFS(СВЦЭМ!$D$34:$D$777,СВЦЭМ!$A$34:$A$777,$A61,СВЦЭМ!$B$34:$B$777,H$47)+'СЕТ СН'!$G$11+СВЦЭМ!$D$10+'СЕТ СН'!$G$6-'СЕТ СН'!$G$23</f>
        <v>1407.0213361799999</v>
      </c>
      <c r="I61" s="37">
        <f>SUMIFS(СВЦЭМ!$D$34:$D$777,СВЦЭМ!$A$34:$A$777,$A61,СВЦЭМ!$B$34:$B$777,I$47)+'СЕТ СН'!$G$11+СВЦЭМ!$D$10+'СЕТ СН'!$G$6-'СЕТ СН'!$G$23</f>
        <v>1327.3575713299999</v>
      </c>
      <c r="J61" s="37">
        <f>SUMIFS(СВЦЭМ!$D$34:$D$777,СВЦЭМ!$A$34:$A$777,$A61,СВЦЭМ!$B$34:$B$777,J$47)+'СЕТ СН'!$G$11+СВЦЭМ!$D$10+'СЕТ СН'!$G$6-'СЕТ СН'!$G$23</f>
        <v>1219.6677150099999</v>
      </c>
      <c r="K61" s="37">
        <f>SUMIFS(СВЦЭМ!$D$34:$D$777,СВЦЭМ!$A$34:$A$777,$A61,СВЦЭМ!$B$34:$B$777,K$47)+'СЕТ СН'!$G$11+СВЦЭМ!$D$10+'СЕТ СН'!$G$6-'СЕТ СН'!$G$23</f>
        <v>1145.7926799100001</v>
      </c>
      <c r="L61" s="37">
        <f>SUMIFS(СВЦЭМ!$D$34:$D$777,СВЦЭМ!$A$34:$A$777,$A61,СВЦЭМ!$B$34:$B$777,L$47)+'СЕТ СН'!$G$11+СВЦЭМ!$D$10+'СЕТ СН'!$G$6-'СЕТ СН'!$G$23</f>
        <v>1052.94371067</v>
      </c>
      <c r="M61" s="37">
        <f>SUMIFS(СВЦЭМ!$D$34:$D$777,СВЦЭМ!$A$34:$A$777,$A61,СВЦЭМ!$B$34:$B$777,M$47)+'СЕТ СН'!$G$11+СВЦЭМ!$D$10+'СЕТ СН'!$G$6-'СЕТ СН'!$G$23</f>
        <v>994.66635580000002</v>
      </c>
      <c r="N61" s="37">
        <f>SUMIFS(СВЦЭМ!$D$34:$D$777,СВЦЭМ!$A$34:$A$777,$A61,СВЦЭМ!$B$34:$B$777,N$47)+'СЕТ СН'!$G$11+СВЦЭМ!$D$10+'СЕТ СН'!$G$6-'СЕТ СН'!$G$23</f>
        <v>980.47105404000013</v>
      </c>
      <c r="O61" s="37">
        <f>SUMIFS(СВЦЭМ!$D$34:$D$777,СВЦЭМ!$A$34:$A$777,$A61,СВЦЭМ!$B$34:$B$777,O$47)+'СЕТ СН'!$G$11+СВЦЭМ!$D$10+'СЕТ СН'!$G$6-'СЕТ СН'!$G$23</f>
        <v>994.32916733000002</v>
      </c>
      <c r="P61" s="37">
        <f>SUMIFS(СВЦЭМ!$D$34:$D$777,СВЦЭМ!$A$34:$A$777,$A61,СВЦЭМ!$B$34:$B$777,P$47)+'СЕТ СН'!$G$11+СВЦЭМ!$D$10+'СЕТ СН'!$G$6-'СЕТ СН'!$G$23</f>
        <v>997.34063037999999</v>
      </c>
      <c r="Q61" s="37">
        <f>SUMIFS(СВЦЭМ!$D$34:$D$777,СВЦЭМ!$A$34:$A$777,$A61,СВЦЭМ!$B$34:$B$777,Q$47)+'СЕТ СН'!$G$11+СВЦЭМ!$D$10+'СЕТ СН'!$G$6-'СЕТ СН'!$G$23</f>
        <v>1000.1393619600001</v>
      </c>
      <c r="R61" s="37">
        <f>SUMIFS(СВЦЭМ!$D$34:$D$777,СВЦЭМ!$A$34:$A$777,$A61,СВЦЭМ!$B$34:$B$777,R$47)+'СЕТ СН'!$G$11+СВЦЭМ!$D$10+'СЕТ СН'!$G$6-'СЕТ СН'!$G$23</f>
        <v>989.15899474000003</v>
      </c>
      <c r="S61" s="37">
        <f>SUMIFS(СВЦЭМ!$D$34:$D$777,СВЦЭМ!$A$34:$A$777,$A61,СВЦЭМ!$B$34:$B$777,S$47)+'СЕТ СН'!$G$11+СВЦЭМ!$D$10+'СЕТ СН'!$G$6-'СЕТ СН'!$G$23</f>
        <v>991.95325700000012</v>
      </c>
      <c r="T61" s="37">
        <f>SUMIFS(СВЦЭМ!$D$34:$D$777,СВЦЭМ!$A$34:$A$777,$A61,СВЦЭМ!$B$34:$B$777,T$47)+'СЕТ СН'!$G$11+СВЦЭМ!$D$10+'СЕТ СН'!$G$6-'СЕТ СН'!$G$23</f>
        <v>990.84803745999989</v>
      </c>
      <c r="U61" s="37">
        <f>SUMIFS(СВЦЭМ!$D$34:$D$777,СВЦЭМ!$A$34:$A$777,$A61,СВЦЭМ!$B$34:$B$777,U$47)+'СЕТ СН'!$G$11+СВЦЭМ!$D$10+'СЕТ СН'!$G$6-'СЕТ СН'!$G$23</f>
        <v>993.80164085000001</v>
      </c>
      <c r="V61" s="37">
        <f>SUMIFS(СВЦЭМ!$D$34:$D$777,СВЦЭМ!$A$34:$A$777,$A61,СВЦЭМ!$B$34:$B$777,V$47)+'СЕТ СН'!$G$11+СВЦЭМ!$D$10+'СЕТ СН'!$G$6-'СЕТ СН'!$G$23</f>
        <v>990.68278684999996</v>
      </c>
      <c r="W61" s="37">
        <f>SUMIFS(СВЦЭМ!$D$34:$D$777,СВЦЭМ!$A$34:$A$777,$A61,СВЦЭМ!$B$34:$B$777,W$47)+'СЕТ СН'!$G$11+СВЦЭМ!$D$10+'СЕТ СН'!$G$6-'СЕТ СН'!$G$23</f>
        <v>997.41823318999991</v>
      </c>
      <c r="X61" s="37">
        <f>SUMIFS(СВЦЭМ!$D$34:$D$777,СВЦЭМ!$A$34:$A$777,$A61,СВЦЭМ!$B$34:$B$777,X$47)+'СЕТ СН'!$G$11+СВЦЭМ!$D$10+'СЕТ СН'!$G$6-'СЕТ СН'!$G$23</f>
        <v>1002.1947191300001</v>
      </c>
      <c r="Y61" s="37">
        <f>SUMIFS(СВЦЭМ!$D$34:$D$777,СВЦЭМ!$A$34:$A$777,$A61,СВЦЭМ!$B$34:$B$777,Y$47)+'СЕТ СН'!$G$11+СВЦЭМ!$D$10+'СЕТ СН'!$G$6-'СЕТ СН'!$G$23</f>
        <v>1075.11487971</v>
      </c>
    </row>
    <row r="62" spans="1:25" ht="15.75" x14ac:dyDescent="0.2">
      <c r="A62" s="36">
        <f t="shared" si="1"/>
        <v>43327</v>
      </c>
      <c r="B62" s="37">
        <f>SUMIFS(СВЦЭМ!$D$34:$D$777,СВЦЭМ!$A$34:$A$777,$A62,СВЦЭМ!$B$34:$B$777,B$47)+'СЕТ СН'!$G$11+СВЦЭМ!$D$10+'СЕТ СН'!$G$6-'СЕТ СН'!$G$23</f>
        <v>1124.2887475699999</v>
      </c>
      <c r="C62" s="37">
        <f>SUMIFS(СВЦЭМ!$D$34:$D$777,СВЦЭМ!$A$34:$A$777,$A62,СВЦЭМ!$B$34:$B$777,C$47)+'СЕТ СН'!$G$11+СВЦЭМ!$D$10+'СЕТ СН'!$G$6-'СЕТ СН'!$G$23</f>
        <v>1229.8415818599999</v>
      </c>
      <c r="D62" s="37">
        <f>SUMIFS(СВЦЭМ!$D$34:$D$777,СВЦЭМ!$A$34:$A$777,$A62,СВЦЭМ!$B$34:$B$777,D$47)+'СЕТ СН'!$G$11+СВЦЭМ!$D$10+'СЕТ СН'!$G$6-'СЕТ СН'!$G$23</f>
        <v>1334.84423206</v>
      </c>
      <c r="E62" s="37">
        <f>SUMIFS(СВЦЭМ!$D$34:$D$777,СВЦЭМ!$A$34:$A$777,$A62,СВЦЭМ!$B$34:$B$777,E$47)+'СЕТ СН'!$G$11+СВЦЭМ!$D$10+'СЕТ СН'!$G$6-'СЕТ СН'!$G$23</f>
        <v>1443.442509</v>
      </c>
      <c r="F62" s="37">
        <f>SUMIFS(СВЦЭМ!$D$34:$D$777,СВЦЭМ!$A$34:$A$777,$A62,СВЦЭМ!$B$34:$B$777,F$47)+'СЕТ СН'!$G$11+СВЦЭМ!$D$10+'СЕТ СН'!$G$6-'СЕТ СН'!$G$23</f>
        <v>1430.1217067499999</v>
      </c>
      <c r="G62" s="37">
        <f>SUMIFS(СВЦЭМ!$D$34:$D$777,СВЦЭМ!$A$34:$A$777,$A62,СВЦЭМ!$B$34:$B$777,G$47)+'СЕТ СН'!$G$11+СВЦЭМ!$D$10+'СЕТ СН'!$G$6-'СЕТ СН'!$G$23</f>
        <v>1421.3030456900001</v>
      </c>
      <c r="H62" s="37">
        <f>SUMIFS(СВЦЭМ!$D$34:$D$777,СВЦЭМ!$A$34:$A$777,$A62,СВЦЭМ!$B$34:$B$777,H$47)+'СЕТ СН'!$G$11+СВЦЭМ!$D$10+'СЕТ СН'!$G$6-'СЕТ СН'!$G$23</f>
        <v>1419.35010227</v>
      </c>
      <c r="I62" s="37">
        <f>SUMIFS(СВЦЭМ!$D$34:$D$777,СВЦЭМ!$A$34:$A$777,$A62,СВЦЭМ!$B$34:$B$777,I$47)+'СЕТ СН'!$G$11+СВЦЭМ!$D$10+'СЕТ СН'!$G$6-'СЕТ СН'!$G$23</f>
        <v>1363.95157589</v>
      </c>
      <c r="J62" s="37">
        <f>SUMIFS(СВЦЭМ!$D$34:$D$777,СВЦЭМ!$A$34:$A$777,$A62,СВЦЭМ!$B$34:$B$777,J$47)+'СЕТ СН'!$G$11+СВЦЭМ!$D$10+'СЕТ СН'!$G$6-'СЕТ СН'!$G$23</f>
        <v>1240.85131626</v>
      </c>
      <c r="K62" s="37">
        <f>SUMIFS(СВЦЭМ!$D$34:$D$777,СВЦЭМ!$A$34:$A$777,$A62,СВЦЭМ!$B$34:$B$777,K$47)+'СЕТ СН'!$G$11+СВЦЭМ!$D$10+'СЕТ СН'!$G$6-'СЕТ СН'!$G$23</f>
        <v>1145.92346894</v>
      </c>
      <c r="L62" s="37">
        <f>SUMIFS(СВЦЭМ!$D$34:$D$777,СВЦЭМ!$A$34:$A$777,$A62,СВЦЭМ!$B$34:$B$777,L$47)+'СЕТ СН'!$G$11+СВЦЭМ!$D$10+'СЕТ СН'!$G$6-'СЕТ СН'!$G$23</f>
        <v>1064.07167994</v>
      </c>
      <c r="M62" s="37">
        <f>SUMIFS(СВЦЭМ!$D$34:$D$777,СВЦЭМ!$A$34:$A$777,$A62,СВЦЭМ!$B$34:$B$777,M$47)+'СЕТ СН'!$G$11+СВЦЭМ!$D$10+'СЕТ СН'!$G$6-'СЕТ СН'!$G$23</f>
        <v>1000.07175542</v>
      </c>
      <c r="N62" s="37">
        <f>SUMIFS(СВЦЭМ!$D$34:$D$777,СВЦЭМ!$A$34:$A$777,$A62,СВЦЭМ!$B$34:$B$777,N$47)+'СЕТ СН'!$G$11+СВЦЭМ!$D$10+'СЕТ СН'!$G$6-'СЕТ СН'!$G$23</f>
        <v>991.66758149999987</v>
      </c>
      <c r="O62" s="37">
        <f>SUMIFS(СВЦЭМ!$D$34:$D$777,СВЦЭМ!$A$34:$A$777,$A62,СВЦЭМ!$B$34:$B$777,O$47)+'СЕТ СН'!$G$11+СВЦЭМ!$D$10+'СЕТ СН'!$G$6-'СЕТ СН'!$G$23</f>
        <v>993.37340274000007</v>
      </c>
      <c r="P62" s="37">
        <f>SUMIFS(СВЦЭМ!$D$34:$D$777,СВЦЭМ!$A$34:$A$777,$A62,СВЦЭМ!$B$34:$B$777,P$47)+'СЕТ СН'!$G$11+СВЦЭМ!$D$10+'СЕТ СН'!$G$6-'СЕТ СН'!$G$23</f>
        <v>996.75341909000008</v>
      </c>
      <c r="Q62" s="37">
        <f>SUMIFS(СВЦЭМ!$D$34:$D$777,СВЦЭМ!$A$34:$A$777,$A62,СВЦЭМ!$B$34:$B$777,Q$47)+'СЕТ СН'!$G$11+СВЦЭМ!$D$10+'СЕТ СН'!$G$6-'СЕТ СН'!$G$23</f>
        <v>1003.780182</v>
      </c>
      <c r="R62" s="37">
        <f>SUMIFS(СВЦЭМ!$D$34:$D$777,СВЦЭМ!$A$34:$A$777,$A62,СВЦЭМ!$B$34:$B$777,R$47)+'СЕТ СН'!$G$11+СВЦЭМ!$D$10+'СЕТ СН'!$G$6-'СЕТ СН'!$G$23</f>
        <v>1004.85793797</v>
      </c>
      <c r="S62" s="37">
        <f>SUMIFS(СВЦЭМ!$D$34:$D$777,СВЦЭМ!$A$34:$A$777,$A62,СВЦЭМ!$B$34:$B$777,S$47)+'СЕТ СН'!$G$11+СВЦЭМ!$D$10+'СЕТ СН'!$G$6-'СЕТ СН'!$G$23</f>
        <v>996.02283938000005</v>
      </c>
      <c r="T62" s="37">
        <f>SUMIFS(СВЦЭМ!$D$34:$D$777,СВЦЭМ!$A$34:$A$777,$A62,СВЦЭМ!$B$34:$B$777,T$47)+'СЕТ СН'!$G$11+СВЦЭМ!$D$10+'СЕТ СН'!$G$6-'СЕТ СН'!$G$23</f>
        <v>989.83925135999993</v>
      </c>
      <c r="U62" s="37">
        <f>SUMIFS(СВЦЭМ!$D$34:$D$777,СВЦЭМ!$A$34:$A$777,$A62,СВЦЭМ!$B$34:$B$777,U$47)+'СЕТ СН'!$G$11+СВЦЭМ!$D$10+'СЕТ СН'!$G$6-'СЕТ СН'!$G$23</f>
        <v>995.71944389000009</v>
      </c>
      <c r="V62" s="37">
        <f>SUMIFS(СВЦЭМ!$D$34:$D$777,СВЦЭМ!$A$34:$A$777,$A62,СВЦЭМ!$B$34:$B$777,V$47)+'СЕТ СН'!$G$11+СВЦЭМ!$D$10+'СЕТ СН'!$G$6-'СЕТ СН'!$G$23</f>
        <v>981.69576260999997</v>
      </c>
      <c r="W62" s="37">
        <f>SUMIFS(СВЦЭМ!$D$34:$D$777,СВЦЭМ!$A$34:$A$777,$A62,СВЦЭМ!$B$34:$B$777,W$47)+'СЕТ СН'!$G$11+СВЦЭМ!$D$10+'СЕТ СН'!$G$6-'СЕТ СН'!$G$23</f>
        <v>990.15277373999993</v>
      </c>
      <c r="X62" s="37">
        <f>SUMIFS(СВЦЭМ!$D$34:$D$777,СВЦЭМ!$A$34:$A$777,$A62,СВЦЭМ!$B$34:$B$777,X$47)+'СЕТ СН'!$G$11+СВЦЭМ!$D$10+'СЕТ СН'!$G$6-'СЕТ СН'!$G$23</f>
        <v>1010.17323498</v>
      </c>
      <c r="Y62" s="37">
        <f>SUMIFS(СВЦЭМ!$D$34:$D$777,СВЦЭМ!$A$34:$A$777,$A62,СВЦЭМ!$B$34:$B$777,Y$47)+'СЕТ СН'!$G$11+СВЦЭМ!$D$10+'СЕТ СН'!$G$6-'СЕТ СН'!$G$23</f>
        <v>1063.2075413499999</v>
      </c>
    </row>
    <row r="63" spans="1:25" ht="15.75" x14ac:dyDescent="0.2">
      <c r="A63" s="36">
        <f t="shared" si="1"/>
        <v>43328</v>
      </c>
      <c r="B63" s="37">
        <f>SUMIFS(СВЦЭМ!$D$34:$D$777,СВЦЭМ!$A$34:$A$777,$A63,СВЦЭМ!$B$34:$B$777,B$47)+'СЕТ СН'!$G$11+СВЦЭМ!$D$10+'СЕТ СН'!$G$6-'СЕТ СН'!$G$23</f>
        <v>1156.3636346600001</v>
      </c>
      <c r="C63" s="37">
        <f>SUMIFS(СВЦЭМ!$D$34:$D$777,СВЦЭМ!$A$34:$A$777,$A63,СВЦЭМ!$B$34:$B$777,C$47)+'СЕТ СН'!$G$11+СВЦЭМ!$D$10+'СЕТ СН'!$G$6-'СЕТ СН'!$G$23</f>
        <v>1272.9956276800001</v>
      </c>
      <c r="D63" s="37">
        <f>SUMIFS(СВЦЭМ!$D$34:$D$777,СВЦЭМ!$A$34:$A$777,$A63,СВЦЭМ!$B$34:$B$777,D$47)+'СЕТ СН'!$G$11+СВЦЭМ!$D$10+'СЕТ СН'!$G$6-'СЕТ СН'!$G$23</f>
        <v>1372.2001788</v>
      </c>
      <c r="E63" s="37">
        <f>SUMIFS(СВЦЭМ!$D$34:$D$777,СВЦЭМ!$A$34:$A$777,$A63,СВЦЭМ!$B$34:$B$777,E$47)+'СЕТ СН'!$G$11+СВЦЭМ!$D$10+'СЕТ СН'!$G$6-'СЕТ СН'!$G$23</f>
        <v>1455.1877564500001</v>
      </c>
      <c r="F63" s="37">
        <f>SUMIFS(СВЦЭМ!$D$34:$D$777,СВЦЭМ!$A$34:$A$777,$A63,СВЦЭМ!$B$34:$B$777,F$47)+'СЕТ СН'!$G$11+СВЦЭМ!$D$10+'СЕТ СН'!$G$6-'СЕТ СН'!$G$23</f>
        <v>1442.9216609099999</v>
      </c>
      <c r="G63" s="37">
        <f>SUMIFS(СВЦЭМ!$D$34:$D$777,СВЦЭМ!$A$34:$A$777,$A63,СВЦЭМ!$B$34:$B$777,G$47)+'СЕТ СН'!$G$11+СВЦЭМ!$D$10+'СЕТ СН'!$G$6-'СЕТ СН'!$G$23</f>
        <v>1446.56082545</v>
      </c>
      <c r="H63" s="37">
        <f>SUMIFS(СВЦЭМ!$D$34:$D$777,СВЦЭМ!$A$34:$A$777,$A63,СВЦЭМ!$B$34:$B$777,H$47)+'СЕТ СН'!$G$11+СВЦЭМ!$D$10+'СЕТ СН'!$G$6-'СЕТ СН'!$G$23</f>
        <v>1416.55786745</v>
      </c>
      <c r="I63" s="37">
        <f>SUMIFS(СВЦЭМ!$D$34:$D$777,СВЦЭМ!$A$34:$A$777,$A63,СВЦЭМ!$B$34:$B$777,I$47)+'СЕТ СН'!$G$11+СВЦЭМ!$D$10+'СЕТ СН'!$G$6-'СЕТ СН'!$G$23</f>
        <v>1326.50751973</v>
      </c>
      <c r="J63" s="37">
        <f>SUMIFS(СВЦЭМ!$D$34:$D$777,СВЦЭМ!$A$34:$A$777,$A63,СВЦЭМ!$B$34:$B$777,J$47)+'СЕТ СН'!$G$11+СВЦЭМ!$D$10+'СЕТ СН'!$G$6-'СЕТ СН'!$G$23</f>
        <v>1216.9201060400001</v>
      </c>
      <c r="K63" s="37">
        <f>SUMIFS(СВЦЭМ!$D$34:$D$777,СВЦЭМ!$A$34:$A$777,$A63,СВЦЭМ!$B$34:$B$777,K$47)+'СЕТ СН'!$G$11+СВЦЭМ!$D$10+'СЕТ СН'!$G$6-'СЕТ СН'!$G$23</f>
        <v>1113.92487893</v>
      </c>
      <c r="L63" s="37">
        <f>SUMIFS(СВЦЭМ!$D$34:$D$777,СВЦЭМ!$A$34:$A$777,$A63,СВЦЭМ!$B$34:$B$777,L$47)+'СЕТ СН'!$G$11+СВЦЭМ!$D$10+'СЕТ СН'!$G$6-'СЕТ СН'!$G$23</f>
        <v>1030.85459816</v>
      </c>
      <c r="M63" s="37">
        <f>SUMIFS(СВЦЭМ!$D$34:$D$777,СВЦЭМ!$A$34:$A$777,$A63,СВЦЭМ!$B$34:$B$777,M$47)+'СЕТ СН'!$G$11+СВЦЭМ!$D$10+'СЕТ СН'!$G$6-'СЕТ СН'!$G$23</f>
        <v>980.24085594000007</v>
      </c>
      <c r="N63" s="37">
        <f>SUMIFS(СВЦЭМ!$D$34:$D$777,СВЦЭМ!$A$34:$A$777,$A63,СВЦЭМ!$B$34:$B$777,N$47)+'СЕТ СН'!$G$11+СВЦЭМ!$D$10+'СЕТ СН'!$G$6-'СЕТ СН'!$G$23</f>
        <v>976.99662186</v>
      </c>
      <c r="O63" s="37">
        <f>SUMIFS(СВЦЭМ!$D$34:$D$777,СВЦЭМ!$A$34:$A$777,$A63,СВЦЭМ!$B$34:$B$777,O$47)+'СЕТ СН'!$G$11+СВЦЭМ!$D$10+'СЕТ СН'!$G$6-'СЕТ СН'!$G$23</f>
        <v>984.80709547000015</v>
      </c>
      <c r="P63" s="37">
        <f>SUMIFS(СВЦЭМ!$D$34:$D$777,СВЦЭМ!$A$34:$A$777,$A63,СВЦЭМ!$B$34:$B$777,P$47)+'СЕТ СН'!$G$11+СВЦЭМ!$D$10+'СЕТ СН'!$G$6-'СЕТ СН'!$G$23</f>
        <v>991.33229966999988</v>
      </c>
      <c r="Q63" s="37">
        <f>SUMIFS(СВЦЭМ!$D$34:$D$777,СВЦЭМ!$A$34:$A$777,$A63,СВЦЭМ!$B$34:$B$777,Q$47)+'СЕТ СН'!$G$11+СВЦЭМ!$D$10+'СЕТ СН'!$G$6-'СЕТ СН'!$G$23</f>
        <v>994.28613829999995</v>
      </c>
      <c r="R63" s="37">
        <f>SUMIFS(СВЦЭМ!$D$34:$D$777,СВЦЭМ!$A$34:$A$777,$A63,СВЦЭМ!$B$34:$B$777,R$47)+'СЕТ СН'!$G$11+СВЦЭМ!$D$10+'СЕТ СН'!$G$6-'СЕТ СН'!$G$23</f>
        <v>994.93195139999989</v>
      </c>
      <c r="S63" s="37">
        <f>SUMIFS(СВЦЭМ!$D$34:$D$777,СВЦЭМ!$A$34:$A$777,$A63,СВЦЭМ!$B$34:$B$777,S$47)+'СЕТ СН'!$G$11+СВЦЭМ!$D$10+'СЕТ СН'!$G$6-'СЕТ СН'!$G$23</f>
        <v>984.24898847999998</v>
      </c>
      <c r="T63" s="37">
        <f>SUMIFS(СВЦЭМ!$D$34:$D$777,СВЦЭМ!$A$34:$A$777,$A63,СВЦЭМ!$B$34:$B$777,T$47)+'СЕТ СН'!$G$11+СВЦЭМ!$D$10+'СЕТ СН'!$G$6-'СЕТ СН'!$G$23</f>
        <v>962.66736812999989</v>
      </c>
      <c r="U63" s="37">
        <f>SUMIFS(СВЦЭМ!$D$34:$D$777,СВЦЭМ!$A$34:$A$777,$A63,СВЦЭМ!$B$34:$B$777,U$47)+'СЕТ СН'!$G$11+СВЦЭМ!$D$10+'СЕТ СН'!$G$6-'СЕТ СН'!$G$23</f>
        <v>960.50611133999996</v>
      </c>
      <c r="V63" s="37">
        <f>SUMIFS(СВЦЭМ!$D$34:$D$777,СВЦЭМ!$A$34:$A$777,$A63,СВЦЭМ!$B$34:$B$777,V$47)+'СЕТ СН'!$G$11+СВЦЭМ!$D$10+'СЕТ СН'!$G$6-'СЕТ СН'!$G$23</f>
        <v>965.43641511999999</v>
      </c>
      <c r="W63" s="37">
        <f>SUMIFS(СВЦЭМ!$D$34:$D$777,СВЦЭМ!$A$34:$A$777,$A63,СВЦЭМ!$B$34:$B$777,W$47)+'СЕТ СН'!$G$11+СВЦЭМ!$D$10+'СЕТ СН'!$G$6-'СЕТ СН'!$G$23</f>
        <v>979.31339666000008</v>
      </c>
      <c r="X63" s="37">
        <f>SUMIFS(СВЦЭМ!$D$34:$D$777,СВЦЭМ!$A$34:$A$777,$A63,СВЦЭМ!$B$34:$B$777,X$47)+'СЕТ СН'!$G$11+СВЦЭМ!$D$10+'СЕТ СН'!$G$6-'СЕТ СН'!$G$23</f>
        <v>985.89857350000011</v>
      </c>
      <c r="Y63" s="37">
        <f>SUMIFS(СВЦЭМ!$D$34:$D$777,СВЦЭМ!$A$34:$A$777,$A63,СВЦЭМ!$B$34:$B$777,Y$47)+'СЕТ СН'!$G$11+СВЦЭМ!$D$10+'СЕТ СН'!$G$6-'СЕТ СН'!$G$23</f>
        <v>1056.8152251199999</v>
      </c>
    </row>
    <row r="64" spans="1:25" ht="15.75" x14ac:dyDescent="0.2">
      <c r="A64" s="36">
        <f t="shared" si="1"/>
        <v>43329</v>
      </c>
      <c r="B64" s="37">
        <f>SUMIFS(СВЦЭМ!$D$34:$D$777,СВЦЭМ!$A$34:$A$777,$A64,СВЦЭМ!$B$34:$B$777,B$47)+'СЕТ СН'!$G$11+СВЦЭМ!$D$10+'СЕТ СН'!$G$6-'СЕТ СН'!$G$23</f>
        <v>1134.63732501</v>
      </c>
      <c r="C64" s="37">
        <f>SUMIFS(СВЦЭМ!$D$34:$D$777,СВЦЭМ!$A$34:$A$777,$A64,СВЦЭМ!$B$34:$B$777,C$47)+'СЕТ СН'!$G$11+СВЦЭМ!$D$10+'СЕТ СН'!$G$6-'СЕТ СН'!$G$23</f>
        <v>1254.5623199900001</v>
      </c>
      <c r="D64" s="37">
        <f>SUMIFS(СВЦЭМ!$D$34:$D$777,СВЦЭМ!$A$34:$A$777,$A64,СВЦЭМ!$B$34:$B$777,D$47)+'СЕТ СН'!$G$11+СВЦЭМ!$D$10+'СЕТ СН'!$G$6-'СЕТ СН'!$G$23</f>
        <v>1351.76116189</v>
      </c>
      <c r="E64" s="37">
        <f>SUMIFS(СВЦЭМ!$D$34:$D$777,СВЦЭМ!$A$34:$A$777,$A64,СВЦЭМ!$B$34:$B$777,E$47)+'СЕТ СН'!$G$11+СВЦЭМ!$D$10+'СЕТ СН'!$G$6-'СЕТ СН'!$G$23</f>
        <v>1446.4788933100001</v>
      </c>
      <c r="F64" s="37">
        <f>SUMIFS(СВЦЭМ!$D$34:$D$777,СВЦЭМ!$A$34:$A$777,$A64,СВЦЭМ!$B$34:$B$777,F$47)+'СЕТ СН'!$G$11+СВЦЭМ!$D$10+'СЕТ СН'!$G$6-'СЕТ СН'!$G$23</f>
        <v>1433.9670835500001</v>
      </c>
      <c r="G64" s="37">
        <f>SUMIFS(СВЦЭМ!$D$34:$D$777,СВЦЭМ!$A$34:$A$777,$A64,СВЦЭМ!$B$34:$B$777,G$47)+'СЕТ СН'!$G$11+СВЦЭМ!$D$10+'СЕТ СН'!$G$6-'СЕТ СН'!$G$23</f>
        <v>1413.23188405</v>
      </c>
      <c r="H64" s="37">
        <f>SUMIFS(СВЦЭМ!$D$34:$D$777,СВЦЭМ!$A$34:$A$777,$A64,СВЦЭМ!$B$34:$B$777,H$47)+'СЕТ СН'!$G$11+СВЦЭМ!$D$10+'СЕТ СН'!$G$6-'СЕТ СН'!$G$23</f>
        <v>1412.65791208</v>
      </c>
      <c r="I64" s="37">
        <f>SUMIFS(СВЦЭМ!$D$34:$D$777,СВЦЭМ!$A$34:$A$777,$A64,СВЦЭМ!$B$34:$B$777,I$47)+'СЕТ СН'!$G$11+СВЦЭМ!$D$10+'СЕТ СН'!$G$6-'СЕТ СН'!$G$23</f>
        <v>1383.65581845</v>
      </c>
      <c r="J64" s="37">
        <f>SUMIFS(СВЦЭМ!$D$34:$D$777,СВЦЭМ!$A$34:$A$777,$A64,СВЦЭМ!$B$34:$B$777,J$47)+'СЕТ СН'!$G$11+СВЦЭМ!$D$10+'СЕТ СН'!$G$6-'СЕТ СН'!$G$23</f>
        <v>1245.72794441</v>
      </c>
      <c r="K64" s="37">
        <f>SUMIFS(СВЦЭМ!$D$34:$D$777,СВЦЭМ!$A$34:$A$777,$A64,СВЦЭМ!$B$34:$B$777,K$47)+'СЕТ СН'!$G$11+СВЦЭМ!$D$10+'СЕТ СН'!$G$6-'СЕТ СН'!$G$23</f>
        <v>1150.60299448</v>
      </c>
      <c r="L64" s="37">
        <f>SUMIFS(СВЦЭМ!$D$34:$D$777,СВЦЭМ!$A$34:$A$777,$A64,СВЦЭМ!$B$34:$B$777,L$47)+'СЕТ СН'!$G$11+СВЦЭМ!$D$10+'СЕТ СН'!$G$6-'СЕТ СН'!$G$23</f>
        <v>1045.4269214000001</v>
      </c>
      <c r="M64" s="37">
        <f>SUMIFS(СВЦЭМ!$D$34:$D$777,СВЦЭМ!$A$34:$A$777,$A64,СВЦЭМ!$B$34:$B$777,M$47)+'СЕТ СН'!$G$11+СВЦЭМ!$D$10+'СЕТ СН'!$G$6-'СЕТ СН'!$G$23</f>
        <v>984.34129566999991</v>
      </c>
      <c r="N64" s="37">
        <f>SUMIFS(СВЦЭМ!$D$34:$D$777,СВЦЭМ!$A$34:$A$777,$A64,СВЦЭМ!$B$34:$B$777,N$47)+'СЕТ СН'!$G$11+СВЦЭМ!$D$10+'СЕТ СН'!$G$6-'СЕТ СН'!$G$23</f>
        <v>960.96631989000002</v>
      </c>
      <c r="O64" s="37">
        <f>SUMIFS(СВЦЭМ!$D$34:$D$777,СВЦЭМ!$A$34:$A$777,$A64,СВЦЭМ!$B$34:$B$777,O$47)+'СЕТ СН'!$G$11+СВЦЭМ!$D$10+'СЕТ СН'!$G$6-'СЕТ СН'!$G$23</f>
        <v>967.95613495999987</v>
      </c>
      <c r="P64" s="37">
        <f>SUMIFS(СВЦЭМ!$D$34:$D$777,СВЦЭМ!$A$34:$A$777,$A64,СВЦЭМ!$B$34:$B$777,P$47)+'СЕТ СН'!$G$11+СВЦЭМ!$D$10+'СЕТ СН'!$G$6-'СЕТ СН'!$G$23</f>
        <v>972.69240927999999</v>
      </c>
      <c r="Q64" s="37">
        <f>SUMIFS(СВЦЭМ!$D$34:$D$777,СВЦЭМ!$A$34:$A$777,$A64,СВЦЭМ!$B$34:$B$777,Q$47)+'СЕТ СН'!$G$11+СВЦЭМ!$D$10+'СЕТ СН'!$G$6-'СЕТ СН'!$G$23</f>
        <v>970.37410090999992</v>
      </c>
      <c r="R64" s="37">
        <f>SUMIFS(СВЦЭМ!$D$34:$D$777,СВЦЭМ!$A$34:$A$777,$A64,СВЦЭМ!$B$34:$B$777,R$47)+'СЕТ СН'!$G$11+СВЦЭМ!$D$10+'СЕТ СН'!$G$6-'СЕТ СН'!$G$23</f>
        <v>965.69137275999992</v>
      </c>
      <c r="S64" s="37">
        <f>SUMIFS(СВЦЭМ!$D$34:$D$777,СВЦЭМ!$A$34:$A$777,$A64,СВЦЭМ!$B$34:$B$777,S$47)+'СЕТ СН'!$G$11+СВЦЭМ!$D$10+'СЕТ СН'!$G$6-'СЕТ СН'!$G$23</f>
        <v>960.02502701999992</v>
      </c>
      <c r="T64" s="37">
        <f>SUMIFS(СВЦЭМ!$D$34:$D$777,СВЦЭМ!$A$34:$A$777,$A64,СВЦЭМ!$B$34:$B$777,T$47)+'СЕТ СН'!$G$11+СВЦЭМ!$D$10+'СЕТ СН'!$G$6-'СЕТ СН'!$G$23</f>
        <v>962.42555395999989</v>
      </c>
      <c r="U64" s="37">
        <f>SUMIFS(СВЦЭМ!$D$34:$D$777,СВЦЭМ!$A$34:$A$777,$A64,СВЦЭМ!$B$34:$B$777,U$47)+'СЕТ СН'!$G$11+СВЦЭМ!$D$10+'СЕТ СН'!$G$6-'СЕТ СН'!$G$23</f>
        <v>975.41564420000009</v>
      </c>
      <c r="V64" s="37">
        <f>SUMIFS(СВЦЭМ!$D$34:$D$777,СВЦЭМ!$A$34:$A$777,$A64,СВЦЭМ!$B$34:$B$777,V$47)+'СЕТ СН'!$G$11+СВЦЭМ!$D$10+'СЕТ СН'!$G$6-'СЕТ СН'!$G$23</f>
        <v>974.77611574000002</v>
      </c>
      <c r="W64" s="37">
        <f>SUMIFS(СВЦЭМ!$D$34:$D$777,СВЦЭМ!$A$34:$A$777,$A64,СВЦЭМ!$B$34:$B$777,W$47)+'СЕТ СН'!$G$11+СВЦЭМ!$D$10+'СЕТ СН'!$G$6-'СЕТ СН'!$G$23</f>
        <v>984.41425427000013</v>
      </c>
      <c r="X64" s="37">
        <f>SUMIFS(СВЦЭМ!$D$34:$D$777,СВЦЭМ!$A$34:$A$777,$A64,СВЦЭМ!$B$34:$B$777,X$47)+'СЕТ СН'!$G$11+СВЦЭМ!$D$10+'СЕТ СН'!$G$6-'СЕТ СН'!$G$23</f>
        <v>981.78155988000003</v>
      </c>
      <c r="Y64" s="37">
        <f>SUMIFS(СВЦЭМ!$D$34:$D$777,СВЦЭМ!$A$34:$A$777,$A64,СВЦЭМ!$B$34:$B$777,Y$47)+'СЕТ СН'!$G$11+СВЦЭМ!$D$10+'СЕТ СН'!$G$6-'СЕТ СН'!$G$23</f>
        <v>1032.79816381</v>
      </c>
    </row>
    <row r="65" spans="1:26" ht="15.75" x14ac:dyDescent="0.2">
      <c r="A65" s="36">
        <f t="shared" si="1"/>
        <v>43330</v>
      </c>
      <c r="B65" s="37">
        <f>SUMIFS(СВЦЭМ!$D$34:$D$777,СВЦЭМ!$A$34:$A$777,$A65,СВЦЭМ!$B$34:$B$777,B$47)+'СЕТ СН'!$G$11+СВЦЭМ!$D$10+'СЕТ СН'!$G$6-'СЕТ СН'!$G$23</f>
        <v>1075.1974685600001</v>
      </c>
      <c r="C65" s="37">
        <f>SUMIFS(СВЦЭМ!$D$34:$D$777,СВЦЭМ!$A$34:$A$777,$A65,СВЦЭМ!$B$34:$B$777,C$47)+'СЕТ СН'!$G$11+СВЦЭМ!$D$10+'СЕТ СН'!$G$6-'СЕТ СН'!$G$23</f>
        <v>1131.05963367</v>
      </c>
      <c r="D65" s="37">
        <f>SUMIFS(СВЦЭМ!$D$34:$D$777,СВЦЭМ!$A$34:$A$777,$A65,СВЦЭМ!$B$34:$B$777,D$47)+'СЕТ СН'!$G$11+СВЦЭМ!$D$10+'СЕТ СН'!$G$6-'СЕТ СН'!$G$23</f>
        <v>1227.08691903</v>
      </c>
      <c r="E65" s="37">
        <f>SUMIFS(СВЦЭМ!$D$34:$D$777,СВЦЭМ!$A$34:$A$777,$A65,СВЦЭМ!$B$34:$B$777,E$47)+'СЕТ СН'!$G$11+СВЦЭМ!$D$10+'СЕТ СН'!$G$6-'СЕТ СН'!$G$23</f>
        <v>1323.59995445</v>
      </c>
      <c r="F65" s="37">
        <f>SUMIFS(СВЦЭМ!$D$34:$D$777,СВЦЭМ!$A$34:$A$777,$A65,СВЦЭМ!$B$34:$B$777,F$47)+'СЕТ СН'!$G$11+СВЦЭМ!$D$10+'СЕТ СН'!$G$6-'СЕТ СН'!$G$23</f>
        <v>1333.4556733500001</v>
      </c>
      <c r="G65" s="37">
        <f>SUMIFS(СВЦЭМ!$D$34:$D$777,СВЦЭМ!$A$34:$A$777,$A65,СВЦЭМ!$B$34:$B$777,G$47)+'СЕТ СН'!$G$11+СВЦЭМ!$D$10+'СЕТ СН'!$G$6-'СЕТ СН'!$G$23</f>
        <v>1321.8936350900001</v>
      </c>
      <c r="H65" s="37">
        <f>SUMIFS(СВЦЭМ!$D$34:$D$777,СВЦЭМ!$A$34:$A$777,$A65,СВЦЭМ!$B$34:$B$777,H$47)+'СЕТ СН'!$G$11+СВЦЭМ!$D$10+'СЕТ СН'!$G$6-'СЕТ СН'!$G$23</f>
        <v>1297.2459571500001</v>
      </c>
      <c r="I65" s="37">
        <f>SUMIFS(СВЦЭМ!$D$34:$D$777,СВЦЭМ!$A$34:$A$777,$A65,СВЦЭМ!$B$34:$B$777,I$47)+'СЕТ СН'!$G$11+СВЦЭМ!$D$10+'СЕТ СН'!$G$6-'СЕТ СН'!$G$23</f>
        <v>1230.1223302000001</v>
      </c>
      <c r="J65" s="37">
        <f>SUMIFS(СВЦЭМ!$D$34:$D$777,СВЦЭМ!$A$34:$A$777,$A65,СВЦЭМ!$B$34:$B$777,J$47)+'СЕТ СН'!$G$11+СВЦЭМ!$D$10+'СЕТ СН'!$G$6-'СЕТ СН'!$G$23</f>
        <v>1093.2756404100001</v>
      </c>
      <c r="K65" s="37">
        <f>SUMIFS(СВЦЭМ!$D$34:$D$777,СВЦЭМ!$A$34:$A$777,$A65,СВЦЭМ!$B$34:$B$777,K$47)+'СЕТ СН'!$G$11+СВЦЭМ!$D$10+'СЕТ СН'!$G$6-'СЕТ СН'!$G$23</f>
        <v>996.45162264999999</v>
      </c>
      <c r="L65" s="37">
        <f>SUMIFS(СВЦЭМ!$D$34:$D$777,СВЦЭМ!$A$34:$A$777,$A65,СВЦЭМ!$B$34:$B$777,L$47)+'СЕТ СН'!$G$11+СВЦЭМ!$D$10+'СЕТ СН'!$G$6-'СЕТ СН'!$G$23</f>
        <v>916.70119662000002</v>
      </c>
      <c r="M65" s="37">
        <f>SUMIFS(СВЦЭМ!$D$34:$D$777,СВЦЭМ!$A$34:$A$777,$A65,СВЦЭМ!$B$34:$B$777,M$47)+'СЕТ СН'!$G$11+СВЦЭМ!$D$10+'СЕТ СН'!$G$6-'СЕТ СН'!$G$23</f>
        <v>877.42422484999997</v>
      </c>
      <c r="N65" s="37">
        <f>SUMIFS(СВЦЭМ!$D$34:$D$777,СВЦЭМ!$A$34:$A$777,$A65,СВЦЭМ!$B$34:$B$777,N$47)+'СЕТ СН'!$G$11+СВЦЭМ!$D$10+'СЕТ СН'!$G$6-'СЕТ СН'!$G$23</f>
        <v>863.17920591999996</v>
      </c>
      <c r="O65" s="37">
        <f>SUMIFS(СВЦЭМ!$D$34:$D$777,СВЦЭМ!$A$34:$A$777,$A65,СВЦЭМ!$B$34:$B$777,O$47)+'СЕТ СН'!$G$11+СВЦЭМ!$D$10+'СЕТ СН'!$G$6-'СЕТ СН'!$G$23</f>
        <v>864.50665622999986</v>
      </c>
      <c r="P65" s="37">
        <f>SUMIFS(СВЦЭМ!$D$34:$D$777,СВЦЭМ!$A$34:$A$777,$A65,СВЦЭМ!$B$34:$B$777,P$47)+'СЕТ СН'!$G$11+СВЦЭМ!$D$10+'СЕТ СН'!$G$6-'СЕТ СН'!$G$23</f>
        <v>867.87013241</v>
      </c>
      <c r="Q65" s="37">
        <f>SUMIFS(СВЦЭМ!$D$34:$D$777,СВЦЭМ!$A$34:$A$777,$A65,СВЦЭМ!$B$34:$B$777,Q$47)+'СЕТ СН'!$G$11+СВЦЭМ!$D$10+'СЕТ СН'!$G$6-'СЕТ СН'!$G$23</f>
        <v>872.55623242999991</v>
      </c>
      <c r="R65" s="37">
        <f>SUMIFS(СВЦЭМ!$D$34:$D$777,СВЦЭМ!$A$34:$A$777,$A65,СВЦЭМ!$B$34:$B$777,R$47)+'СЕТ СН'!$G$11+СВЦЭМ!$D$10+'СЕТ СН'!$G$6-'СЕТ СН'!$G$23</f>
        <v>909.96926658000007</v>
      </c>
      <c r="S65" s="37">
        <f>SUMIFS(СВЦЭМ!$D$34:$D$777,СВЦЭМ!$A$34:$A$777,$A65,СВЦЭМ!$B$34:$B$777,S$47)+'СЕТ СН'!$G$11+СВЦЭМ!$D$10+'СЕТ СН'!$G$6-'СЕТ СН'!$G$23</f>
        <v>957.00347256999999</v>
      </c>
      <c r="T65" s="37">
        <f>SUMIFS(СВЦЭМ!$D$34:$D$777,СВЦЭМ!$A$34:$A$777,$A65,СВЦЭМ!$B$34:$B$777,T$47)+'СЕТ СН'!$G$11+СВЦЭМ!$D$10+'СЕТ СН'!$G$6-'СЕТ СН'!$G$23</f>
        <v>1002.6176635900001</v>
      </c>
      <c r="U65" s="37">
        <f>SUMIFS(СВЦЭМ!$D$34:$D$777,СВЦЭМ!$A$34:$A$777,$A65,СВЦЭМ!$B$34:$B$777,U$47)+'СЕТ СН'!$G$11+СВЦЭМ!$D$10+'СЕТ СН'!$G$6-'СЕТ СН'!$G$23</f>
        <v>1053.5205634900001</v>
      </c>
      <c r="V65" s="37">
        <f>SUMIFS(СВЦЭМ!$D$34:$D$777,СВЦЭМ!$A$34:$A$777,$A65,СВЦЭМ!$B$34:$B$777,V$47)+'СЕТ СН'!$G$11+СВЦЭМ!$D$10+'СЕТ СН'!$G$6-'СЕТ СН'!$G$23</f>
        <v>1053.0853728699999</v>
      </c>
      <c r="W65" s="37">
        <f>SUMIFS(СВЦЭМ!$D$34:$D$777,СВЦЭМ!$A$34:$A$777,$A65,СВЦЭМ!$B$34:$B$777,W$47)+'СЕТ СН'!$G$11+СВЦЭМ!$D$10+'СЕТ СН'!$G$6-'СЕТ СН'!$G$23</f>
        <v>1040.21653881</v>
      </c>
      <c r="X65" s="37">
        <f>SUMIFS(СВЦЭМ!$D$34:$D$777,СВЦЭМ!$A$34:$A$777,$A65,СВЦЭМ!$B$34:$B$777,X$47)+'СЕТ СН'!$G$11+СВЦЭМ!$D$10+'СЕТ СН'!$G$6-'СЕТ СН'!$G$23</f>
        <v>1078.8149246600001</v>
      </c>
      <c r="Y65" s="37">
        <f>SUMIFS(СВЦЭМ!$D$34:$D$777,СВЦЭМ!$A$34:$A$777,$A65,СВЦЭМ!$B$34:$B$777,Y$47)+'СЕТ СН'!$G$11+СВЦЭМ!$D$10+'СЕТ СН'!$G$6-'СЕТ СН'!$G$23</f>
        <v>1136.21436655</v>
      </c>
    </row>
    <row r="66" spans="1:26" ht="15.75" x14ac:dyDescent="0.2">
      <c r="A66" s="36">
        <f t="shared" si="1"/>
        <v>43331</v>
      </c>
      <c r="B66" s="37">
        <f>SUMIFS(СВЦЭМ!$D$34:$D$777,СВЦЭМ!$A$34:$A$777,$A66,СВЦЭМ!$B$34:$B$777,B$47)+'СЕТ СН'!$G$11+СВЦЭМ!$D$10+'СЕТ СН'!$G$6-'СЕТ СН'!$G$23</f>
        <v>1233.9958795800001</v>
      </c>
      <c r="C66" s="37">
        <f>SUMIFS(СВЦЭМ!$D$34:$D$777,СВЦЭМ!$A$34:$A$777,$A66,СВЦЭМ!$B$34:$B$777,C$47)+'СЕТ СН'!$G$11+СВЦЭМ!$D$10+'СЕТ СН'!$G$6-'СЕТ СН'!$G$23</f>
        <v>1264.5952738599999</v>
      </c>
      <c r="D66" s="37">
        <f>SUMIFS(СВЦЭМ!$D$34:$D$777,СВЦЭМ!$A$34:$A$777,$A66,СВЦЭМ!$B$34:$B$777,D$47)+'СЕТ СН'!$G$11+СВЦЭМ!$D$10+'СЕТ СН'!$G$6-'СЕТ СН'!$G$23</f>
        <v>1310.71952665</v>
      </c>
      <c r="E66" s="37">
        <f>SUMIFS(СВЦЭМ!$D$34:$D$777,СВЦЭМ!$A$34:$A$777,$A66,СВЦЭМ!$B$34:$B$777,E$47)+'СЕТ СН'!$G$11+СВЦЭМ!$D$10+'СЕТ СН'!$G$6-'СЕТ СН'!$G$23</f>
        <v>1335.7642796299999</v>
      </c>
      <c r="F66" s="37">
        <f>SUMIFS(СВЦЭМ!$D$34:$D$777,СВЦЭМ!$A$34:$A$777,$A66,СВЦЭМ!$B$34:$B$777,F$47)+'СЕТ СН'!$G$11+СВЦЭМ!$D$10+'СЕТ СН'!$G$6-'СЕТ СН'!$G$23</f>
        <v>1296.9707891099999</v>
      </c>
      <c r="G66" s="37">
        <f>SUMIFS(СВЦЭМ!$D$34:$D$777,СВЦЭМ!$A$34:$A$777,$A66,СВЦЭМ!$B$34:$B$777,G$47)+'СЕТ СН'!$G$11+СВЦЭМ!$D$10+'СЕТ СН'!$G$6-'СЕТ СН'!$G$23</f>
        <v>1292.93522747</v>
      </c>
      <c r="H66" s="37">
        <f>SUMIFS(СВЦЭМ!$D$34:$D$777,СВЦЭМ!$A$34:$A$777,$A66,СВЦЭМ!$B$34:$B$777,H$47)+'СЕТ СН'!$G$11+СВЦЭМ!$D$10+'СЕТ СН'!$G$6-'СЕТ СН'!$G$23</f>
        <v>1295.2367370899999</v>
      </c>
      <c r="I66" s="37">
        <f>SUMIFS(СВЦЭМ!$D$34:$D$777,СВЦЭМ!$A$34:$A$777,$A66,СВЦЭМ!$B$34:$B$777,I$47)+'СЕТ СН'!$G$11+СВЦЭМ!$D$10+'СЕТ СН'!$G$6-'СЕТ СН'!$G$23</f>
        <v>1243.39512614</v>
      </c>
      <c r="J66" s="37">
        <f>SUMIFS(СВЦЭМ!$D$34:$D$777,СВЦЭМ!$A$34:$A$777,$A66,СВЦЭМ!$B$34:$B$777,J$47)+'СЕТ СН'!$G$11+СВЦЭМ!$D$10+'СЕТ СН'!$G$6-'СЕТ СН'!$G$23</f>
        <v>1125.7010831600001</v>
      </c>
      <c r="K66" s="37">
        <f>SUMIFS(СВЦЭМ!$D$34:$D$777,СВЦЭМ!$A$34:$A$777,$A66,СВЦЭМ!$B$34:$B$777,K$47)+'СЕТ СН'!$G$11+СВЦЭМ!$D$10+'СЕТ СН'!$G$6-'СЕТ СН'!$G$23</f>
        <v>1070.2118804500001</v>
      </c>
      <c r="L66" s="37">
        <f>SUMIFS(СВЦЭМ!$D$34:$D$777,СВЦЭМ!$A$34:$A$777,$A66,СВЦЭМ!$B$34:$B$777,L$47)+'СЕТ СН'!$G$11+СВЦЭМ!$D$10+'СЕТ СН'!$G$6-'СЕТ СН'!$G$23</f>
        <v>1040.1642570700001</v>
      </c>
      <c r="M66" s="37">
        <f>SUMIFS(СВЦЭМ!$D$34:$D$777,СВЦЭМ!$A$34:$A$777,$A66,СВЦЭМ!$B$34:$B$777,M$47)+'СЕТ СН'!$G$11+СВЦЭМ!$D$10+'СЕТ СН'!$G$6-'СЕТ СН'!$G$23</f>
        <v>1046.10224905</v>
      </c>
      <c r="N66" s="37">
        <f>SUMIFS(СВЦЭМ!$D$34:$D$777,СВЦЭМ!$A$34:$A$777,$A66,СВЦЭМ!$B$34:$B$777,N$47)+'СЕТ СН'!$G$11+СВЦЭМ!$D$10+'СЕТ СН'!$G$6-'СЕТ СН'!$G$23</f>
        <v>1003.5867745</v>
      </c>
      <c r="O66" s="37">
        <f>SUMIFS(СВЦЭМ!$D$34:$D$777,СВЦЭМ!$A$34:$A$777,$A66,СВЦЭМ!$B$34:$B$777,O$47)+'СЕТ СН'!$G$11+СВЦЭМ!$D$10+'СЕТ СН'!$G$6-'СЕТ СН'!$G$23</f>
        <v>958.32098640999993</v>
      </c>
      <c r="P66" s="37">
        <f>SUMIFS(СВЦЭМ!$D$34:$D$777,СВЦЭМ!$A$34:$A$777,$A66,СВЦЭМ!$B$34:$B$777,P$47)+'СЕТ СН'!$G$11+СВЦЭМ!$D$10+'СЕТ СН'!$G$6-'СЕТ СН'!$G$23</f>
        <v>922.61585632000015</v>
      </c>
      <c r="Q66" s="37">
        <f>SUMIFS(СВЦЭМ!$D$34:$D$777,СВЦЭМ!$A$34:$A$777,$A66,СВЦЭМ!$B$34:$B$777,Q$47)+'СЕТ СН'!$G$11+СВЦЭМ!$D$10+'СЕТ СН'!$G$6-'СЕТ СН'!$G$23</f>
        <v>920.06421591999992</v>
      </c>
      <c r="R66" s="37">
        <f>SUMIFS(СВЦЭМ!$D$34:$D$777,СВЦЭМ!$A$34:$A$777,$A66,СВЦЭМ!$B$34:$B$777,R$47)+'СЕТ СН'!$G$11+СВЦЭМ!$D$10+'СЕТ СН'!$G$6-'СЕТ СН'!$G$23</f>
        <v>946.9729456099999</v>
      </c>
      <c r="S66" s="37">
        <f>SUMIFS(СВЦЭМ!$D$34:$D$777,СВЦЭМ!$A$34:$A$777,$A66,СВЦЭМ!$B$34:$B$777,S$47)+'СЕТ СН'!$G$11+СВЦЭМ!$D$10+'СЕТ СН'!$G$6-'СЕТ СН'!$G$23</f>
        <v>933.90350214999989</v>
      </c>
      <c r="T66" s="37">
        <f>SUMIFS(СВЦЭМ!$D$34:$D$777,СВЦЭМ!$A$34:$A$777,$A66,СВЦЭМ!$B$34:$B$777,T$47)+'СЕТ СН'!$G$11+СВЦЭМ!$D$10+'СЕТ СН'!$G$6-'СЕТ СН'!$G$23</f>
        <v>939.67335009999988</v>
      </c>
      <c r="U66" s="37">
        <f>SUMIFS(СВЦЭМ!$D$34:$D$777,СВЦЭМ!$A$34:$A$777,$A66,СВЦЭМ!$B$34:$B$777,U$47)+'СЕТ СН'!$G$11+СВЦЭМ!$D$10+'СЕТ СН'!$G$6-'СЕТ СН'!$G$23</f>
        <v>949.38419088000001</v>
      </c>
      <c r="V66" s="37">
        <f>SUMIFS(СВЦЭМ!$D$34:$D$777,СВЦЭМ!$A$34:$A$777,$A66,СВЦЭМ!$B$34:$B$777,V$47)+'СЕТ СН'!$G$11+СВЦЭМ!$D$10+'СЕТ СН'!$G$6-'СЕТ СН'!$G$23</f>
        <v>941.53409768000006</v>
      </c>
      <c r="W66" s="37">
        <f>SUMIFS(СВЦЭМ!$D$34:$D$777,СВЦЭМ!$A$34:$A$777,$A66,СВЦЭМ!$B$34:$B$777,W$47)+'СЕТ СН'!$G$11+СВЦЭМ!$D$10+'СЕТ СН'!$G$6-'СЕТ СН'!$G$23</f>
        <v>948.68820705999997</v>
      </c>
      <c r="X66" s="37">
        <f>SUMIFS(СВЦЭМ!$D$34:$D$777,СВЦЭМ!$A$34:$A$777,$A66,СВЦЭМ!$B$34:$B$777,X$47)+'СЕТ СН'!$G$11+СВЦЭМ!$D$10+'СЕТ СН'!$G$6-'СЕТ СН'!$G$23</f>
        <v>965.51340937000009</v>
      </c>
      <c r="Y66" s="37">
        <f>SUMIFS(СВЦЭМ!$D$34:$D$777,СВЦЭМ!$A$34:$A$777,$A66,СВЦЭМ!$B$34:$B$777,Y$47)+'СЕТ СН'!$G$11+СВЦЭМ!$D$10+'СЕТ СН'!$G$6-'СЕТ СН'!$G$23</f>
        <v>1035.0450187900001</v>
      </c>
    </row>
    <row r="67" spans="1:26" ht="15.75" x14ac:dyDescent="0.2">
      <c r="A67" s="36">
        <f t="shared" si="1"/>
        <v>43332</v>
      </c>
      <c r="B67" s="37">
        <f>SUMIFS(СВЦЭМ!$D$34:$D$777,СВЦЭМ!$A$34:$A$777,$A67,СВЦЭМ!$B$34:$B$777,B$47)+'СЕТ СН'!$G$11+СВЦЭМ!$D$10+'СЕТ СН'!$G$6-'СЕТ СН'!$G$23</f>
        <v>1100.5483502899999</v>
      </c>
      <c r="C67" s="37">
        <f>SUMIFS(СВЦЭМ!$D$34:$D$777,СВЦЭМ!$A$34:$A$777,$A67,СВЦЭМ!$B$34:$B$777,C$47)+'СЕТ СН'!$G$11+СВЦЭМ!$D$10+'СЕТ СН'!$G$6-'СЕТ СН'!$G$23</f>
        <v>1228.26631116</v>
      </c>
      <c r="D67" s="37">
        <f>SUMIFS(СВЦЭМ!$D$34:$D$777,СВЦЭМ!$A$34:$A$777,$A67,СВЦЭМ!$B$34:$B$777,D$47)+'СЕТ СН'!$G$11+СВЦЭМ!$D$10+'СЕТ СН'!$G$6-'СЕТ СН'!$G$23</f>
        <v>1333.7135077400001</v>
      </c>
      <c r="E67" s="37">
        <f>SUMIFS(СВЦЭМ!$D$34:$D$777,СВЦЭМ!$A$34:$A$777,$A67,СВЦЭМ!$B$34:$B$777,E$47)+'СЕТ СН'!$G$11+СВЦЭМ!$D$10+'СЕТ СН'!$G$6-'СЕТ СН'!$G$23</f>
        <v>1435.0738648500001</v>
      </c>
      <c r="F67" s="37">
        <f>SUMIFS(СВЦЭМ!$D$34:$D$777,СВЦЭМ!$A$34:$A$777,$A67,СВЦЭМ!$B$34:$B$777,F$47)+'СЕТ СН'!$G$11+СВЦЭМ!$D$10+'СЕТ СН'!$G$6-'СЕТ СН'!$G$23</f>
        <v>1431.9205539500001</v>
      </c>
      <c r="G67" s="37">
        <f>SUMIFS(СВЦЭМ!$D$34:$D$777,СВЦЭМ!$A$34:$A$777,$A67,СВЦЭМ!$B$34:$B$777,G$47)+'СЕТ СН'!$G$11+СВЦЭМ!$D$10+'СЕТ СН'!$G$6-'СЕТ СН'!$G$23</f>
        <v>1402.44491715</v>
      </c>
      <c r="H67" s="37">
        <f>SUMIFS(СВЦЭМ!$D$34:$D$777,СВЦЭМ!$A$34:$A$777,$A67,СВЦЭМ!$B$34:$B$777,H$47)+'СЕТ СН'!$G$11+СВЦЭМ!$D$10+'СЕТ СН'!$G$6-'СЕТ СН'!$G$23</f>
        <v>1366.18224523</v>
      </c>
      <c r="I67" s="37">
        <f>SUMIFS(СВЦЭМ!$D$34:$D$777,СВЦЭМ!$A$34:$A$777,$A67,СВЦЭМ!$B$34:$B$777,I$47)+'СЕТ СН'!$G$11+СВЦЭМ!$D$10+'СЕТ СН'!$G$6-'СЕТ СН'!$G$23</f>
        <v>1277.2132777300001</v>
      </c>
      <c r="J67" s="37">
        <f>SUMIFS(СВЦЭМ!$D$34:$D$777,СВЦЭМ!$A$34:$A$777,$A67,СВЦЭМ!$B$34:$B$777,J$47)+'СЕТ СН'!$G$11+СВЦЭМ!$D$10+'СЕТ СН'!$G$6-'СЕТ СН'!$G$23</f>
        <v>1147.1942012700001</v>
      </c>
      <c r="K67" s="37">
        <f>SUMIFS(СВЦЭМ!$D$34:$D$777,СВЦЭМ!$A$34:$A$777,$A67,СВЦЭМ!$B$34:$B$777,K$47)+'СЕТ СН'!$G$11+СВЦЭМ!$D$10+'СЕТ СН'!$G$6-'СЕТ СН'!$G$23</f>
        <v>1065.6803559800001</v>
      </c>
      <c r="L67" s="37">
        <f>SUMIFS(СВЦЭМ!$D$34:$D$777,СВЦЭМ!$A$34:$A$777,$A67,СВЦЭМ!$B$34:$B$777,L$47)+'СЕТ СН'!$G$11+СВЦЭМ!$D$10+'СЕТ СН'!$G$6-'СЕТ СН'!$G$23</f>
        <v>981.99529883000014</v>
      </c>
      <c r="M67" s="37">
        <f>SUMIFS(СВЦЭМ!$D$34:$D$777,СВЦЭМ!$A$34:$A$777,$A67,СВЦЭМ!$B$34:$B$777,M$47)+'СЕТ СН'!$G$11+СВЦЭМ!$D$10+'СЕТ СН'!$G$6-'СЕТ СН'!$G$23</f>
        <v>956.49374259000001</v>
      </c>
      <c r="N67" s="37">
        <f>SUMIFS(СВЦЭМ!$D$34:$D$777,СВЦЭМ!$A$34:$A$777,$A67,СВЦЭМ!$B$34:$B$777,N$47)+'СЕТ СН'!$G$11+СВЦЭМ!$D$10+'СЕТ СН'!$G$6-'СЕТ СН'!$G$23</f>
        <v>954.95790164999994</v>
      </c>
      <c r="O67" s="37">
        <f>SUMIFS(СВЦЭМ!$D$34:$D$777,СВЦЭМ!$A$34:$A$777,$A67,СВЦЭМ!$B$34:$B$777,O$47)+'СЕТ СН'!$G$11+СВЦЭМ!$D$10+'СЕТ СН'!$G$6-'СЕТ СН'!$G$23</f>
        <v>954.03873289000012</v>
      </c>
      <c r="P67" s="37">
        <f>SUMIFS(СВЦЭМ!$D$34:$D$777,СВЦЭМ!$A$34:$A$777,$A67,СВЦЭМ!$B$34:$B$777,P$47)+'СЕТ СН'!$G$11+СВЦЭМ!$D$10+'СЕТ СН'!$G$6-'СЕТ СН'!$G$23</f>
        <v>972.80386765000003</v>
      </c>
      <c r="Q67" s="37">
        <f>SUMIFS(СВЦЭМ!$D$34:$D$777,СВЦЭМ!$A$34:$A$777,$A67,СВЦЭМ!$B$34:$B$777,Q$47)+'СЕТ СН'!$G$11+СВЦЭМ!$D$10+'СЕТ СН'!$G$6-'СЕТ СН'!$G$23</f>
        <v>970.05054034</v>
      </c>
      <c r="R67" s="37">
        <f>SUMIFS(СВЦЭМ!$D$34:$D$777,СВЦЭМ!$A$34:$A$777,$A67,СВЦЭМ!$B$34:$B$777,R$47)+'СЕТ СН'!$G$11+СВЦЭМ!$D$10+'СЕТ СН'!$G$6-'СЕТ СН'!$G$23</f>
        <v>958.13263675000007</v>
      </c>
      <c r="S67" s="37">
        <f>SUMIFS(СВЦЭМ!$D$34:$D$777,СВЦЭМ!$A$34:$A$777,$A67,СВЦЭМ!$B$34:$B$777,S$47)+'СЕТ СН'!$G$11+СВЦЭМ!$D$10+'СЕТ СН'!$G$6-'СЕТ СН'!$G$23</f>
        <v>973.26461534000009</v>
      </c>
      <c r="T67" s="37">
        <f>SUMIFS(СВЦЭМ!$D$34:$D$777,СВЦЭМ!$A$34:$A$777,$A67,СВЦЭМ!$B$34:$B$777,T$47)+'СЕТ СН'!$G$11+СВЦЭМ!$D$10+'СЕТ СН'!$G$6-'СЕТ СН'!$G$23</f>
        <v>971.49646856000004</v>
      </c>
      <c r="U67" s="37">
        <f>SUMIFS(СВЦЭМ!$D$34:$D$777,СВЦЭМ!$A$34:$A$777,$A67,СВЦЭМ!$B$34:$B$777,U$47)+'СЕТ СН'!$G$11+СВЦЭМ!$D$10+'СЕТ СН'!$G$6-'СЕТ СН'!$G$23</f>
        <v>977.24394806999999</v>
      </c>
      <c r="V67" s="37">
        <f>SUMIFS(СВЦЭМ!$D$34:$D$777,СВЦЭМ!$A$34:$A$777,$A67,СВЦЭМ!$B$34:$B$777,V$47)+'СЕТ СН'!$G$11+СВЦЭМ!$D$10+'СЕТ СН'!$G$6-'СЕТ СН'!$G$23</f>
        <v>984.25681751999991</v>
      </c>
      <c r="W67" s="37">
        <f>SUMIFS(СВЦЭМ!$D$34:$D$777,СВЦЭМ!$A$34:$A$777,$A67,СВЦЭМ!$B$34:$B$777,W$47)+'СЕТ СН'!$G$11+СВЦЭМ!$D$10+'СЕТ СН'!$G$6-'СЕТ СН'!$G$23</f>
        <v>997.62333480000007</v>
      </c>
      <c r="X67" s="37">
        <f>SUMIFS(СВЦЭМ!$D$34:$D$777,СВЦЭМ!$A$34:$A$777,$A67,СВЦЭМ!$B$34:$B$777,X$47)+'СЕТ СН'!$G$11+СВЦЭМ!$D$10+'СЕТ СН'!$G$6-'СЕТ СН'!$G$23</f>
        <v>959.29957233000005</v>
      </c>
      <c r="Y67" s="37">
        <f>SUMIFS(СВЦЭМ!$D$34:$D$777,СВЦЭМ!$A$34:$A$777,$A67,СВЦЭМ!$B$34:$B$777,Y$47)+'СЕТ СН'!$G$11+СВЦЭМ!$D$10+'СЕТ СН'!$G$6-'СЕТ СН'!$G$23</f>
        <v>1004.85096161</v>
      </c>
    </row>
    <row r="68" spans="1:26" ht="15.75" x14ac:dyDescent="0.2">
      <c r="A68" s="36">
        <f t="shared" si="1"/>
        <v>43333</v>
      </c>
      <c r="B68" s="37">
        <f>SUMIFS(СВЦЭМ!$D$34:$D$777,СВЦЭМ!$A$34:$A$777,$A68,СВЦЭМ!$B$34:$B$777,B$47)+'СЕТ СН'!$G$11+СВЦЭМ!$D$10+'СЕТ СН'!$G$6-'СЕТ СН'!$G$23</f>
        <v>1100.7360384799999</v>
      </c>
      <c r="C68" s="37">
        <f>SUMIFS(СВЦЭМ!$D$34:$D$777,СВЦЭМ!$A$34:$A$777,$A68,СВЦЭМ!$B$34:$B$777,C$47)+'СЕТ СН'!$G$11+СВЦЭМ!$D$10+'СЕТ СН'!$G$6-'СЕТ СН'!$G$23</f>
        <v>1212.4149904799999</v>
      </c>
      <c r="D68" s="37">
        <f>SUMIFS(СВЦЭМ!$D$34:$D$777,СВЦЭМ!$A$34:$A$777,$A68,СВЦЭМ!$B$34:$B$777,D$47)+'СЕТ СН'!$G$11+СВЦЭМ!$D$10+'СЕТ СН'!$G$6-'СЕТ СН'!$G$23</f>
        <v>1318.39386625</v>
      </c>
      <c r="E68" s="37">
        <f>SUMIFS(СВЦЭМ!$D$34:$D$777,СВЦЭМ!$A$34:$A$777,$A68,СВЦЭМ!$B$34:$B$777,E$47)+'СЕТ СН'!$G$11+СВЦЭМ!$D$10+'СЕТ СН'!$G$6-'СЕТ СН'!$G$23</f>
        <v>1425.81581598</v>
      </c>
      <c r="F68" s="37">
        <f>SUMIFS(СВЦЭМ!$D$34:$D$777,СВЦЭМ!$A$34:$A$777,$A68,СВЦЭМ!$B$34:$B$777,F$47)+'СЕТ СН'!$G$11+СВЦЭМ!$D$10+'СЕТ СН'!$G$6-'СЕТ СН'!$G$23</f>
        <v>1435.7595471100001</v>
      </c>
      <c r="G68" s="37">
        <f>SUMIFS(СВЦЭМ!$D$34:$D$777,СВЦЭМ!$A$34:$A$777,$A68,СВЦЭМ!$B$34:$B$777,G$47)+'СЕТ СН'!$G$11+СВЦЭМ!$D$10+'СЕТ СН'!$G$6-'СЕТ СН'!$G$23</f>
        <v>1422.24611241</v>
      </c>
      <c r="H68" s="37">
        <f>SUMIFS(СВЦЭМ!$D$34:$D$777,СВЦЭМ!$A$34:$A$777,$A68,СВЦЭМ!$B$34:$B$777,H$47)+'СЕТ СН'!$G$11+СВЦЭМ!$D$10+'СЕТ СН'!$G$6-'СЕТ СН'!$G$23</f>
        <v>1429.8677711299999</v>
      </c>
      <c r="I68" s="37">
        <f>SUMIFS(СВЦЭМ!$D$34:$D$777,СВЦЭМ!$A$34:$A$777,$A68,СВЦЭМ!$B$34:$B$777,I$47)+'СЕТ СН'!$G$11+СВЦЭМ!$D$10+'СЕТ СН'!$G$6-'СЕТ СН'!$G$23</f>
        <v>1348.37510922</v>
      </c>
      <c r="J68" s="37">
        <f>SUMIFS(СВЦЭМ!$D$34:$D$777,СВЦЭМ!$A$34:$A$777,$A68,СВЦЭМ!$B$34:$B$777,J$47)+'СЕТ СН'!$G$11+СВЦЭМ!$D$10+'СЕТ СН'!$G$6-'СЕТ СН'!$G$23</f>
        <v>1234.95031073</v>
      </c>
      <c r="K68" s="37">
        <f>SUMIFS(СВЦЭМ!$D$34:$D$777,СВЦЭМ!$A$34:$A$777,$A68,СВЦЭМ!$B$34:$B$777,K$47)+'СЕТ СН'!$G$11+СВЦЭМ!$D$10+'СЕТ СН'!$G$6-'СЕТ СН'!$G$23</f>
        <v>1131.85270952</v>
      </c>
      <c r="L68" s="37">
        <f>SUMIFS(СВЦЭМ!$D$34:$D$777,СВЦЭМ!$A$34:$A$777,$A68,СВЦЭМ!$B$34:$B$777,L$47)+'СЕТ СН'!$G$11+СВЦЭМ!$D$10+'СЕТ СН'!$G$6-'СЕТ СН'!$G$23</f>
        <v>1041.8065122</v>
      </c>
      <c r="M68" s="37">
        <f>SUMIFS(СВЦЭМ!$D$34:$D$777,СВЦЭМ!$A$34:$A$777,$A68,СВЦЭМ!$B$34:$B$777,M$47)+'СЕТ СН'!$G$11+СВЦЭМ!$D$10+'СЕТ СН'!$G$6-'СЕТ СН'!$G$23</f>
        <v>1001.22106674</v>
      </c>
      <c r="N68" s="37">
        <f>SUMIFS(СВЦЭМ!$D$34:$D$777,СВЦЭМ!$A$34:$A$777,$A68,СВЦЭМ!$B$34:$B$777,N$47)+'СЕТ СН'!$G$11+СВЦЭМ!$D$10+'СЕТ СН'!$G$6-'СЕТ СН'!$G$23</f>
        <v>1001.1223244099999</v>
      </c>
      <c r="O68" s="37">
        <f>SUMIFS(СВЦЭМ!$D$34:$D$777,СВЦЭМ!$A$34:$A$777,$A68,СВЦЭМ!$B$34:$B$777,O$47)+'СЕТ СН'!$G$11+СВЦЭМ!$D$10+'СЕТ СН'!$G$6-'СЕТ СН'!$G$23</f>
        <v>998.69982628999992</v>
      </c>
      <c r="P68" s="37">
        <f>SUMIFS(СВЦЭМ!$D$34:$D$777,СВЦЭМ!$A$34:$A$777,$A68,СВЦЭМ!$B$34:$B$777,P$47)+'СЕТ СН'!$G$11+СВЦЭМ!$D$10+'СЕТ СН'!$G$6-'СЕТ СН'!$G$23</f>
        <v>1006.5446448099999</v>
      </c>
      <c r="Q68" s="37">
        <f>SUMIFS(СВЦЭМ!$D$34:$D$777,СВЦЭМ!$A$34:$A$777,$A68,СВЦЭМ!$B$34:$B$777,Q$47)+'СЕТ СН'!$G$11+СВЦЭМ!$D$10+'СЕТ СН'!$G$6-'СЕТ СН'!$G$23</f>
        <v>1002.9259688300001</v>
      </c>
      <c r="R68" s="37">
        <f>SUMIFS(СВЦЭМ!$D$34:$D$777,СВЦЭМ!$A$34:$A$777,$A68,СВЦЭМ!$B$34:$B$777,R$47)+'СЕТ СН'!$G$11+СВЦЭМ!$D$10+'СЕТ СН'!$G$6-'СЕТ СН'!$G$23</f>
        <v>995.39896298000008</v>
      </c>
      <c r="S68" s="37">
        <f>SUMIFS(СВЦЭМ!$D$34:$D$777,СВЦЭМ!$A$34:$A$777,$A68,СВЦЭМ!$B$34:$B$777,S$47)+'СЕТ СН'!$G$11+СВЦЭМ!$D$10+'СЕТ СН'!$G$6-'СЕТ СН'!$G$23</f>
        <v>998.62528719000011</v>
      </c>
      <c r="T68" s="37">
        <f>SUMIFS(СВЦЭМ!$D$34:$D$777,СВЦЭМ!$A$34:$A$777,$A68,СВЦЭМ!$B$34:$B$777,T$47)+'СЕТ СН'!$G$11+СВЦЭМ!$D$10+'СЕТ СН'!$G$6-'СЕТ СН'!$G$23</f>
        <v>996.57195982000007</v>
      </c>
      <c r="U68" s="37">
        <f>SUMIFS(СВЦЭМ!$D$34:$D$777,СВЦЭМ!$A$34:$A$777,$A68,СВЦЭМ!$B$34:$B$777,U$47)+'СЕТ СН'!$G$11+СВЦЭМ!$D$10+'СЕТ СН'!$G$6-'СЕТ СН'!$G$23</f>
        <v>1002.4594315700001</v>
      </c>
      <c r="V68" s="37">
        <f>SUMIFS(СВЦЭМ!$D$34:$D$777,СВЦЭМ!$A$34:$A$777,$A68,СВЦЭМ!$B$34:$B$777,V$47)+'СЕТ СН'!$G$11+СВЦЭМ!$D$10+'СЕТ СН'!$G$6-'СЕТ СН'!$G$23</f>
        <v>1002.54322273</v>
      </c>
      <c r="W68" s="37">
        <f>SUMIFS(СВЦЭМ!$D$34:$D$777,СВЦЭМ!$A$34:$A$777,$A68,СВЦЭМ!$B$34:$B$777,W$47)+'СЕТ СН'!$G$11+СВЦЭМ!$D$10+'СЕТ СН'!$G$6-'СЕТ СН'!$G$23</f>
        <v>1002.6483705400001</v>
      </c>
      <c r="X68" s="37">
        <f>SUMIFS(СВЦЭМ!$D$34:$D$777,СВЦЭМ!$A$34:$A$777,$A68,СВЦЭМ!$B$34:$B$777,X$47)+'СЕТ СН'!$G$11+СВЦЭМ!$D$10+'СЕТ СН'!$G$6-'СЕТ СН'!$G$23</f>
        <v>993.95608179999999</v>
      </c>
      <c r="Y68" s="37">
        <f>SUMIFS(СВЦЭМ!$D$34:$D$777,СВЦЭМ!$A$34:$A$777,$A68,СВЦЭМ!$B$34:$B$777,Y$47)+'СЕТ СН'!$G$11+СВЦЭМ!$D$10+'СЕТ СН'!$G$6-'СЕТ СН'!$G$23</f>
        <v>1025.5703395999999</v>
      </c>
    </row>
    <row r="69" spans="1:26" ht="15.75" x14ac:dyDescent="0.2">
      <c r="A69" s="36">
        <f t="shared" si="1"/>
        <v>43334</v>
      </c>
      <c r="B69" s="37">
        <f>SUMIFS(СВЦЭМ!$D$34:$D$777,СВЦЭМ!$A$34:$A$777,$A69,СВЦЭМ!$B$34:$B$777,B$47)+'СЕТ СН'!$G$11+СВЦЭМ!$D$10+'СЕТ СН'!$G$6-'СЕТ СН'!$G$23</f>
        <v>1165.0608349199999</v>
      </c>
      <c r="C69" s="37">
        <f>SUMIFS(СВЦЭМ!$D$34:$D$777,СВЦЭМ!$A$34:$A$777,$A69,СВЦЭМ!$B$34:$B$777,C$47)+'СЕТ СН'!$G$11+СВЦЭМ!$D$10+'СЕТ СН'!$G$6-'СЕТ СН'!$G$23</f>
        <v>1298.1473262100001</v>
      </c>
      <c r="D69" s="37">
        <f>SUMIFS(СВЦЭМ!$D$34:$D$777,СВЦЭМ!$A$34:$A$777,$A69,СВЦЭМ!$B$34:$B$777,D$47)+'СЕТ СН'!$G$11+СВЦЭМ!$D$10+'СЕТ СН'!$G$6-'СЕТ СН'!$G$23</f>
        <v>1387.18015339</v>
      </c>
      <c r="E69" s="37">
        <f>SUMIFS(СВЦЭМ!$D$34:$D$777,СВЦЭМ!$A$34:$A$777,$A69,СВЦЭМ!$B$34:$B$777,E$47)+'СЕТ СН'!$G$11+СВЦЭМ!$D$10+'СЕТ СН'!$G$6-'СЕТ СН'!$G$23</f>
        <v>1480.79178213</v>
      </c>
      <c r="F69" s="37">
        <f>SUMIFS(СВЦЭМ!$D$34:$D$777,СВЦЭМ!$A$34:$A$777,$A69,СВЦЭМ!$B$34:$B$777,F$47)+'СЕТ СН'!$G$11+СВЦЭМ!$D$10+'СЕТ СН'!$G$6-'СЕТ СН'!$G$23</f>
        <v>1484.3067920000001</v>
      </c>
      <c r="G69" s="37">
        <f>SUMIFS(СВЦЭМ!$D$34:$D$777,СВЦЭМ!$A$34:$A$777,$A69,СВЦЭМ!$B$34:$B$777,G$47)+'СЕТ СН'!$G$11+СВЦЭМ!$D$10+'СЕТ СН'!$G$6-'СЕТ СН'!$G$23</f>
        <v>1474.1928527299999</v>
      </c>
      <c r="H69" s="37">
        <f>SUMIFS(СВЦЭМ!$D$34:$D$777,СВЦЭМ!$A$34:$A$777,$A69,СВЦЭМ!$B$34:$B$777,H$47)+'СЕТ СН'!$G$11+СВЦЭМ!$D$10+'СЕТ СН'!$G$6-'СЕТ СН'!$G$23</f>
        <v>1408.91288158</v>
      </c>
      <c r="I69" s="37">
        <f>SUMIFS(СВЦЭМ!$D$34:$D$777,СВЦЭМ!$A$34:$A$777,$A69,СВЦЭМ!$B$34:$B$777,I$47)+'СЕТ СН'!$G$11+СВЦЭМ!$D$10+'СЕТ СН'!$G$6-'СЕТ СН'!$G$23</f>
        <v>1342.2121868700001</v>
      </c>
      <c r="J69" s="37">
        <f>SUMIFS(СВЦЭМ!$D$34:$D$777,СВЦЭМ!$A$34:$A$777,$A69,СВЦЭМ!$B$34:$B$777,J$47)+'СЕТ СН'!$G$11+СВЦЭМ!$D$10+'СЕТ СН'!$G$6-'СЕТ СН'!$G$23</f>
        <v>1244.2849385700001</v>
      </c>
      <c r="K69" s="37">
        <f>SUMIFS(СВЦЭМ!$D$34:$D$777,СВЦЭМ!$A$34:$A$777,$A69,СВЦЭМ!$B$34:$B$777,K$47)+'СЕТ СН'!$G$11+СВЦЭМ!$D$10+'СЕТ СН'!$G$6-'СЕТ СН'!$G$23</f>
        <v>1175.90668587</v>
      </c>
      <c r="L69" s="37">
        <f>SUMIFS(СВЦЭМ!$D$34:$D$777,СВЦЭМ!$A$34:$A$777,$A69,СВЦЭМ!$B$34:$B$777,L$47)+'СЕТ СН'!$G$11+СВЦЭМ!$D$10+'СЕТ СН'!$G$6-'СЕТ СН'!$G$23</f>
        <v>1106.2075671800001</v>
      </c>
      <c r="M69" s="37">
        <f>SUMIFS(СВЦЭМ!$D$34:$D$777,СВЦЭМ!$A$34:$A$777,$A69,СВЦЭМ!$B$34:$B$777,M$47)+'СЕТ СН'!$G$11+СВЦЭМ!$D$10+'СЕТ СН'!$G$6-'СЕТ СН'!$G$23</f>
        <v>1045.73611364</v>
      </c>
      <c r="N69" s="37">
        <f>SUMIFS(СВЦЭМ!$D$34:$D$777,СВЦЭМ!$A$34:$A$777,$A69,СВЦЭМ!$B$34:$B$777,N$47)+'СЕТ СН'!$G$11+СВЦЭМ!$D$10+'СЕТ СН'!$G$6-'СЕТ СН'!$G$23</f>
        <v>1023.5841602400001</v>
      </c>
      <c r="O69" s="37">
        <f>SUMIFS(СВЦЭМ!$D$34:$D$777,СВЦЭМ!$A$34:$A$777,$A69,СВЦЭМ!$B$34:$B$777,O$47)+'СЕТ СН'!$G$11+СВЦЭМ!$D$10+'СЕТ СН'!$G$6-'СЕТ СН'!$G$23</f>
        <v>1023.8232107599999</v>
      </c>
      <c r="P69" s="37">
        <f>SUMIFS(СВЦЭМ!$D$34:$D$777,СВЦЭМ!$A$34:$A$777,$A69,СВЦЭМ!$B$34:$B$777,P$47)+'СЕТ СН'!$G$11+СВЦЭМ!$D$10+'СЕТ СН'!$G$6-'СЕТ СН'!$G$23</f>
        <v>1026.8989519900001</v>
      </c>
      <c r="Q69" s="37">
        <f>SUMIFS(СВЦЭМ!$D$34:$D$777,СВЦЭМ!$A$34:$A$777,$A69,СВЦЭМ!$B$34:$B$777,Q$47)+'СЕТ СН'!$G$11+СВЦЭМ!$D$10+'СЕТ СН'!$G$6-'СЕТ СН'!$G$23</f>
        <v>1027.7052123599999</v>
      </c>
      <c r="R69" s="37">
        <f>SUMIFS(СВЦЭМ!$D$34:$D$777,СВЦЭМ!$A$34:$A$777,$A69,СВЦЭМ!$B$34:$B$777,R$47)+'СЕТ СН'!$G$11+СВЦЭМ!$D$10+'СЕТ СН'!$G$6-'СЕТ СН'!$G$23</f>
        <v>1023.7036281000001</v>
      </c>
      <c r="S69" s="37">
        <f>SUMIFS(СВЦЭМ!$D$34:$D$777,СВЦЭМ!$A$34:$A$777,$A69,СВЦЭМ!$B$34:$B$777,S$47)+'СЕТ СН'!$G$11+СВЦЭМ!$D$10+'СЕТ СН'!$G$6-'СЕТ СН'!$G$23</f>
        <v>1024.88869847</v>
      </c>
      <c r="T69" s="37">
        <f>SUMIFS(СВЦЭМ!$D$34:$D$777,СВЦЭМ!$A$34:$A$777,$A69,СВЦЭМ!$B$34:$B$777,T$47)+'СЕТ СН'!$G$11+СВЦЭМ!$D$10+'СЕТ СН'!$G$6-'СЕТ СН'!$G$23</f>
        <v>1027.0325267999999</v>
      </c>
      <c r="U69" s="37">
        <f>SUMIFS(СВЦЭМ!$D$34:$D$777,СВЦЭМ!$A$34:$A$777,$A69,СВЦЭМ!$B$34:$B$777,U$47)+'СЕТ СН'!$G$11+СВЦЭМ!$D$10+'СЕТ СН'!$G$6-'СЕТ СН'!$G$23</f>
        <v>1028.16563023</v>
      </c>
      <c r="V69" s="37">
        <f>SUMIFS(СВЦЭМ!$D$34:$D$777,СВЦЭМ!$A$34:$A$777,$A69,СВЦЭМ!$B$34:$B$777,V$47)+'СЕТ СН'!$G$11+СВЦЭМ!$D$10+'СЕТ СН'!$G$6-'СЕТ СН'!$G$23</f>
        <v>1027.54380423</v>
      </c>
      <c r="W69" s="37">
        <f>SUMIFS(СВЦЭМ!$D$34:$D$777,СВЦЭМ!$A$34:$A$777,$A69,СВЦЭМ!$B$34:$B$777,W$47)+'СЕТ СН'!$G$11+СВЦЭМ!$D$10+'СЕТ СН'!$G$6-'СЕТ СН'!$G$23</f>
        <v>1031.8123232400001</v>
      </c>
      <c r="X69" s="37">
        <f>SUMIFS(СВЦЭМ!$D$34:$D$777,СВЦЭМ!$A$34:$A$777,$A69,СВЦЭМ!$B$34:$B$777,X$47)+'СЕТ СН'!$G$11+СВЦЭМ!$D$10+'СЕТ СН'!$G$6-'СЕТ СН'!$G$23</f>
        <v>1016.85947336</v>
      </c>
      <c r="Y69" s="37">
        <f>SUMIFS(СВЦЭМ!$D$34:$D$777,СВЦЭМ!$A$34:$A$777,$A69,СВЦЭМ!$B$34:$B$777,Y$47)+'СЕТ СН'!$G$11+СВЦЭМ!$D$10+'СЕТ СН'!$G$6-'СЕТ СН'!$G$23</f>
        <v>1058.02532303</v>
      </c>
    </row>
    <row r="70" spans="1:26" ht="15.75" x14ac:dyDescent="0.2">
      <c r="A70" s="36">
        <f t="shared" si="1"/>
        <v>43335</v>
      </c>
      <c r="B70" s="37">
        <f>SUMIFS(СВЦЭМ!$D$34:$D$777,СВЦЭМ!$A$34:$A$777,$A70,СВЦЭМ!$B$34:$B$777,B$47)+'СЕТ СН'!$G$11+СВЦЭМ!$D$10+'СЕТ СН'!$G$6-'СЕТ СН'!$G$23</f>
        <v>1165.0913458499999</v>
      </c>
      <c r="C70" s="37">
        <f>SUMIFS(СВЦЭМ!$D$34:$D$777,СВЦЭМ!$A$34:$A$777,$A70,СВЦЭМ!$B$34:$B$777,C$47)+'СЕТ СН'!$G$11+СВЦЭМ!$D$10+'СЕТ СН'!$G$6-'СЕТ СН'!$G$23</f>
        <v>1293.58128167</v>
      </c>
      <c r="D70" s="37">
        <f>SUMIFS(СВЦЭМ!$D$34:$D$777,СВЦЭМ!$A$34:$A$777,$A70,СВЦЭМ!$B$34:$B$777,D$47)+'СЕТ СН'!$G$11+СВЦЭМ!$D$10+'СЕТ СН'!$G$6-'СЕТ СН'!$G$23</f>
        <v>1406.07752284</v>
      </c>
      <c r="E70" s="37">
        <f>SUMIFS(СВЦЭМ!$D$34:$D$777,СВЦЭМ!$A$34:$A$777,$A70,СВЦЭМ!$B$34:$B$777,E$47)+'СЕТ СН'!$G$11+СВЦЭМ!$D$10+'СЕТ СН'!$G$6-'СЕТ СН'!$G$23</f>
        <v>1472.80483048</v>
      </c>
      <c r="F70" s="37">
        <f>SUMIFS(СВЦЭМ!$D$34:$D$777,СВЦЭМ!$A$34:$A$777,$A70,СВЦЭМ!$B$34:$B$777,F$47)+'СЕТ СН'!$G$11+СВЦЭМ!$D$10+'СЕТ СН'!$G$6-'СЕТ СН'!$G$23</f>
        <v>1486.5005582000001</v>
      </c>
      <c r="G70" s="37">
        <f>SUMIFS(СВЦЭМ!$D$34:$D$777,СВЦЭМ!$A$34:$A$777,$A70,СВЦЭМ!$B$34:$B$777,G$47)+'СЕТ СН'!$G$11+СВЦЭМ!$D$10+'СЕТ СН'!$G$6-'СЕТ СН'!$G$23</f>
        <v>1486.0222615</v>
      </c>
      <c r="H70" s="37">
        <f>SUMIFS(СВЦЭМ!$D$34:$D$777,СВЦЭМ!$A$34:$A$777,$A70,СВЦЭМ!$B$34:$B$777,H$47)+'СЕТ СН'!$G$11+СВЦЭМ!$D$10+'СЕТ СН'!$G$6-'СЕТ СН'!$G$23</f>
        <v>1456.60507895</v>
      </c>
      <c r="I70" s="37">
        <f>SUMIFS(СВЦЭМ!$D$34:$D$777,СВЦЭМ!$A$34:$A$777,$A70,СВЦЭМ!$B$34:$B$777,I$47)+'СЕТ СН'!$G$11+СВЦЭМ!$D$10+'СЕТ СН'!$G$6-'СЕТ СН'!$G$23</f>
        <v>1365.5603781899999</v>
      </c>
      <c r="J70" s="37">
        <f>SUMIFS(СВЦЭМ!$D$34:$D$777,СВЦЭМ!$A$34:$A$777,$A70,СВЦЭМ!$B$34:$B$777,J$47)+'СЕТ СН'!$G$11+СВЦЭМ!$D$10+'СЕТ СН'!$G$6-'СЕТ СН'!$G$23</f>
        <v>1232.76980465</v>
      </c>
      <c r="K70" s="37">
        <f>SUMIFS(СВЦЭМ!$D$34:$D$777,СВЦЭМ!$A$34:$A$777,$A70,СВЦЭМ!$B$34:$B$777,K$47)+'СЕТ СН'!$G$11+СВЦЭМ!$D$10+'СЕТ СН'!$G$6-'СЕТ СН'!$G$23</f>
        <v>1174.37217642</v>
      </c>
      <c r="L70" s="37">
        <f>SUMIFS(СВЦЭМ!$D$34:$D$777,СВЦЭМ!$A$34:$A$777,$A70,СВЦЭМ!$B$34:$B$777,L$47)+'СЕТ СН'!$G$11+СВЦЭМ!$D$10+'СЕТ СН'!$G$6-'СЕТ СН'!$G$23</f>
        <v>1104.2929502</v>
      </c>
      <c r="M70" s="37">
        <f>SUMIFS(СВЦЭМ!$D$34:$D$777,СВЦЭМ!$A$34:$A$777,$A70,СВЦЭМ!$B$34:$B$777,M$47)+'СЕТ СН'!$G$11+СВЦЭМ!$D$10+'СЕТ СН'!$G$6-'СЕТ СН'!$G$23</f>
        <v>1037.9107776400001</v>
      </c>
      <c r="N70" s="37">
        <f>SUMIFS(СВЦЭМ!$D$34:$D$777,СВЦЭМ!$A$34:$A$777,$A70,СВЦЭМ!$B$34:$B$777,N$47)+'СЕТ СН'!$G$11+СВЦЭМ!$D$10+'СЕТ СН'!$G$6-'СЕТ СН'!$G$23</f>
        <v>1023.5187866399999</v>
      </c>
      <c r="O70" s="37">
        <f>SUMIFS(СВЦЭМ!$D$34:$D$777,СВЦЭМ!$A$34:$A$777,$A70,СВЦЭМ!$B$34:$B$777,O$47)+'СЕТ СН'!$G$11+СВЦЭМ!$D$10+'СЕТ СН'!$G$6-'СЕТ СН'!$G$23</f>
        <v>1027.0240507200001</v>
      </c>
      <c r="P70" s="37">
        <f>SUMIFS(СВЦЭМ!$D$34:$D$777,СВЦЭМ!$A$34:$A$777,$A70,СВЦЭМ!$B$34:$B$777,P$47)+'СЕТ СН'!$G$11+СВЦЭМ!$D$10+'СЕТ СН'!$G$6-'СЕТ СН'!$G$23</f>
        <v>1030.6975286300001</v>
      </c>
      <c r="Q70" s="37">
        <f>SUMIFS(СВЦЭМ!$D$34:$D$777,СВЦЭМ!$A$34:$A$777,$A70,СВЦЭМ!$B$34:$B$777,Q$47)+'СЕТ СН'!$G$11+СВЦЭМ!$D$10+'СЕТ СН'!$G$6-'СЕТ СН'!$G$23</f>
        <v>1028.62388517</v>
      </c>
      <c r="R70" s="37">
        <f>SUMIFS(СВЦЭМ!$D$34:$D$777,СВЦЭМ!$A$34:$A$777,$A70,СВЦЭМ!$B$34:$B$777,R$47)+'СЕТ СН'!$G$11+СВЦЭМ!$D$10+'СЕТ СН'!$G$6-'СЕТ СН'!$G$23</f>
        <v>1021.5669847199999</v>
      </c>
      <c r="S70" s="37">
        <f>SUMIFS(СВЦЭМ!$D$34:$D$777,СВЦЭМ!$A$34:$A$777,$A70,СВЦЭМ!$B$34:$B$777,S$47)+'СЕТ СН'!$G$11+СВЦЭМ!$D$10+'СЕТ СН'!$G$6-'СЕТ СН'!$G$23</f>
        <v>1024.6061566599999</v>
      </c>
      <c r="T70" s="37">
        <f>SUMIFS(СВЦЭМ!$D$34:$D$777,СВЦЭМ!$A$34:$A$777,$A70,СВЦЭМ!$B$34:$B$777,T$47)+'СЕТ СН'!$G$11+СВЦЭМ!$D$10+'СЕТ СН'!$G$6-'СЕТ СН'!$G$23</f>
        <v>1027.40308147</v>
      </c>
      <c r="U70" s="37">
        <f>SUMIFS(СВЦЭМ!$D$34:$D$777,СВЦЭМ!$A$34:$A$777,$A70,СВЦЭМ!$B$34:$B$777,U$47)+'СЕТ СН'!$G$11+СВЦЭМ!$D$10+'СЕТ СН'!$G$6-'СЕТ СН'!$G$23</f>
        <v>1030.20704729</v>
      </c>
      <c r="V70" s="37">
        <f>SUMIFS(СВЦЭМ!$D$34:$D$777,СВЦЭМ!$A$34:$A$777,$A70,СВЦЭМ!$B$34:$B$777,V$47)+'СЕТ СН'!$G$11+СВЦЭМ!$D$10+'СЕТ СН'!$G$6-'СЕТ СН'!$G$23</f>
        <v>1032.0846190499999</v>
      </c>
      <c r="W70" s="37">
        <f>SUMIFS(СВЦЭМ!$D$34:$D$777,СВЦЭМ!$A$34:$A$777,$A70,СВЦЭМ!$B$34:$B$777,W$47)+'СЕТ СН'!$G$11+СВЦЭМ!$D$10+'СЕТ СН'!$G$6-'СЕТ СН'!$G$23</f>
        <v>1033.68645631</v>
      </c>
      <c r="X70" s="37">
        <f>SUMIFS(СВЦЭМ!$D$34:$D$777,СВЦЭМ!$A$34:$A$777,$A70,СВЦЭМ!$B$34:$B$777,X$47)+'СЕТ СН'!$G$11+СВЦЭМ!$D$10+'СЕТ СН'!$G$6-'СЕТ СН'!$G$23</f>
        <v>1022.76781927</v>
      </c>
      <c r="Y70" s="37">
        <f>SUMIFS(СВЦЭМ!$D$34:$D$777,СВЦЭМ!$A$34:$A$777,$A70,СВЦЭМ!$B$34:$B$777,Y$47)+'СЕТ СН'!$G$11+СВЦЭМ!$D$10+'СЕТ СН'!$G$6-'СЕТ СН'!$G$23</f>
        <v>1074.20522022</v>
      </c>
    </row>
    <row r="71" spans="1:26" ht="15.75" x14ac:dyDescent="0.2">
      <c r="A71" s="36">
        <f t="shared" si="1"/>
        <v>43336</v>
      </c>
      <c r="B71" s="37">
        <f>SUMIFS(СВЦЭМ!$D$34:$D$777,СВЦЭМ!$A$34:$A$777,$A71,СВЦЭМ!$B$34:$B$777,B$47)+'СЕТ СН'!$G$11+СВЦЭМ!$D$10+'СЕТ СН'!$G$6-'СЕТ СН'!$G$23</f>
        <v>1130.3029031900001</v>
      </c>
      <c r="C71" s="37">
        <f>SUMIFS(СВЦЭМ!$D$34:$D$777,СВЦЭМ!$A$34:$A$777,$A71,СВЦЭМ!$B$34:$B$777,C$47)+'СЕТ СН'!$G$11+СВЦЭМ!$D$10+'СЕТ СН'!$G$6-'СЕТ СН'!$G$23</f>
        <v>1243.4709108100001</v>
      </c>
      <c r="D71" s="37">
        <f>SUMIFS(СВЦЭМ!$D$34:$D$777,СВЦЭМ!$A$34:$A$777,$A71,СВЦЭМ!$B$34:$B$777,D$47)+'СЕТ СН'!$G$11+СВЦЭМ!$D$10+'СЕТ СН'!$G$6-'СЕТ СН'!$G$23</f>
        <v>1347.5782000900001</v>
      </c>
      <c r="E71" s="37">
        <f>SUMIFS(СВЦЭМ!$D$34:$D$777,СВЦЭМ!$A$34:$A$777,$A71,СВЦЭМ!$B$34:$B$777,E$47)+'СЕТ СН'!$G$11+СВЦЭМ!$D$10+'СЕТ СН'!$G$6-'СЕТ СН'!$G$23</f>
        <v>1432.8207444</v>
      </c>
      <c r="F71" s="37">
        <f>SUMIFS(СВЦЭМ!$D$34:$D$777,СВЦЭМ!$A$34:$A$777,$A71,СВЦЭМ!$B$34:$B$777,F$47)+'СЕТ СН'!$G$11+СВЦЭМ!$D$10+'СЕТ СН'!$G$6-'СЕТ СН'!$G$23</f>
        <v>1434.0580565099999</v>
      </c>
      <c r="G71" s="37">
        <f>SUMIFS(СВЦЭМ!$D$34:$D$777,СВЦЭМ!$A$34:$A$777,$A71,СВЦЭМ!$B$34:$B$777,G$47)+'СЕТ СН'!$G$11+СВЦЭМ!$D$10+'СЕТ СН'!$G$6-'СЕТ СН'!$G$23</f>
        <v>1434.20777428</v>
      </c>
      <c r="H71" s="37">
        <f>SUMIFS(СВЦЭМ!$D$34:$D$777,СВЦЭМ!$A$34:$A$777,$A71,СВЦЭМ!$B$34:$B$777,H$47)+'СЕТ СН'!$G$11+СВЦЭМ!$D$10+'СЕТ СН'!$G$6-'СЕТ СН'!$G$23</f>
        <v>1381.68639183</v>
      </c>
      <c r="I71" s="37">
        <f>SUMIFS(СВЦЭМ!$D$34:$D$777,СВЦЭМ!$A$34:$A$777,$A71,СВЦЭМ!$B$34:$B$777,I$47)+'СЕТ СН'!$G$11+СВЦЭМ!$D$10+'СЕТ СН'!$G$6-'СЕТ СН'!$G$23</f>
        <v>1349.1842352000001</v>
      </c>
      <c r="J71" s="37">
        <f>SUMIFS(СВЦЭМ!$D$34:$D$777,СВЦЭМ!$A$34:$A$777,$A71,СВЦЭМ!$B$34:$B$777,J$47)+'СЕТ СН'!$G$11+СВЦЭМ!$D$10+'СЕТ СН'!$G$6-'СЕТ СН'!$G$23</f>
        <v>1240.86843239</v>
      </c>
      <c r="K71" s="37">
        <f>SUMIFS(СВЦЭМ!$D$34:$D$777,СВЦЭМ!$A$34:$A$777,$A71,СВЦЭМ!$B$34:$B$777,K$47)+'СЕТ СН'!$G$11+СВЦЭМ!$D$10+'СЕТ СН'!$G$6-'СЕТ СН'!$G$23</f>
        <v>1174.1491450200001</v>
      </c>
      <c r="L71" s="37">
        <f>SUMIFS(СВЦЭМ!$D$34:$D$777,СВЦЭМ!$A$34:$A$777,$A71,СВЦЭМ!$B$34:$B$777,L$47)+'СЕТ СН'!$G$11+СВЦЭМ!$D$10+'СЕТ СН'!$G$6-'СЕТ СН'!$G$23</f>
        <v>1093.02762766</v>
      </c>
      <c r="M71" s="37">
        <f>SUMIFS(СВЦЭМ!$D$34:$D$777,СВЦЭМ!$A$34:$A$777,$A71,СВЦЭМ!$B$34:$B$777,M$47)+'СЕТ СН'!$G$11+СВЦЭМ!$D$10+'СЕТ СН'!$G$6-'СЕТ СН'!$G$23</f>
        <v>1023.8702914</v>
      </c>
      <c r="N71" s="37">
        <f>SUMIFS(СВЦЭМ!$D$34:$D$777,СВЦЭМ!$A$34:$A$777,$A71,СВЦЭМ!$B$34:$B$777,N$47)+'СЕТ СН'!$G$11+СВЦЭМ!$D$10+'СЕТ СН'!$G$6-'СЕТ СН'!$G$23</f>
        <v>998.05341849999991</v>
      </c>
      <c r="O71" s="37">
        <f>SUMIFS(СВЦЭМ!$D$34:$D$777,СВЦЭМ!$A$34:$A$777,$A71,СВЦЭМ!$B$34:$B$777,O$47)+'СЕТ СН'!$G$11+СВЦЭМ!$D$10+'СЕТ СН'!$G$6-'СЕТ СН'!$G$23</f>
        <v>997.40663651</v>
      </c>
      <c r="P71" s="37">
        <f>SUMIFS(СВЦЭМ!$D$34:$D$777,СВЦЭМ!$A$34:$A$777,$A71,СВЦЭМ!$B$34:$B$777,P$47)+'СЕТ СН'!$G$11+СВЦЭМ!$D$10+'СЕТ СН'!$G$6-'СЕТ СН'!$G$23</f>
        <v>996.80122604999997</v>
      </c>
      <c r="Q71" s="37">
        <f>SUMIFS(СВЦЭМ!$D$34:$D$777,СВЦЭМ!$A$34:$A$777,$A71,СВЦЭМ!$B$34:$B$777,Q$47)+'СЕТ СН'!$G$11+СВЦЭМ!$D$10+'СЕТ СН'!$G$6-'СЕТ СН'!$G$23</f>
        <v>996.53090896999993</v>
      </c>
      <c r="R71" s="37">
        <f>SUMIFS(СВЦЭМ!$D$34:$D$777,СВЦЭМ!$A$34:$A$777,$A71,СВЦЭМ!$B$34:$B$777,R$47)+'СЕТ СН'!$G$11+СВЦЭМ!$D$10+'СЕТ СН'!$G$6-'СЕТ СН'!$G$23</f>
        <v>990.54435693000005</v>
      </c>
      <c r="S71" s="37">
        <f>SUMIFS(СВЦЭМ!$D$34:$D$777,СВЦЭМ!$A$34:$A$777,$A71,СВЦЭМ!$B$34:$B$777,S$47)+'СЕТ СН'!$G$11+СВЦЭМ!$D$10+'СЕТ СН'!$G$6-'СЕТ СН'!$G$23</f>
        <v>998.43069177000007</v>
      </c>
      <c r="T71" s="37">
        <f>SUMIFS(СВЦЭМ!$D$34:$D$777,СВЦЭМ!$A$34:$A$777,$A71,СВЦЭМ!$B$34:$B$777,T$47)+'СЕТ СН'!$G$11+СВЦЭМ!$D$10+'СЕТ СН'!$G$6-'СЕТ СН'!$G$23</f>
        <v>1000.3970557299999</v>
      </c>
      <c r="U71" s="37">
        <f>SUMIFS(СВЦЭМ!$D$34:$D$777,СВЦЭМ!$A$34:$A$777,$A71,СВЦЭМ!$B$34:$B$777,U$47)+'СЕТ СН'!$G$11+СВЦЭМ!$D$10+'СЕТ СН'!$G$6-'СЕТ СН'!$G$23</f>
        <v>1002.4289203200001</v>
      </c>
      <c r="V71" s="37">
        <f>SUMIFS(СВЦЭМ!$D$34:$D$777,СВЦЭМ!$A$34:$A$777,$A71,СВЦЭМ!$B$34:$B$777,V$47)+'СЕТ СН'!$G$11+СВЦЭМ!$D$10+'СЕТ СН'!$G$6-'СЕТ СН'!$G$23</f>
        <v>1011.14895237</v>
      </c>
      <c r="W71" s="37">
        <f>SUMIFS(СВЦЭМ!$D$34:$D$777,СВЦЭМ!$A$34:$A$777,$A71,СВЦЭМ!$B$34:$B$777,W$47)+'СЕТ СН'!$G$11+СВЦЭМ!$D$10+'СЕТ СН'!$G$6-'СЕТ СН'!$G$23</f>
        <v>1016.41847951</v>
      </c>
      <c r="X71" s="37">
        <f>SUMIFS(СВЦЭМ!$D$34:$D$777,СВЦЭМ!$A$34:$A$777,$A71,СВЦЭМ!$B$34:$B$777,X$47)+'СЕТ СН'!$G$11+СВЦЭМ!$D$10+'СЕТ СН'!$G$6-'СЕТ СН'!$G$23</f>
        <v>1000.1221056700001</v>
      </c>
      <c r="Y71" s="37">
        <f>SUMIFS(СВЦЭМ!$D$34:$D$777,СВЦЭМ!$A$34:$A$777,$A71,СВЦЭМ!$B$34:$B$777,Y$47)+'СЕТ СН'!$G$11+СВЦЭМ!$D$10+'СЕТ СН'!$G$6-'СЕТ СН'!$G$23</f>
        <v>1033.08995706</v>
      </c>
    </row>
    <row r="72" spans="1:26" ht="15.75" x14ac:dyDescent="0.2">
      <c r="A72" s="36">
        <f t="shared" si="1"/>
        <v>43337</v>
      </c>
      <c r="B72" s="37">
        <f>SUMIFS(СВЦЭМ!$D$34:$D$777,СВЦЭМ!$A$34:$A$777,$A72,СВЦЭМ!$B$34:$B$777,B$47)+'СЕТ СН'!$G$11+СВЦЭМ!$D$10+'СЕТ СН'!$G$6-'СЕТ СН'!$G$23</f>
        <v>1103.73896451</v>
      </c>
      <c r="C72" s="37">
        <f>SUMIFS(СВЦЭМ!$D$34:$D$777,СВЦЭМ!$A$34:$A$777,$A72,СВЦЭМ!$B$34:$B$777,C$47)+'СЕТ СН'!$G$11+СВЦЭМ!$D$10+'СЕТ СН'!$G$6-'СЕТ СН'!$G$23</f>
        <v>1225.6073252000001</v>
      </c>
      <c r="D72" s="37">
        <f>SUMIFS(СВЦЭМ!$D$34:$D$777,СВЦЭМ!$A$34:$A$777,$A72,СВЦЭМ!$B$34:$B$777,D$47)+'СЕТ СН'!$G$11+СВЦЭМ!$D$10+'СЕТ СН'!$G$6-'СЕТ СН'!$G$23</f>
        <v>1327.64740218</v>
      </c>
      <c r="E72" s="37">
        <f>SUMIFS(СВЦЭМ!$D$34:$D$777,СВЦЭМ!$A$34:$A$777,$A72,СВЦЭМ!$B$34:$B$777,E$47)+'СЕТ СН'!$G$11+СВЦЭМ!$D$10+'СЕТ СН'!$G$6-'СЕТ СН'!$G$23</f>
        <v>1431.4027694500001</v>
      </c>
      <c r="F72" s="37">
        <f>SUMIFS(СВЦЭМ!$D$34:$D$777,СВЦЭМ!$A$34:$A$777,$A72,СВЦЭМ!$B$34:$B$777,F$47)+'СЕТ СН'!$G$11+СВЦЭМ!$D$10+'СЕТ СН'!$G$6-'СЕТ СН'!$G$23</f>
        <v>1435.3081756700001</v>
      </c>
      <c r="G72" s="37">
        <f>SUMIFS(СВЦЭМ!$D$34:$D$777,СВЦЭМ!$A$34:$A$777,$A72,СВЦЭМ!$B$34:$B$777,G$47)+'СЕТ СН'!$G$11+СВЦЭМ!$D$10+'СЕТ СН'!$G$6-'СЕТ СН'!$G$23</f>
        <v>1435.0006688799999</v>
      </c>
      <c r="H72" s="37">
        <f>SUMIFS(СВЦЭМ!$D$34:$D$777,СВЦЭМ!$A$34:$A$777,$A72,СВЦЭМ!$B$34:$B$777,H$47)+'СЕТ СН'!$G$11+СВЦЭМ!$D$10+'СЕТ СН'!$G$6-'СЕТ СН'!$G$23</f>
        <v>1433.19727721</v>
      </c>
      <c r="I72" s="37">
        <f>SUMIFS(СВЦЭМ!$D$34:$D$777,СВЦЭМ!$A$34:$A$777,$A72,СВЦЭМ!$B$34:$B$777,I$47)+'СЕТ СН'!$G$11+СВЦЭМ!$D$10+'СЕТ СН'!$G$6-'СЕТ СН'!$G$23</f>
        <v>1402.7081420899999</v>
      </c>
      <c r="J72" s="37">
        <f>SUMIFS(СВЦЭМ!$D$34:$D$777,СВЦЭМ!$A$34:$A$777,$A72,СВЦЭМ!$B$34:$B$777,J$47)+'СЕТ СН'!$G$11+СВЦЭМ!$D$10+'СЕТ СН'!$G$6-'СЕТ СН'!$G$23</f>
        <v>1252.08592256</v>
      </c>
      <c r="K72" s="37">
        <f>SUMIFS(СВЦЭМ!$D$34:$D$777,СВЦЭМ!$A$34:$A$777,$A72,СВЦЭМ!$B$34:$B$777,K$47)+'СЕТ СН'!$G$11+СВЦЭМ!$D$10+'СЕТ СН'!$G$6-'СЕТ СН'!$G$23</f>
        <v>1122.6109994000001</v>
      </c>
      <c r="L72" s="37">
        <f>SUMIFS(СВЦЭМ!$D$34:$D$777,СВЦЭМ!$A$34:$A$777,$A72,СВЦЭМ!$B$34:$B$777,L$47)+'СЕТ СН'!$G$11+СВЦЭМ!$D$10+'СЕТ СН'!$G$6-'СЕТ СН'!$G$23</f>
        <v>1034.5420181700001</v>
      </c>
      <c r="M72" s="37">
        <f>SUMIFS(СВЦЭМ!$D$34:$D$777,СВЦЭМ!$A$34:$A$777,$A72,СВЦЭМ!$B$34:$B$777,M$47)+'СЕТ СН'!$G$11+СВЦЭМ!$D$10+'СЕТ СН'!$G$6-'СЕТ СН'!$G$23</f>
        <v>995.94007577999992</v>
      </c>
      <c r="N72" s="37">
        <f>SUMIFS(СВЦЭМ!$D$34:$D$777,СВЦЭМ!$A$34:$A$777,$A72,СВЦЭМ!$B$34:$B$777,N$47)+'СЕТ СН'!$G$11+СВЦЭМ!$D$10+'СЕТ СН'!$G$6-'СЕТ СН'!$G$23</f>
        <v>980.57041225000012</v>
      </c>
      <c r="O72" s="37">
        <f>SUMIFS(СВЦЭМ!$D$34:$D$777,СВЦЭМ!$A$34:$A$777,$A72,СВЦЭМ!$B$34:$B$777,O$47)+'СЕТ СН'!$G$11+СВЦЭМ!$D$10+'СЕТ СН'!$G$6-'СЕТ СН'!$G$23</f>
        <v>981.85167296999998</v>
      </c>
      <c r="P72" s="37">
        <f>SUMIFS(СВЦЭМ!$D$34:$D$777,СВЦЭМ!$A$34:$A$777,$A72,СВЦЭМ!$B$34:$B$777,P$47)+'СЕТ СН'!$G$11+СВЦЭМ!$D$10+'СЕТ СН'!$G$6-'СЕТ СН'!$G$23</f>
        <v>981.96377069000005</v>
      </c>
      <c r="Q72" s="37">
        <f>SUMIFS(СВЦЭМ!$D$34:$D$777,СВЦЭМ!$A$34:$A$777,$A72,СВЦЭМ!$B$34:$B$777,Q$47)+'СЕТ СН'!$G$11+СВЦЭМ!$D$10+'СЕТ СН'!$G$6-'СЕТ СН'!$G$23</f>
        <v>984.45302012000002</v>
      </c>
      <c r="R72" s="37">
        <f>SUMIFS(СВЦЭМ!$D$34:$D$777,СВЦЭМ!$A$34:$A$777,$A72,СВЦЭМ!$B$34:$B$777,R$47)+'СЕТ СН'!$G$11+СВЦЭМ!$D$10+'СЕТ СН'!$G$6-'СЕТ СН'!$G$23</f>
        <v>981.19985610999993</v>
      </c>
      <c r="S72" s="37">
        <f>SUMIFS(СВЦЭМ!$D$34:$D$777,СВЦЭМ!$A$34:$A$777,$A72,СВЦЭМ!$B$34:$B$777,S$47)+'СЕТ СН'!$G$11+СВЦЭМ!$D$10+'СЕТ СН'!$G$6-'СЕТ СН'!$G$23</f>
        <v>984.33187965000002</v>
      </c>
      <c r="T72" s="37">
        <f>SUMIFS(СВЦЭМ!$D$34:$D$777,СВЦЭМ!$A$34:$A$777,$A72,СВЦЭМ!$B$34:$B$777,T$47)+'СЕТ СН'!$G$11+СВЦЭМ!$D$10+'СЕТ СН'!$G$6-'СЕТ СН'!$G$23</f>
        <v>983.46648151999989</v>
      </c>
      <c r="U72" s="37">
        <f>SUMIFS(СВЦЭМ!$D$34:$D$777,СВЦЭМ!$A$34:$A$777,$A72,СВЦЭМ!$B$34:$B$777,U$47)+'СЕТ СН'!$G$11+СВЦЭМ!$D$10+'СЕТ СН'!$G$6-'СЕТ СН'!$G$23</f>
        <v>982.90922853999996</v>
      </c>
      <c r="V72" s="37">
        <f>SUMIFS(СВЦЭМ!$D$34:$D$777,СВЦЭМ!$A$34:$A$777,$A72,СВЦЭМ!$B$34:$B$777,V$47)+'СЕТ СН'!$G$11+СВЦЭМ!$D$10+'СЕТ СН'!$G$6-'СЕТ СН'!$G$23</f>
        <v>980.11804884999992</v>
      </c>
      <c r="W72" s="37">
        <f>SUMIFS(СВЦЭМ!$D$34:$D$777,СВЦЭМ!$A$34:$A$777,$A72,СВЦЭМ!$B$34:$B$777,W$47)+'СЕТ СН'!$G$11+СВЦЭМ!$D$10+'СЕТ СН'!$G$6-'СЕТ СН'!$G$23</f>
        <v>984.55426600999999</v>
      </c>
      <c r="X72" s="37">
        <f>SUMIFS(СВЦЭМ!$D$34:$D$777,СВЦЭМ!$A$34:$A$777,$A72,СВЦЭМ!$B$34:$B$777,X$47)+'СЕТ СН'!$G$11+СВЦЭМ!$D$10+'СЕТ СН'!$G$6-'СЕТ СН'!$G$23</f>
        <v>986.71022618000006</v>
      </c>
      <c r="Y72" s="37">
        <f>SUMIFS(СВЦЭМ!$D$34:$D$777,СВЦЭМ!$A$34:$A$777,$A72,СВЦЭМ!$B$34:$B$777,Y$47)+'СЕТ СН'!$G$11+СВЦЭМ!$D$10+'СЕТ СН'!$G$6-'СЕТ СН'!$G$23</f>
        <v>1030.32055378</v>
      </c>
    </row>
    <row r="73" spans="1:26" ht="15.75" x14ac:dyDescent="0.2">
      <c r="A73" s="36">
        <f t="shared" si="1"/>
        <v>43338</v>
      </c>
      <c r="B73" s="37">
        <f>SUMIFS(СВЦЭМ!$D$34:$D$777,СВЦЭМ!$A$34:$A$777,$A73,СВЦЭМ!$B$34:$B$777,B$47)+'СЕТ СН'!$G$11+СВЦЭМ!$D$10+'СЕТ СН'!$G$6-'СЕТ СН'!$G$23</f>
        <v>1139.2193088399999</v>
      </c>
      <c r="C73" s="37">
        <f>SUMIFS(СВЦЭМ!$D$34:$D$777,СВЦЭМ!$A$34:$A$777,$A73,СВЦЭМ!$B$34:$B$777,C$47)+'СЕТ СН'!$G$11+СВЦЭМ!$D$10+'СЕТ СН'!$G$6-'СЕТ СН'!$G$23</f>
        <v>1269.6637644100001</v>
      </c>
      <c r="D73" s="37">
        <f>SUMIFS(СВЦЭМ!$D$34:$D$777,СВЦЭМ!$A$34:$A$777,$A73,СВЦЭМ!$B$34:$B$777,D$47)+'СЕТ СН'!$G$11+СВЦЭМ!$D$10+'СЕТ СН'!$G$6-'СЕТ СН'!$G$23</f>
        <v>1388.8459495100001</v>
      </c>
      <c r="E73" s="37">
        <f>SUMIFS(СВЦЭМ!$D$34:$D$777,СВЦЭМ!$A$34:$A$777,$A73,СВЦЭМ!$B$34:$B$777,E$47)+'СЕТ СН'!$G$11+СВЦЭМ!$D$10+'СЕТ СН'!$G$6-'СЕТ СН'!$G$23</f>
        <v>1517.36686708</v>
      </c>
      <c r="F73" s="37">
        <f>SUMIFS(СВЦЭМ!$D$34:$D$777,СВЦЭМ!$A$34:$A$777,$A73,СВЦЭМ!$B$34:$B$777,F$47)+'СЕТ СН'!$G$11+СВЦЭМ!$D$10+'СЕТ СН'!$G$6-'СЕТ СН'!$G$23</f>
        <v>1527.3295366</v>
      </c>
      <c r="G73" s="37">
        <f>SUMIFS(СВЦЭМ!$D$34:$D$777,СВЦЭМ!$A$34:$A$777,$A73,СВЦЭМ!$B$34:$B$777,G$47)+'СЕТ СН'!$G$11+СВЦЭМ!$D$10+'СЕТ СН'!$G$6-'СЕТ СН'!$G$23</f>
        <v>1496.1722592000001</v>
      </c>
      <c r="H73" s="37">
        <f>SUMIFS(СВЦЭМ!$D$34:$D$777,СВЦЭМ!$A$34:$A$777,$A73,СВЦЭМ!$B$34:$B$777,H$47)+'СЕТ СН'!$G$11+СВЦЭМ!$D$10+'СЕТ СН'!$G$6-'СЕТ СН'!$G$23</f>
        <v>1469.71908781</v>
      </c>
      <c r="I73" s="37">
        <f>SUMIFS(СВЦЭМ!$D$34:$D$777,СВЦЭМ!$A$34:$A$777,$A73,СВЦЭМ!$B$34:$B$777,I$47)+'СЕТ СН'!$G$11+СВЦЭМ!$D$10+'СЕТ СН'!$G$6-'СЕТ СН'!$G$23</f>
        <v>1424.17909093</v>
      </c>
      <c r="J73" s="37">
        <f>SUMIFS(СВЦЭМ!$D$34:$D$777,СВЦЭМ!$A$34:$A$777,$A73,СВЦЭМ!$B$34:$B$777,J$47)+'СЕТ СН'!$G$11+СВЦЭМ!$D$10+'СЕТ СН'!$G$6-'СЕТ СН'!$G$23</f>
        <v>1245.82808271</v>
      </c>
      <c r="K73" s="37">
        <f>SUMIFS(СВЦЭМ!$D$34:$D$777,СВЦЭМ!$A$34:$A$777,$A73,СВЦЭМ!$B$34:$B$777,K$47)+'СЕТ СН'!$G$11+СВЦЭМ!$D$10+'СЕТ СН'!$G$6-'СЕТ СН'!$G$23</f>
        <v>1122.9239184099999</v>
      </c>
      <c r="L73" s="37">
        <f>SUMIFS(СВЦЭМ!$D$34:$D$777,СВЦЭМ!$A$34:$A$777,$A73,СВЦЭМ!$B$34:$B$777,L$47)+'СЕТ СН'!$G$11+СВЦЭМ!$D$10+'СЕТ СН'!$G$6-'СЕТ СН'!$G$23</f>
        <v>1027.7500644300001</v>
      </c>
      <c r="M73" s="37">
        <f>SUMIFS(СВЦЭМ!$D$34:$D$777,СВЦЭМ!$A$34:$A$777,$A73,СВЦЭМ!$B$34:$B$777,M$47)+'СЕТ СН'!$G$11+СВЦЭМ!$D$10+'СЕТ СН'!$G$6-'СЕТ СН'!$G$23</f>
        <v>969.62897171999998</v>
      </c>
      <c r="N73" s="37">
        <f>SUMIFS(СВЦЭМ!$D$34:$D$777,СВЦЭМ!$A$34:$A$777,$A73,СВЦЭМ!$B$34:$B$777,N$47)+'СЕТ СН'!$G$11+СВЦЭМ!$D$10+'СЕТ СН'!$G$6-'СЕТ СН'!$G$23</f>
        <v>953.91506011000001</v>
      </c>
      <c r="O73" s="37">
        <f>SUMIFS(СВЦЭМ!$D$34:$D$777,СВЦЭМ!$A$34:$A$777,$A73,СВЦЭМ!$B$34:$B$777,O$47)+'СЕТ СН'!$G$11+СВЦЭМ!$D$10+'СЕТ СН'!$G$6-'СЕТ СН'!$G$23</f>
        <v>961.56048100999988</v>
      </c>
      <c r="P73" s="37">
        <f>SUMIFS(СВЦЭМ!$D$34:$D$777,СВЦЭМ!$A$34:$A$777,$A73,СВЦЭМ!$B$34:$B$777,P$47)+'СЕТ СН'!$G$11+СВЦЭМ!$D$10+'СЕТ СН'!$G$6-'СЕТ СН'!$G$23</f>
        <v>961.79720887999997</v>
      </c>
      <c r="Q73" s="37">
        <f>SUMIFS(СВЦЭМ!$D$34:$D$777,СВЦЭМ!$A$34:$A$777,$A73,СВЦЭМ!$B$34:$B$777,Q$47)+'СЕТ СН'!$G$11+СВЦЭМ!$D$10+'СЕТ СН'!$G$6-'СЕТ СН'!$G$23</f>
        <v>964.70222218000004</v>
      </c>
      <c r="R73" s="37">
        <f>SUMIFS(СВЦЭМ!$D$34:$D$777,СВЦЭМ!$A$34:$A$777,$A73,СВЦЭМ!$B$34:$B$777,R$47)+'СЕТ СН'!$G$11+СВЦЭМ!$D$10+'СЕТ СН'!$G$6-'СЕТ СН'!$G$23</f>
        <v>966.35534352000013</v>
      </c>
      <c r="S73" s="37">
        <f>SUMIFS(СВЦЭМ!$D$34:$D$777,СВЦЭМ!$A$34:$A$777,$A73,СВЦЭМ!$B$34:$B$777,S$47)+'СЕТ СН'!$G$11+СВЦЭМ!$D$10+'СЕТ СН'!$G$6-'СЕТ СН'!$G$23</f>
        <v>965.47188858000004</v>
      </c>
      <c r="T73" s="37">
        <f>SUMIFS(СВЦЭМ!$D$34:$D$777,СВЦЭМ!$A$34:$A$777,$A73,СВЦЭМ!$B$34:$B$777,T$47)+'СЕТ СН'!$G$11+СВЦЭМ!$D$10+'СЕТ СН'!$G$6-'СЕТ СН'!$G$23</f>
        <v>965.14715444000012</v>
      </c>
      <c r="U73" s="37">
        <f>SUMIFS(СВЦЭМ!$D$34:$D$777,СВЦЭМ!$A$34:$A$777,$A73,СВЦЭМ!$B$34:$B$777,U$47)+'СЕТ СН'!$G$11+СВЦЭМ!$D$10+'СЕТ СН'!$G$6-'СЕТ СН'!$G$23</f>
        <v>969.77675642999998</v>
      </c>
      <c r="V73" s="37">
        <f>SUMIFS(СВЦЭМ!$D$34:$D$777,СВЦЭМ!$A$34:$A$777,$A73,СВЦЭМ!$B$34:$B$777,V$47)+'СЕТ СН'!$G$11+СВЦЭМ!$D$10+'СЕТ СН'!$G$6-'СЕТ СН'!$G$23</f>
        <v>977.01249516999997</v>
      </c>
      <c r="W73" s="37">
        <f>SUMIFS(СВЦЭМ!$D$34:$D$777,СВЦЭМ!$A$34:$A$777,$A73,СВЦЭМ!$B$34:$B$777,W$47)+'СЕТ СН'!$G$11+СВЦЭМ!$D$10+'СЕТ СН'!$G$6-'СЕТ СН'!$G$23</f>
        <v>985.78793739000002</v>
      </c>
      <c r="X73" s="37">
        <f>SUMIFS(СВЦЭМ!$D$34:$D$777,СВЦЭМ!$A$34:$A$777,$A73,СВЦЭМ!$B$34:$B$777,X$47)+'СЕТ СН'!$G$11+СВЦЭМ!$D$10+'СЕТ СН'!$G$6-'СЕТ СН'!$G$23</f>
        <v>962.63941754999996</v>
      </c>
      <c r="Y73" s="37">
        <f>SUMIFS(СВЦЭМ!$D$34:$D$777,СВЦЭМ!$A$34:$A$777,$A73,СВЦЭМ!$B$34:$B$777,Y$47)+'СЕТ СН'!$G$11+СВЦЭМ!$D$10+'СЕТ СН'!$G$6-'СЕТ СН'!$G$23</f>
        <v>1020.94030851</v>
      </c>
    </row>
    <row r="74" spans="1:26" ht="15.75" x14ac:dyDescent="0.2">
      <c r="A74" s="36">
        <f t="shared" si="1"/>
        <v>43339</v>
      </c>
      <c r="B74" s="37">
        <f>SUMIFS(СВЦЭМ!$D$34:$D$777,СВЦЭМ!$A$34:$A$777,$A74,СВЦЭМ!$B$34:$B$777,B$47)+'СЕТ СН'!$G$11+СВЦЭМ!$D$10+'СЕТ СН'!$G$6-'СЕТ СН'!$G$23</f>
        <v>1139.6811913900001</v>
      </c>
      <c r="C74" s="37">
        <f>SUMIFS(СВЦЭМ!$D$34:$D$777,СВЦЭМ!$A$34:$A$777,$A74,СВЦЭМ!$B$34:$B$777,C$47)+'СЕТ СН'!$G$11+СВЦЭМ!$D$10+'СЕТ СН'!$G$6-'СЕТ СН'!$G$23</f>
        <v>1272.1955917600001</v>
      </c>
      <c r="D74" s="37">
        <f>SUMIFS(СВЦЭМ!$D$34:$D$777,СВЦЭМ!$A$34:$A$777,$A74,СВЦЭМ!$B$34:$B$777,D$47)+'СЕТ СН'!$G$11+СВЦЭМ!$D$10+'СЕТ СН'!$G$6-'СЕТ СН'!$G$23</f>
        <v>1381.8583642200001</v>
      </c>
      <c r="E74" s="37">
        <f>SUMIFS(СВЦЭМ!$D$34:$D$777,СВЦЭМ!$A$34:$A$777,$A74,СВЦЭМ!$B$34:$B$777,E$47)+'СЕТ СН'!$G$11+СВЦЭМ!$D$10+'СЕТ СН'!$G$6-'СЕТ СН'!$G$23</f>
        <v>1490.8568785499999</v>
      </c>
      <c r="F74" s="37">
        <f>SUMIFS(СВЦЭМ!$D$34:$D$777,СВЦЭМ!$A$34:$A$777,$A74,СВЦЭМ!$B$34:$B$777,F$47)+'СЕТ СН'!$G$11+СВЦЭМ!$D$10+'СЕТ СН'!$G$6-'СЕТ СН'!$G$23</f>
        <v>1488.4032967400001</v>
      </c>
      <c r="G74" s="37">
        <f>SUMIFS(СВЦЭМ!$D$34:$D$777,СВЦЭМ!$A$34:$A$777,$A74,СВЦЭМ!$B$34:$B$777,G$47)+'СЕТ СН'!$G$11+СВЦЭМ!$D$10+'СЕТ СН'!$G$6-'СЕТ СН'!$G$23</f>
        <v>1473.98435202</v>
      </c>
      <c r="H74" s="37">
        <f>SUMIFS(СВЦЭМ!$D$34:$D$777,СВЦЭМ!$A$34:$A$777,$A74,СВЦЭМ!$B$34:$B$777,H$47)+'СЕТ СН'!$G$11+СВЦЭМ!$D$10+'СЕТ СН'!$G$6-'СЕТ СН'!$G$23</f>
        <v>1430.62070165</v>
      </c>
      <c r="I74" s="37">
        <f>SUMIFS(СВЦЭМ!$D$34:$D$777,СВЦЭМ!$A$34:$A$777,$A74,СВЦЭМ!$B$34:$B$777,I$47)+'СЕТ СН'!$G$11+СВЦЭМ!$D$10+'СЕТ СН'!$G$6-'СЕТ СН'!$G$23</f>
        <v>1383.7749199100001</v>
      </c>
      <c r="J74" s="37">
        <f>SUMIFS(СВЦЭМ!$D$34:$D$777,СВЦЭМ!$A$34:$A$777,$A74,СВЦЭМ!$B$34:$B$777,J$47)+'СЕТ СН'!$G$11+СВЦЭМ!$D$10+'СЕТ СН'!$G$6-'СЕТ СН'!$G$23</f>
        <v>1262.8283488500001</v>
      </c>
      <c r="K74" s="37">
        <f>SUMIFS(СВЦЭМ!$D$34:$D$777,СВЦЭМ!$A$34:$A$777,$A74,СВЦЭМ!$B$34:$B$777,K$47)+'СЕТ СН'!$G$11+СВЦЭМ!$D$10+'СЕТ СН'!$G$6-'СЕТ СН'!$G$23</f>
        <v>1173.8950084400001</v>
      </c>
      <c r="L74" s="37">
        <f>SUMIFS(СВЦЭМ!$D$34:$D$777,СВЦЭМ!$A$34:$A$777,$A74,СВЦЭМ!$B$34:$B$777,L$47)+'СЕТ СН'!$G$11+СВЦЭМ!$D$10+'СЕТ СН'!$G$6-'СЕТ СН'!$G$23</f>
        <v>1101.3064559899999</v>
      </c>
      <c r="M74" s="37">
        <f>SUMIFS(СВЦЭМ!$D$34:$D$777,СВЦЭМ!$A$34:$A$777,$A74,СВЦЭМ!$B$34:$B$777,M$47)+'СЕТ СН'!$G$11+СВЦЭМ!$D$10+'СЕТ СН'!$G$6-'СЕТ СН'!$G$23</f>
        <v>1039.10137205</v>
      </c>
      <c r="N74" s="37">
        <f>SUMIFS(СВЦЭМ!$D$34:$D$777,СВЦЭМ!$A$34:$A$777,$A74,СВЦЭМ!$B$34:$B$777,N$47)+'СЕТ СН'!$G$11+СВЦЭМ!$D$10+'СЕТ СН'!$G$6-'СЕТ СН'!$G$23</f>
        <v>1012.01763981</v>
      </c>
      <c r="O74" s="37">
        <f>SUMIFS(СВЦЭМ!$D$34:$D$777,СВЦЭМ!$A$34:$A$777,$A74,СВЦЭМ!$B$34:$B$777,O$47)+'СЕТ СН'!$G$11+СВЦЭМ!$D$10+'СЕТ СН'!$G$6-'СЕТ СН'!$G$23</f>
        <v>1014.3373424399999</v>
      </c>
      <c r="P74" s="37">
        <f>SUMIFS(СВЦЭМ!$D$34:$D$777,СВЦЭМ!$A$34:$A$777,$A74,СВЦЭМ!$B$34:$B$777,P$47)+'СЕТ СН'!$G$11+СВЦЭМ!$D$10+'СЕТ СН'!$G$6-'СЕТ СН'!$G$23</f>
        <v>1020.187238</v>
      </c>
      <c r="Q74" s="37">
        <f>SUMIFS(СВЦЭМ!$D$34:$D$777,СВЦЭМ!$A$34:$A$777,$A74,СВЦЭМ!$B$34:$B$777,Q$47)+'СЕТ СН'!$G$11+СВЦЭМ!$D$10+'СЕТ СН'!$G$6-'СЕТ СН'!$G$23</f>
        <v>1014.04023547</v>
      </c>
      <c r="R74" s="37">
        <f>SUMIFS(СВЦЭМ!$D$34:$D$777,СВЦЭМ!$A$34:$A$777,$A74,СВЦЭМ!$B$34:$B$777,R$47)+'СЕТ СН'!$G$11+СВЦЭМ!$D$10+'СЕТ СН'!$G$6-'СЕТ СН'!$G$23</f>
        <v>1013.1498808700001</v>
      </c>
      <c r="S74" s="37">
        <f>SUMIFS(СВЦЭМ!$D$34:$D$777,СВЦЭМ!$A$34:$A$777,$A74,СВЦЭМ!$B$34:$B$777,S$47)+'СЕТ СН'!$G$11+СВЦЭМ!$D$10+'СЕТ СН'!$G$6-'СЕТ СН'!$G$23</f>
        <v>1013.74222031</v>
      </c>
      <c r="T74" s="37">
        <f>SUMIFS(СВЦЭМ!$D$34:$D$777,СВЦЭМ!$A$34:$A$777,$A74,СВЦЭМ!$B$34:$B$777,T$47)+'СЕТ СН'!$G$11+СВЦЭМ!$D$10+'СЕТ СН'!$G$6-'СЕТ СН'!$G$23</f>
        <v>1019.50135316</v>
      </c>
      <c r="U74" s="37">
        <f>SUMIFS(СВЦЭМ!$D$34:$D$777,СВЦЭМ!$A$34:$A$777,$A74,СВЦЭМ!$B$34:$B$777,U$47)+'СЕТ СН'!$G$11+СВЦЭМ!$D$10+'СЕТ СН'!$G$6-'СЕТ СН'!$G$23</f>
        <v>1021.27296746</v>
      </c>
      <c r="V74" s="37">
        <f>SUMIFS(СВЦЭМ!$D$34:$D$777,СВЦЭМ!$A$34:$A$777,$A74,СВЦЭМ!$B$34:$B$777,V$47)+'СЕТ СН'!$G$11+СВЦЭМ!$D$10+'СЕТ СН'!$G$6-'СЕТ СН'!$G$23</f>
        <v>1032.5343166800001</v>
      </c>
      <c r="W74" s="37">
        <f>SUMIFS(СВЦЭМ!$D$34:$D$777,СВЦЭМ!$A$34:$A$777,$A74,СВЦЭМ!$B$34:$B$777,W$47)+'СЕТ СН'!$G$11+СВЦЭМ!$D$10+'СЕТ СН'!$G$6-'СЕТ СН'!$G$23</f>
        <v>1032.59992444</v>
      </c>
      <c r="X74" s="37">
        <f>SUMIFS(СВЦЭМ!$D$34:$D$777,СВЦЭМ!$A$34:$A$777,$A74,СВЦЭМ!$B$34:$B$777,X$47)+'СЕТ СН'!$G$11+СВЦЭМ!$D$10+'СЕТ СН'!$G$6-'СЕТ СН'!$G$23</f>
        <v>1011.5244457700001</v>
      </c>
      <c r="Y74" s="37">
        <f>SUMIFS(СВЦЭМ!$D$34:$D$777,СВЦЭМ!$A$34:$A$777,$A74,СВЦЭМ!$B$34:$B$777,Y$47)+'СЕТ СН'!$G$11+СВЦЭМ!$D$10+'СЕТ СН'!$G$6-'СЕТ СН'!$G$23</f>
        <v>1046.3010286199999</v>
      </c>
    </row>
    <row r="75" spans="1:26" ht="15.75" x14ac:dyDescent="0.2">
      <c r="A75" s="36">
        <f t="shared" si="1"/>
        <v>43340</v>
      </c>
      <c r="B75" s="37">
        <f>SUMIFS(СВЦЭМ!$D$34:$D$777,СВЦЭМ!$A$34:$A$777,$A75,СВЦЭМ!$B$34:$B$777,B$47)+'СЕТ СН'!$G$11+СВЦЭМ!$D$10+'СЕТ СН'!$G$6-'СЕТ СН'!$G$23</f>
        <v>1155.93036947</v>
      </c>
      <c r="C75" s="37">
        <f>SUMIFS(СВЦЭМ!$D$34:$D$777,СВЦЭМ!$A$34:$A$777,$A75,СВЦЭМ!$B$34:$B$777,C$47)+'СЕТ СН'!$G$11+СВЦЭМ!$D$10+'СЕТ СН'!$G$6-'СЕТ СН'!$G$23</f>
        <v>1287.68305422</v>
      </c>
      <c r="D75" s="37">
        <f>SUMIFS(СВЦЭМ!$D$34:$D$777,СВЦЭМ!$A$34:$A$777,$A75,СВЦЭМ!$B$34:$B$777,D$47)+'СЕТ СН'!$G$11+СВЦЭМ!$D$10+'СЕТ СН'!$G$6-'СЕТ СН'!$G$23</f>
        <v>1415.8717295900001</v>
      </c>
      <c r="E75" s="37">
        <f>SUMIFS(СВЦЭМ!$D$34:$D$777,СВЦЭМ!$A$34:$A$777,$A75,СВЦЭМ!$B$34:$B$777,E$47)+'СЕТ СН'!$G$11+СВЦЭМ!$D$10+'СЕТ СН'!$G$6-'СЕТ СН'!$G$23</f>
        <v>1503.8919720399999</v>
      </c>
      <c r="F75" s="37">
        <f>SUMIFS(СВЦЭМ!$D$34:$D$777,СВЦЭМ!$A$34:$A$777,$A75,СВЦЭМ!$B$34:$B$777,F$47)+'СЕТ СН'!$G$11+СВЦЭМ!$D$10+'СЕТ СН'!$G$6-'СЕТ СН'!$G$23</f>
        <v>1511.0667452300002</v>
      </c>
      <c r="G75" s="37">
        <f>SUMIFS(СВЦЭМ!$D$34:$D$777,СВЦЭМ!$A$34:$A$777,$A75,СВЦЭМ!$B$34:$B$777,G$47)+'СЕТ СН'!$G$11+СВЦЭМ!$D$10+'СЕТ СН'!$G$6-'СЕТ СН'!$G$23</f>
        <v>1474.4360158500001</v>
      </c>
      <c r="H75" s="37">
        <f>SUMIFS(СВЦЭМ!$D$34:$D$777,СВЦЭМ!$A$34:$A$777,$A75,СВЦЭМ!$B$34:$B$777,H$47)+'СЕТ СН'!$G$11+СВЦЭМ!$D$10+'СЕТ СН'!$G$6-'СЕТ СН'!$G$23</f>
        <v>1452.8012284599999</v>
      </c>
      <c r="I75" s="37">
        <f>SUMIFS(СВЦЭМ!$D$34:$D$777,СВЦЭМ!$A$34:$A$777,$A75,СВЦЭМ!$B$34:$B$777,I$47)+'СЕТ СН'!$G$11+СВЦЭМ!$D$10+'СЕТ СН'!$G$6-'СЕТ СН'!$G$23</f>
        <v>1379.2480014600001</v>
      </c>
      <c r="J75" s="37">
        <f>SUMIFS(СВЦЭМ!$D$34:$D$777,СВЦЭМ!$A$34:$A$777,$A75,СВЦЭМ!$B$34:$B$777,J$47)+'СЕТ СН'!$G$11+СВЦЭМ!$D$10+'СЕТ СН'!$G$6-'СЕТ СН'!$G$23</f>
        <v>1246.8154778099999</v>
      </c>
      <c r="K75" s="37">
        <f>SUMIFS(СВЦЭМ!$D$34:$D$777,СВЦЭМ!$A$34:$A$777,$A75,СВЦЭМ!$B$34:$B$777,K$47)+'СЕТ СН'!$G$11+СВЦЭМ!$D$10+'СЕТ СН'!$G$6-'СЕТ СН'!$G$23</f>
        <v>1169.5924752400001</v>
      </c>
      <c r="L75" s="37">
        <f>SUMIFS(СВЦЭМ!$D$34:$D$777,СВЦЭМ!$A$34:$A$777,$A75,СВЦЭМ!$B$34:$B$777,L$47)+'СЕТ СН'!$G$11+СВЦЭМ!$D$10+'СЕТ СН'!$G$6-'СЕТ СН'!$G$23</f>
        <v>1114.0129548</v>
      </c>
      <c r="M75" s="37">
        <f>SUMIFS(СВЦЭМ!$D$34:$D$777,СВЦЭМ!$A$34:$A$777,$A75,СВЦЭМ!$B$34:$B$777,M$47)+'СЕТ СН'!$G$11+СВЦЭМ!$D$10+'СЕТ СН'!$G$6-'СЕТ СН'!$G$23</f>
        <v>1041.89289635</v>
      </c>
      <c r="N75" s="37">
        <f>SUMIFS(СВЦЭМ!$D$34:$D$777,СВЦЭМ!$A$34:$A$777,$A75,СВЦЭМ!$B$34:$B$777,N$47)+'СЕТ СН'!$G$11+СВЦЭМ!$D$10+'СЕТ СН'!$G$6-'СЕТ СН'!$G$23</f>
        <v>1029.85009528</v>
      </c>
      <c r="O75" s="37">
        <f>SUMIFS(СВЦЭМ!$D$34:$D$777,СВЦЭМ!$A$34:$A$777,$A75,СВЦЭМ!$B$34:$B$777,O$47)+'СЕТ СН'!$G$11+СВЦЭМ!$D$10+'СЕТ СН'!$G$6-'СЕТ СН'!$G$23</f>
        <v>1033.14810859</v>
      </c>
      <c r="P75" s="37">
        <f>SUMIFS(СВЦЭМ!$D$34:$D$777,СВЦЭМ!$A$34:$A$777,$A75,СВЦЭМ!$B$34:$B$777,P$47)+'СЕТ СН'!$G$11+СВЦЭМ!$D$10+'СЕТ СН'!$G$6-'СЕТ СН'!$G$23</f>
        <v>1029.2212854300001</v>
      </c>
      <c r="Q75" s="37">
        <f>SUMIFS(СВЦЭМ!$D$34:$D$777,СВЦЭМ!$A$34:$A$777,$A75,СВЦЭМ!$B$34:$B$777,Q$47)+'СЕТ СН'!$G$11+СВЦЭМ!$D$10+'СЕТ СН'!$G$6-'СЕТ СН'!$G$23</f>
        <v>1028.72892785</v>
      </c>
      <c r="R75" s="37">
        <f>SUMIFS(СВЦЭМ!$D$34:$D$777,СВЦЭМ!$A$34:$A$777,$A75,СВЦЭМ!$B$34:$B$777,R$47)+'СЕТ СН'!$G$11+СВЦЭМ!$D$10+'СЕТ СН'!$G$6-'СЕТ СН'!$G$23</f>
        <v>1027.2797712700001</v>
      </c>
      <c r="S75" s="37">
        <f>SUMIFS(СВЦЭМ!$D$34:$D$777,СВЦЭМ!$A$34:$A$777,$A75,СВЦЭМ!$B$34:$B$777,S$47)+'СЕТ СН'!$G$11+СВЦЭМ!$D$10+'СЕТ СН'!$G$6-'СЕТ СН'!$G$23</f>
        <v>1020.11455826</v>
      </c>
      <c r="T75" s="37">
        <f>SUMIFS(СВЦЭМ!$D$34:$D$777,СВЦЭМ!$A$34:$A$777,$A75,СВЦЭМ!$B$34:$B$777,T$47)+'СЕТ СН'!$G$11+СВЦЭМ!$D$10+'СЕТ СН'!$G$6-'СЕТ СН'!$G$23</f>
        <v>1014.4823722399999</v>
      </c>
      <c r="U75" s="37">
        <f>SUMIFS(СВЦЭМ!$D$34:$D$777,СВЦЭМ!$A$34:$A$777,$A75,СВЦЭМ!$B$34:$B$777,U$47)+'СЕТ СН'!$G$11+СВЦЭМ!$D$10+'СЕТ СН'!$G$6-'СЕТ СН'!$G$23</f>
        <v>1010.7736913900001</v>
      </c>
      <c r="V75" s="37">
        <f>SUMIFS(СВЦЭМ!$D$34:$D$777,СВЦЭМ!$A$34:$A$777,$A75,СВЦЭМ!$B$34:$B$777,V$47)+'СЕТ СН'!$G$11+СВЦЭМ!$D$10+'СЕТ СН'!$G$6-'СЕТ СН'!$G$23</f>
        <v>1030.62119843</v>
      </c>
      <c r="W75" s="37">
        <f>SUMIFS(СВЦЭМ!$D$34:$D$777,СВЦЭМ!$A$34:$A$777,$A75,СВЦЭМ!$B$34:$B$777,W$47)+'СЕТ СН'!$G$11+СВЦЭМ!$D$10+'СЕТ СН'!$G$6-'СЕТ СН'!$G$23</f>
        <v>1029.1206757499999</v>
      </c>
      <c r="X75" s="37">
        <f>SUMIFS(СВЦЭМ!$D$34:$D$777,СВЦЭМ!$A$34:$A$777,$A75,СВЦЭМ!$B$34:$B$777,X$47)+'СЕТ СН'!$G$11+СВЦЭМ!$D$10+'СЕТ СН'!$G$6-'СЕТ СН'!$G$23</f>
        <v>1015.58139839</v>
      </c>
      <c r="Y75" s="37">
        <f>SUMIFS(СВЦЭМ!$D$34:$D$777,СВЦЭМ!$A$34:$A$777,$A75,СВЦЭМ!$B$34:$B$777,Y$47)+'СЕТ СН'!$G$11+СВЦЭМ!$D$10+'СЕТ СН'!$G$6-'СЕТ СН'!$G$23</f>
        <v>1067.05521451</v>
      </c>
    </row>
    <row r="76" spans="1:26" ht="15.75" x14ac:dyDescent="0.2">
      <c r="A76" s="36">
        <f t="shared" si="1"/>
        <v>43341</v>
      </c>
      <c r="B76" s="37">
        <f>SUMIFS(СВЦЭМ!$D$34:$D$777,СВЦЭМ!$A$34:$A$777,$A76,СВЦЭМ!$B$34:$B$777,B$47)+'СЕТ СН'!$G$11+СВЦЭМ!$D$10+'СЕТ СН'!$G$6-'СЕТ СН'!$G$23</f>
        <v>1232.7983333300001</v>
      </c>
      <c r="C76" s="37">
        <f>SUMIFS(СВЦЭМ!$D$34:$D$777,СВЦЭМ!$A$34:$A$777,$A76,СВЦЭМ!$B$34:$B$777,C$47)+'СЕТ СН'!$G$11+СВЦЭМ!$D$10+'СЕТ СН'!$G$6-'СЕТ СН'!$G$23</f>
        <v>1376.9702004600001</v>
      </c>
      <c r="D76" s="37">
        <f>SUMIFS(СВЦЭМ!$D$34:$D$777,СВЦЭМ!$A$34:$A$777,$A76,СВЦЭМ!$B$34:$B$777,D$47)+'СЕТ СН'!$G$11+СВЦЭМ!$D$10+'СЕТ СН'!$G$6-'СЕТ СН'!$G$23</f>
        <v>1472.0464533700001</v>
      </c>
      <c r="E76" s="37">
        <f>SUMIFS(СВЦЭМ!$D$34:$D$777,СВЦЭМ!$A$34:$A$777,$A76,СВЦЭМ!$B$34:$B$777,E$47)+'СЕТ СН'!$G$11+СВЦЭМ!$D$10+'СЕТ СН'!$G$6-'СЕТ СН'!$G$23</f>
        <v>1591.6035805000001</v>
      </c>
      <c r="F76" s="37">
        <f>SUMIFS(СВЦЭМ!$D$34:$D$777,СВЦЭМ!$A$34:$A$777,$A76,СВЦЭМ!$B$34:$B$777,F$47)+'СЕТ СН'!$G$11+СВЦЭМ!$D$10+'СЕТ СН'!$G$6-'СЕТ СН'!$G$23</f>
        <v>1586.01440454</v>
      </c>
      <c r="G76" s="37">
        <f>SUMIFS(СВЦЭМ!$D$34:$D$777,СВЦЭМ!$A$34:$A$777,$A76,СВЦЭМ!$B$34:$B$777,G$47)+'СЕТ СН'!$G$11+СВЦЭМ!$D$10+'СЕТ СН'!$G$6-'СЕТ СН'!$G$23</f>
        <v>1593.96929387</v>
      </c>
      <c r="H76" s="37">
        <f>SUMIFS(СВЦЭМ!$D$34:$D$777,СВЦЭМ!$A$34:$A$777,$A76,СВЦЭМ!$B$34:$B$777,H$47)+'СЕТ СН'!$G$11+СВЦЭМ!$D$10+'СЕТ СН'!$G$6-'СЕТ СН'!$G$23</f>
        <v>1618.1495507300001</v>
      </c>
      <c r="I76" s="37">
        <f>SUMIFS(СВЦЭМ!$D$34:$D$777,СВЦЭМ!$A$34:$A$777,$A76,СВЦЭМ!$B$34:$B$777,I$47)+'СЕТ СН'!$G$11+СВЦЭМ!$D$10+'СЕТ СН'!$G$6-'СЕТ СН'!$G$23</f>
        <v>1601.4110155500002</v>
      </c>
      <c r="J76" s="37">
        <f>SUMIFS(СВЦЭМ!$D$34:$D$777,СВЦЭМ!$A$34:$A$777,$A76,СВЦЭМ!$B$34:$B$777,J$47)+'СЕТ СН'!$G$11+СВЦЭМ!$D$10+'СЕТ СН'!$G$6-'СЕТ СН'!$G$23</f>
        <v>1437.34109896</v>
      </c>
      <c r="K76" s="37">
        <f>SUMIFS(СВЦЭМ!$D$34:$D$777,СВЦЭМ!$A$34:$A$777,$A76,СВЦЭМ!$B$34:$B$777,K$47)+'СЕТ СН'!$G$11+СВЦЭМ!$D$10+'СЕТ СН'!$G$6-'СЕТ СН'!$G$23</f>
        <v>1342.6538540199999</v>
      </c>
      <c r="L76" s="37">
        <f>SUMIFS(СВЦЭМ!$D$34:$D$777,СВЦЭМ!$A$34:$A$777,$A76,СВЦЭМ!$B$34:$B$777,L$47)+'СЕТ СН'!$G$11+СВЦЭМ!$D$10+'СЕТ СН'!$G$6-'СЕТ СН'!$G$23</f>
        <v>1255.5363799100001</v>
      </c>
      <c r="M76" s="37">
        <f>SUMIFS(СВЦЭМ!$D$34:$D$777,СВЦЭМ!$A$34:$A$777,$A76,СВЦЭМ!$B$34:$B$777,M$47)+'СЕТ СН'!$G$11+СВЦЭМ!$D$10+'СЕТ СН'!$G$6-'СЕТ СН'!$G$23</f>
        <v>1181.9786398700001</v>
      </c>
      <c r="N76" s="37">
        <f>SUMIFS(СВЦЭМ!$D$34:$D$777,СВЦЭМ!$A$34:$A$777,$A76,СВЦЭМ!$B$34:$B$777,N$47)+'СЕТ СН'!$G$11+СВЦЭМ!$D$10+'СЕТ СН'!$G$6-'СЕТ СН'!$G$23</f>
        <v>1153.5524249</v>
      </c>
      <c r="O76" s="37">
        <f>SUMIFS(СВЦЭМ!$D$34:$D$777,СВЦЭМ!$A$34:$A$777,$A76,СВЦЭМ!$B$34:$B$777,O$47)+'СЕТ СН'!$G$11+СВЦЭМ!$D$10+'СЕТ СН'!$G$6-'СЕТ СН'!$G$23</f>
        <v>1156.3994609700001</v>
      </c>
      <c r="P76" s="37">
        <f>SUMIFS(СВЦЭМ!$D$34:$D$777,СВЦЭМ!$A$34:$A$777,$A76,СВЦЭМ!$B$34:$B$777,P$47)+'СЕТ СН'!$G$11+СВЦЭМ!$D$10+'СЕТ СН'!$G$6-'СЕТ СН'!$G$23</f>
        <v>1150.2839334499999</v>
      </c>
      <c r="Q76" s="37">
        <f>SUMIFS(СВЦЭМ!$D$34:$D$777,СВЦЭМ!$A$34:$A$777,$A76,СВЦЭМ!$B$34:$B$777,Q$47)+'СЕТ СН'!$G$11+СВЦЭМ!$D$10+'СЕТ СН'!$G$6-'СЕТ СН'!$G$23</f>
        <v>1148.80983595</v>
      </c>
      <c r="R76" s="37">
        <f>SUMIFS(СВЦЭМ!$D$34:$D$777,СВЦЭМ!$A$34:$A$777,$A76,СВЦЭМ!$B$34:$B$777,R$47)+'СЕТ СН'!$G$11+СВЦЭМ!$D$10+'СЕТ СН'!$G$6-'СЕТ СН'!$G$23</f>
        <v>1152.77703864</v>
      </c>
      <c r="S76" s="37">
        <f>SUMIFS(СВЦЭМ!$D$34:$D$777,СВЦЭМ!$A$34:$A$777,$A76,СВЦЭМ!$B$34:$B$777,S$47)+'СЕТ СН'!$G$11+СВЦЭМ!$D$10+'СЕТ СН'!$G$6-'СЕТ СН'!$G$23</f>
        <v>1168.9007402499999</v>
      </c>
      <c r="T76" s="37">
        <f>SUMIFS(СВЦЭМ!$D$34:$D$777,СВЦЭМ!$A$34:$A$777,$A76,СВЦЭМ!$B$34:$B$777,T$47)+'СЕТ СН'!$G$11+СВЦЭМ!$D$10+'СЕТ СН'!$G$6-'СЕТ СН'!$G$23</f>
        <v>1172.6114550300001</v>
      </c>
      <c r="U76" s="37">
        <f>SUMIFS(СВЦЭМ!$D$34:$D$777,СВЦЭМ!$A$34:$A$777,$A76,СВЦЭМ!$B$34:$B$777,U$47)+'СЕТ СН'!$G$11+СВЦЭМ!$D$10+'СЕТ СН'!$G$6-'СЕТ СН'!$G$23</f>
        <v>1170.75830236</v>
      </c>
      <c r="V76" s="37">
        <f>SUMIFS(СВЦЭМ!$D$34:$D$777,СВЦЭМ!$A$34:$A$777,$A76,СВЦЭМ!$B$34:$B$777,V$47)+'СЕТ СН'!$G$11+СВЦЭМ!$D$10+'СЕТ СН'!$G$6-'СЕТ СН'!$G$23</f>
        <v>1154.49370301</v>
      </c>
      <c r="W76" s="37">
        <f>SUMIFS(СВЦЭМ!$D$34:$D$777,СВЦЭМ!$A$34:$A$777,$A76,СВЦЭМ!$B$34:$B$777,W$47)+'СЕТ СН'!$G$11+СВЦЭМ!$D$10+'СЕТ СН'!$G$6-'СЕТ СН'!$G$23</f>
        <v>1155.47100299</v>
      </c>
      <c r="X76" s="37">
        <f>SUMIFS(СВЦЭМ!$D$34:$D$777,СВЦЭМ!$A$34:$A$777,$A76,СВЦЭМ!$B$34:$B$777,X$47)+'СЕТ СН'!$G$11+СВЦЭМ!$D$10+'СЕТ СН'!$G$6-'СЕТ СН'!$G$23</f>
        <v>1175.5691507500001</v>
      </c>
      <c r="Y76" s="37">
        <f>SUMIFS(СВЦЭМ!$D$34:$D$777,СВЦЭМ!$A$34:$A$777,$A76,СВЦЭМ!$B$34:$B$777,Y$47)+'СЕТ СН'!$G$11+СВЦЭМ!$D$10+'СЕТ СН'!$G$6-'СЕТ СН'!$G$23</f>
        <v>1259.8248562599999</v>
      </c>
    </row>
    <row r="77" spans="1:26" ht="15.75" x14ac:dyDescent="0.2">
      <c r="A77" s="36">
        <f t="shared" si="1"/>
        <v>43342</v>
      </c>
      <c r="B77" s="37">
        <f>SUMIFS(СВЦЭМ!$D$34:$D$777,СВЦЭМ!$A$34:$A$777,$A77,СВЦЭМ!$B$34:$B$777,B$47)+'СЕТ СН'!$G$11+СВЦЭМ!$D$10+'СЕТ СН'!$G$6-'СЕТ СН'!$G$23</f>
        <v>1336.7771596299999</v>
      </c>
      <c r="C77" s="37">
        <f>SUMIFS(СВЦЭМ!$D$34:$D$777,СВЦЭМ!$A$34:$A$777,$A77,СВЦЭМ!$B$34:$B$777,C$47)+'СЕТ СН'!$G$11+СВЦЭМ!$D$10+'СЕТ СН'!$G$6-'СЕТ СН'!$G$23</f>
        <v>1464.9741554</v>
      </c>
      <c r="D77" s="37">
        <f>SUMIFS(СВЦЭМ!$D$34:$D$777,СВЦЭМ!$A$34:$A$777,$A77,СВЦЭМ!$B$34:$B$777,D$47)+'СЕТ СН'!$G$11+СВЦЭМ!$D$10+'СЕТ СН'!$G$6-'СЕТ СН'!$G$23</f>
        <v>1573.8419296900001</v>
      </c>
      <c r="E77" s="37">
        <f>SUMIFS(СВЦЭМ!$D$34:$D$777,СВЦЭМ!$A$34:$A$777,$A77,СВЦЭМ!$B$34:$B$777,E$47)+'СЕТ СН'!$G$11+СВЦЭМ!$D$10+'СЕТ СН'!$G$6-'СЕТ СН'!$G$23</f>
        <v>1598.6507237800001</v>
      </c>
      <c r="F77" s="37">
        <f>SUMIFS(СВЦЭМ!$D$34:$D$777,СВЦЭМ!$A$34:$A$777,$A77,СВЦЭМ!$B$34:$B$777,F$47)+'СЕТ СН'!$G$11+СВЦЭМ!$D$10+'СЕТ СН'!$G$6-'СЕТ СН'!$G$23</f>
        <v>1594.42347485</v>
      </c>
      <c r="G77" s="37">
        <f>SUMIFS(СВЦЭМ!$D$34:$D$777,СВЦЭМ!$A$34:$A$777,$A77,СВЦЭМ!$B$34:$B$777,G$47)+'СЕТ СН'!$G$11+СВЦЭМ!$D$10+'СЕТ СН'!$G$6-'СЕТ СН'!$G$23</f>
        <v>1604.0436447399998</v>
      </c>
      <c r="H77" s="37">
        <f>SUMIFS(СВЦЭМ!$D$34:$D$777,СВЦЭМ!$A$34:$A$777,$A77,СВЦЭМ!$B$34:$B$777,H$47)+'СЕТ СН'!$G$11+СВЦЭМ!$D$10+'СЕТ СН'!$G$6-'СЕТ СН'!$G$23</f>
        <v>1628.7532348499999</v>
      </c>
      <c r="I77" s="37">
        <f>SUMIFS(СВЦЭМ!$D$34:$D$777,СВЦЭМ!$A$34:$A$777,$A77,СВЦЭМ!$B$34:$B$777,I$47)+'СЕТ СН'!$G$11+СВЦЭМ!$D$10+'СЕТ СН'!$G$6-'СЕТ СН'!$G$23</f>
        <v>1605.3278238600001</v>
      </c>
      <c r="J77" s="37">
        <f>SUMIFS(СВЦЭМ!$D$34:$D$777,СВЦЭМ!$A$34:$A$777,$A77,СВЦЭМ!$B$34:$B$777,J$47)+'СЕТ СН'!$G$11+СВЦЭМ!$D$10+'СЕТ СН'!$G$6-'СЕТ СН'!$G$23</f>
        <v>1439.4240072299999</v>
      </c>
      <c r="K77" s="37">
        <f>SUMIFS(СВЦЭМ!$D$34:$D$777,СВЦЭМ!$A$34:$A$777,$A77,СВЦЭМ!$B$34:$B$777,K$47)+'СЕТ СН'!$G$11+СВЦЭМ!$D$10+'СЕТ СН'!$G$6-'СЕТ СН'!$G$23</f>
        <v>1318.02851379</v>
      </c>
      <c r="L77" s="37">
        <f>SUMIFS(СВЦЭМ!$D$34:$D$777,СВЦЭМ!$A$34:$A$777,$A77,СВЦЭМ!$B$34:$B$777,L$47)+'СЕТ СН'!$G$11+СВЦЭМ!$D$10+'СЕТ СН'!$G$6-'СЕТ СН'!$G$23</f>
        <v>1224.03588855</v>
      </c>
      <c r="M77" s="37">
        <f>SUMIFS(СВЦЭМ!$D$34:$D$777,СВЦЭМ!$A$34:$A$777,$A77,СВЦЭМ!$B$34:$B$777,M$47)+'СЕТ СН'!$G$11+СВЦЭМ!$D$10+'СЕТ СН'!$G$6-'СЕТ СН'!$G$23</f>
        <v>1154.1282403299999</v>
      </c>
      <c r="N77" s="37">
        <f>SUMIFS(СВЦЭМ!$D$34:$D$777,СВЦЭМ!$A$34:$A$777,$A77,СВЦЭМ!$B$34:$B$777,N$47)+'СЕТ СН'!$G$11+СВЦЭМ!$D$10+'СЕТ СН'!$G$6-'СЕТ СН'!$G$23</f>
        <v>1135.04762762</v>
      </c>
      <c r="O77" s="37">
        <f>SUMIFS(СВЦЭМ!$D$34:$D$777,СВЦЭМ!$A$34:$A$777,$A77,СВЦЭМ!$B$34:$B$777,O$47)+'СЕТ СН'!$G$11+СВЦЭМ!$D$10+'СЕТ СН'!$G$6-'СЕТ СН'!$G$23</f>
        <v>1136.99162619</v>
      </c>
      <c r="P77" s="37">
        <f>SUMIFS(СВЦЭМ!$D$34:$D$777,СВЦЭМ!$A$34:$A$777,$A77,СВЦЭМ!$B$34:$B$777,P$47)+'СЕТ СН'!$G$11+СВЦЭМ!$D$10+'СЕТ СН'!$G$6-'СЕТ СН'!$G$23</f>
        <v>1137.0768768299999</v>
      </c>
      <c r="Q77" s="37">
        <f>SUMIFS(СВЦЭМ!$D$34:$D$777,СВЦЭМ!$A$34:$A$777,$A77,СВЦЭМ!$B$34:$B$777,Q$47)+'СЕТ СН'!$G$11+СВЦЭМ!$D$10+'СЕТ СН'!$G$6-'СЕТ СН'!$G$23</f>
        <v>1135.71151467</v>
      </c>
      <c r="R77" s="37">
        <f>SUMIFS(СВЦЭМ!$D$34:$D$777,СВЦЭМ!$A$34:$A$777,$A77,СВЦЭМ!$B$34:$B$777,R$47)+'СЕТ СН'!$G$11+СВЦЭМ!$D$10+'СЕТ СН'!$G$6-'СЕТ СН'!$G$23</f>
        <v>1144.98390561</v>
      </c>
      <c r="S77" s="37">
        <f>SUMIFS(СВЦЭМ!$D$34:$D$777,СВЦЭМ!$A$34:$A$777,$A77,СВЦЭМ!$B$34:$B$777,S$47)+'СЕТ СН'!$G$11+СВЦЭМ!$D$10+'СЕТ СН'!$G$6-'СЕТ СН'!$G$23</f>
        <v>1129.0933488600001</v>
      </c>
      <c r="T77" s="37">
        <f>SUMIFS(СВЦЭМ!$D$34:$D$777,СВЦЭМ!$A$34:$A$777,$A77,СВЦЭМ!$B$34:$B$777,T$47)+'СЕТ СН'!$G$11+СВЦЭМ!$D$10+'СЕТ СН'!$G$6-'СЕТ СН'!$G$23</f>
        <v>1129.2771568000001</v>
      </c>
      <c r="U77" s="37">
        <f>SUMIFS(СВЦЭМ!$D$34:$D$777,СВЦЭМ!$A$34:$A$777,$A77,СВЦЭМ!$B$34:$B$777,U$47)+'СЕТ СН'!$G$11+СВЦЭМ!$D$10+'СЕТ СН'!$G$6-'СЕТ СН'!$G$23</f>
        <v>1136.17776899</v>
      </c>
      <c r="V77" s="37">
        <f>SUMIFS(СВЦЭМ!$D$34:$D$777,СВЦЭМ!$A$34:$A$777,$A77,СВЦЭМ!$B$34:$B$777,V$47)+'СЕТ СН'!$G$11+СВЦЭМ!$D$10+'СЕТ СН'!$G$6-'СЕТ СН'!$G$23</f>
        <v>1127.4517205100001</v>
      </c>
      <c r="W77" s="37">
        <f>SUMIFS(СВЦЭМ!$D$34:$D$777,СВЦЭМ!$A$34:$A$777,$A77,СВЦЭМ!$B$34:$B$777,W$47)+'СЕТ СН'!$G$11+СВЦЭМ!$D$10+'СЕТ СН'!$G$6-'СЕТ СН'!$G$23</f>
        <v>1129.1730809200001</v>
      </c>
      <c r="X77" s="37">
        <f>SUMIFS(СВЦЭМ!$D$34:$D$777,СВЦЭМ!$A$34:$A$777,$A77,СВЦЭМ!$B$34:$B$777,X$47)+'СЕТ СН'!$G$11+СВЦЭМ!$D$10+'СЕТ СН'!$G$6-'СЕТ СН'!$G$23</f>
        <v>1156.61386853</v>
      </c>
      <c r="Y77" s="37">
        <f>SUMIFS(СВЦЭМ!$D$34:$D$777,СВЦЭМ!$A$34:$A$777,$A77,СВЦЭМ!$B$34:$B$777,Y$47)+'СЕТ СН'!$G$11+СВЦЭМ!$D$10+'СЕТ СН'!$G$6-'СЕТ СН'!$G$23</f>
        <v>1230.36842834</v>
      </c>
    </row>
    <row r="78" spans="1:26" ht="15.75" x14ac:dyDescent="0.2">
      <c r="A78" s="36">
        <f t="shared" si="1"/>
        <v>43343</v>
      </c>
      <c r="B78" s="37">
        <f>SUMIFS(СВЦЭМ!$D$34:$D$777,СВЦЭМ!$A$34:$A$777,$A78,СВЦЭМ!$B$34:$B$777,B$47)+'СЕТ СН'!$G$11+СВЦЭМ!$D$10+'СЕТ СН'!$G$6-'СЕТ СН'!$G$23</f>
        <v>1320.7458084499999</v>
      </c>
      <c r="C78" s="37">
        <f>SUMIFS(СВЦЭМ!$D$34:$D$777,СВЦЭМ!$A$34:$A$777,$A78,СВЦЭМ!$B$34:$B$777,C$47)+'СЕТ СН'!$G$11+СВЦЭМ!$D$10+'СЕТ СН'!$G$6-'СЕТ СН'!$G$23</f>
        <v>1469.6109285699999</v>
      </c>
      <c r="D78" s="37">
        <f>SUMIFS(СВЦЭМ!$D$34:$D$777,СВЦЭМ!$A$34:$A$777,$A78,СВЦЭМ!$B$34:$B$777,D$47)+'СЕТ СН'!$G$11+СВЦЭМ!$D$10+'СЕТ СН'!$G$6-'СЕТ СН'!$G$23</f>
        <v>1565.81346889</v>
      </c>
      <c r="E78" s="37">
        <f>SUMIFS(СВЦЭМ!$D$34:$D$777,СВЦЭМ!$A$34:$A$777,$A78,СВЦЭМ!$B$34:$B$777,E$47)+'СЕТ СН'!$G$11+СВЦЭМ!$D$10+'СЕТ СН'!$G$6-'СЕТ СН'!$G$23</f>
        <v>1604.3480664400004</v>
      </c>
      <c r="F78" s="37">
        <f>SUMIFS(СВЦЭМ!$D$34:$D$777,СВЦЭМ!$A$34:$A$777,$A78,СВЦЭМ!$B$34:$B$777,F$47)+'СЕТ СН'!$G$11+СВЦЭМ!$D$10+'СЕТ СН'!$G$6-'СЕТ СН'!$G$23</f>
        <v>1601.2440841300004</v>
      </c>
      <c r="G78" s="37">
        <f>SUMIFS(СВЦЭМ!$D$34:$D$777,СВЦЭМ!$A$34:$A$777,$A78,СВЦЭМ!$B$34:$B$777,G$47)+'СЕТ СН'!$G$11+СВЦЭМ!$D$10+'СЕТ СН'!$G$6-'СЕТ СН'!$G$23</f>
        <v>1608.3601463800001</v>
      </c>
      <c r="H78" s="37">
        <f>SUMIFS(СВЦЭМ!$D$34:$D$777,СВЦЭМ!$A$34:$A$777,$A78,СВЦЭМ!$B$34:$B$777,H$47)+'СЕТ СН'!$G$11+СВЦЭМ!$D$10+'СЕТ СН'!$G$6-'СЕТ СН'!$G$23</f>
        <v>1627.68921228</v>
      </c>
      <c r="I78" s="37">
        <f>SUMIFS(СВЦЭМ!$D$34:$D$777,СВЦЭМ!$A$34:$A$777,$A78,СВЦЭМ!$B$34:$B$777,I$47)+'СЕТ СН'!$G$11+СВЦЭМ!$D$10+'СЕТ СН'!$G$6-'СЕТ СН'!$G$23</f>
        <v>1568.02813049</v>
      </c>
      <c r="J78" s="37">
        <f>SUMIFS(СВЦЭМ!$D$34:$D$777,СВЦЭМ!$A$34:$A$777,$A78,СВЦЭМ!$B$34:$B$777,J$47)+'СЕТ СН'!$G$11+СВЦЭМ!$D$10+'СЕТ СН'!$G$6-'СЕТ СН'!$G$23</f>
        <v>1400.85633424</v>
      </c>
      <c r="K78" s="37">
        <f>SUMIFS(СВЦЭМ!$D$34:$D$777,СВЦЭМ!$A$34:$A$777,$A78,СВЦЭМ!$B$34:$B$777,K$47)+'СЕТ СН'!$G$11+СВЦЭМ!$D$10+'СЕТ СН'!$G$6-'СЕТ СН'!$G$23</f>
        <v>1298.6109845400001</v>
      </c>
      <c r="L78" s="37">
        <f>SUMIFS(СВЦЭМ!$D$34:$D$777,СВЦЭМ!$A$34:$A$777,$A78,СВЦЭМ!$B$34:$B$777,L$47)+'СЕТ СН'!$G$11+СВЦЭМ!$D$10+'СЕТ СН'!$G$6-'СЕТ СН'!$G$23</f>
        <v>1212.36514975</v>
      </c>
      <c r="M78" s="37">
        <f>SUMIFS(СВЦЭМ!$D$34:$D$777,СВЦЭМ!$A$34:$A$777,$A78,СВЦЭМ!$B$34:$B$777,M$47)+'СЕТ СН'!$G$11+СВЦЭМ!$D$10+'СЕТ СН'!$G$6-'СЕТ СН'!$G$23</f>
        <v>1139.37979918</v>
      </c>
      <c r="N78" s="37">
        <f>SUMIFS(СВЦЭМ!$D$34:$D$777,СВЦЭМ!$A$34:$A$777,$A78,СВЦЭМ!$B$34:$B$777,N$47)+'СЕТ СН'!$G$11+СВЦЭМ!$D$10+'СЕТ СН'!$G$6-'СЕТ СН'!$G$23</f>
        <v>1119.0107305399999</v>
      </c>
      <c r="O78" s="37">
        <f>SUMIFS(СВЦЭМ!$D$34:$D$777,СВЦЭМ!$A$34:$A$777,$A78,СВЦЭМ!$B$34:$B$777,O$47)+'СЕТ СН'!$G$11+СВЦЭМ!$D$10+'СЕТ СН'!$G$6-'СЕТ СН'!$G$23</f>
        <v>1115.6126764400001</v>
      </c>
      <c r="P78" s="37">
        <f>SUMIFS(СВЦЭМ!$D$34:$D$777,СВЦЭМ!$A$34:$A$777,$A78,СВЦЭМ!$B$34:$B$777,P$47)+'СЕТ СН'!$G$11+СВЦЭМ!$D$10+'СЕТ СН'!$G$6-'СЕТ СН'!$G$23</f>
        <v>1111.3377045499999</v>
      </c>
      <c r="Q78" s="37">
        <f>SUMIFS(СВЦЭМ!$D$34:$D$777,СВЦЭМ!$A$34:$A$777,$A78,СВЦЭМ!$B$34:$B$777,Q$47)+'СЕТ СН'!$G$11+СВЦЭМ!$D$10+'СЕТ СН'!$G$6-'СЕТ СН'!$G$23</f>
        <v>1119.9177483799999</v>
      </c>
      <c r="R78" s="37">
        <f>SUMIFS(СВЦЭМ!$D$34:$D$777,СВЦЭМ!$A$34:$A$777,$A78,СВЦЭМ!$B$34:$B$777,R$47)+'СЕТ СН'!$G$11+СВЦЭМ!$D$10+'СЕТ СН'!$G$6-'СЕТ СН'!$G$23</f>
        <v>1116.96962321</v>
      </c>
      <c r="S78" s="37">
        <f>SUMIFS(СВЦЭМ!$D$34:$D$777,СВЦЭМ!$A$34:$A$777,$A78,СВЦЭМ!$B$34:$B$777,S$47)+'СЕТ СН'!$G$11+СВЦЭМ!$D$10+'СЕТ СН'!$G$6-'СЕТ СН'!$G$23</f>
        <v>1115.2836820100001</v>
      </c>
      <c r="T78" s="37">
        <f>SUMIFS(СВЦЭМ!$D$34:$D$777,СВЦЭМ!$A$34:$A$777,$A78,СВЦЭМ!$B$34:$B$777,T$47)+'СЕТ СН'!$G$11+СВЦЭМ!$D$10+'СЕТ СН'!$G$6-'СЕТ СН'!$G$23</f>
        <v>1112.9877683</v>
      </c>
      <c r="U78" s="37">
        <f>SUMIFS(СВЦЭМ!$D$34:$D$777,СВЦЭМ!$A$34:$A$777,$A78,СВЦЭМ!$B$34:$B$777,U$47)+'СЕТ СН'!$G$11+СВЦЭМ!$D$10+'СЕТ СН'!$G$6-'СЕТ СН'!$G$23</f>
        <v>1109.0416637600001</v>
      </c>
      <c r="V78" s="37">
        <f>SUMIFS(СВЦЭМ!$D$34:$D$777,СВЦЭМ!$A$34:$A$777,$A78,СВЦЭМ!$B$34:$B$777,V$47)+'СЕТ СН'!$G$11+СВЦЭМ!$D$10+'СЕТ СН'!$G$6-'СЕТ СН'!$G$23</f>
        <v>1089.23984391</v>
      </c>
      <c r="W78" s="37">
        <f>SUMIFS(СВЦЭМ!$D$34:$D$777,СВЦЭМ!$A$34:$A$777,$A78,СВЦЭМ!$B$34:$B$777,W$47)+'СЕТ СН'!$G$11+СВЦЭМ!$D$10+'СЕТ СН'!$G$6-'СЕТ СН'!$G$23</f>
        <v>1078.1470717</v>
      </c>
      <c r="X78" s="37">
        <f>SUMIFS(СВЦЭМ!$D$34:$D$777,СВЦЭМ!$A$34:$A$777,$A78,СВЦЭМ!$B$34:$B$777,X$47)+'СЕТ СН'!$G$11+СВЦЭМ!$D$10+'СЕТ СН'!$G$6-'СЕТ СН'!$G$23</f>
        <v>1112.87437522</v>
      </c>
      <c r="Y78" s="37">
        <f>SUMIFS(СВЦЭМ!$D$34:$D$777,СВЦЭМ!$A$34:$A$777,$A78,СВЦЭМ!$B$34:$B$777,Y$47)+'СЕТ СН'!$G$11+СВЦЭМ!$D$10+'СЕТ СН'!$G$6-'СЕТ СН'!$G$23</f>
        <v>1189.1442104600001</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01.08.2018</v>
      </c>
      <c r="B84" s="37">
        <f>SUMIFS(СВЦЭМ!$D$34:$D$777,СВЦЭМ!$A$34:$A$777,$A84,СВЦЭМ!$B$34:$B$777,B$83)+'СЕТ СН'!$H$11+СВЦЭМ!$D$10+'СЕТ СН'!$H$6-'СЕТ СН'!$H$23</f>
        <v>1178.27688975</v>
      </c>
      <c r="C84" s="37">
        <f>SUMIFS(СВЦЭМ!$D$34:$D$777,СВЦЭМ!$A$34:$A$777,$A84,СВЦЭМ!$B$34:$B$777,C$83)+'СЕТ СН'!$H$11+СВЦЭМ!$D$10+'СЕТ СН'!$H$6-'СЕТ СН'!$H$23</f>
        <v>1227.4128710100001</v>
      </c>
      <c r="D84" s="37">
        <f>SUMIFS(СВЦЭМ!$D$34:$D$777,СВЦЭМ!$A$34:$A$777,$A84,СВЦЭМ!$B$34:$B$777,D$83)+'СЕТ СН'!$H$11+СВЦЭМ!$D$10+'СЕТ СН'!$H$6-'СЕТ СН'!$H$23</f>
        <v>1341.7452594200001</v>
      </c>
      <c r="E84" s="37">
        <f>SUMIFS(СВЦЭМ!$D$34:$D$777,СВЦЭМ!$A$34:$A$777,$A84,СВЦЭМ!$B$34:$B$777,E$83)+'СЕТ СН'!$H$11+СВЦЭМ!$D$10+'СЕТ СН'!$H$6-'СЕТ СН'!$H$23</f>
        <v>1489.82866971</v>
      </c>
      <c r="F84" s="37">
        <f>SUMIFS(СВЦЭМ!$D$34:$D$777,СВЦЭМ!$A$34:$A$777,$A84,СВЦЭМ!$B$34:$B$777,F$83)+'СЕТ СН'!$H$11+СВЦЭМ!$D$10+'СЕТ СН'!$H$6-'СЕТ СН'!$H$23</f>
        <v>1570.5423755900001</v>
      </c>
      <c r="G84" s="37">
        <f>SUMIFS(СВЦЭМ!$D$34:$D$777,СВЦЭМ!$A$34:$A$777,$A84,СВЦЭМ!$B$34:$B$777,G$83)+'СЕТ СН'!$H$11+СВЦЭМ!$D$10+'СЕТ СН'!$H$6-'СЕТ СН'!$H$23</f>
        <v>1566.35590959</v>
      </c>
      <c r="H84" s="37">
        <f>SUMIFS(СВЦЭМ!$D$34:$D$777,СВЦЭМ!$A$34:$A$777,$A84,СВЦЭМ!$B$34:$B$777,H$83)+'СЕТ СН'!$H$11+СВЦЭМ!$D$10+'СЕТ СН'!$H$6-'СЕТ СН'!$H$23</f>
        <v>1466.3906219099999</v>
      </c>
      <c r="I84" s="37">
        <f>SUMIFS(СВЦЭМ!$D$34:$D$777,СВЦЭМ!$A$34:$A$777,$A84,СВЦЭМ!$B$34:$B$777,I$83)+'СЕТ СН'!$H$11+СВЦЭМ!$D$10+'СЕТ СН'!$H$6-'СЕТ СН'!$H$23</f>
        <v>1417.94337778</v>
      </c>
      <c r="J84" s="37">
        <f>SUMIFS(СВЦЭМ!$D$34:$D$777,СВЦЭМ!$A$34:$A$777,$A84,СВЦЭМ!$B$34:$B$777,J$83)+'СЕТ СН'!$H$11+СВЦЭМ!$D$10+'СЕТ СН'!$H$6-'СЕТ СН'!$H$23</f>
        <v>1256.6080744400001</v>
      </c>
      <c r="K84" s="37">
        <f>SUMIFS(СВЦЭМ!$D$34:$D$777,СВЦЭМ!$A$34:$A$777,$A84,СВЦЭМ!$B$34:$B$777,K$83)+'СЕТ СН'!$H$11+СВЦЭМ!$D$10+'СЕТ СН'!$H$6-'СЕТ СН'!$H$23</f>
        <v>1162.27775707</v>
      </c>
      <c r="L84" s="37">
        <f>SUMIFS(СВЦЭМ!$D$34:$D$777,СВЦЭМ!$A$34:$A$777,$A84,СВЦЭМ!$B$34:$B$777,L$83)+'СЕТ СН'!$H$11+СВЦЭМ!$D$10+'СЕТ СН'!$H$6-'СЕТ СН'!$H$23</f>
        <v>1080.7673778000001</v>
      </c>
      <c r="M84" s="37">
        <f>SUMIFS(СВЦЭМ!$D$34:$D$777,СВЦЭМ!$A$34:$A$777,$A84,СВЦЭМ!$B$34:$B$777,M$83)+'СЕТ СН'!$H$11+СВЦЭМ!$D$10+'СЕТ СН'!$H$6-'СЕТ СН'!$H$23</f>
        <v>1025.88614349</v>
      </c>
      <c r="N84" s="37">
        <f>SUMIFS(СВЦЭМ!$D$34:$D$777,СВЦЭМ!$A$34:$A$777,$A84,СВЦЭМ!$B$34:$B$777,N$83)+'СЕТ СН'!$H$11+СВЦЭМ!$D$10+'СЕТ СН'!$H$6-'СЕТ СН'!$H$23</f>
        <v>1018.8799707200001</v>
      </c>
      <c r="O84" s="37">
        <f>SUMIFS(СВЦЭМ!$D$34:$D$777,СВЦЭМ!$A$34:$A$777,$A84,СВЦЭМ!$B$34:$B$777,O$83)+'СЕТ СН'!$H$11+СВЦЭМ!$D$10+'СЕТ СН'!$H$6-'СЕТ СН'!$H$23</f>
        <v>1018.4707737900001</v>
      </c>
      <c r="P84" s="37">
        <f>SUMIFS(СВЦЭМ!$D$34:$D$777,СВЦЭМ!$A$34:$A$777,$A84,СВЦЭМ!$B$34:$B$777,P$83)+'СЕТ СН'!$H$11+СВЦЭМ!$D$10+'СЕТ СН'!$H$6-'СЕТ СН'!$H$23</f>
        <v>1019.90331885</v>
      </c>
      <c r="Q84" s="37">
        <f>SUMIFS(СВЦЭМ!$D$34:$D$777,СВЦЭМ!$A$34:$A$777,$A84,СВЦЭМ!$B$34:$B$777,Q$83)+'СЕТ СН'!$H$11+СВЦЭМ!$D$10+'СЕТ СН'!$H$6-'СЕТ СН'!$H$23</f>
        <v>1022.5371422600001</v>
      </c>
      <c r="R84" s="37">
        <f>SUMIFS(СВЦЭМ!$D$34:$D$777,СВЦЭМ!$A$34:$A$777,$A84,СВЦЭМ!$B$34:$B$777,R$83)+'СЕТ СН'!$H$11+СВЦЭМ!$D$10+'СЕТ СН'!$H$6-'СЕТ СН'!$H$23</f>
        <v>1023.7580993199999</v>
      </c>
      <c r="S84" s="37">
        <f>SUMIFS(СВЦЭМ!$D$34:$D$777,СВЦЭМ!$A$34:$A$777,$A84,СВЦЭМ!$B$34:$B$777,S$83)+'СЕТ СН'!$H$11+СВЦЭМ!$D$10+'СЕТ СН'!$H$6-'СЕТ СН'!$H$23</f>
        <v>1021.3612201800001</v>
      </c>
      <c r="T84" s="37">
        <f>SUMIFS(СВЦЭМ!$D$34:$D$777,СВЦЭМ!$A$34:$A$777,$A84,СВЦЭМ!$B$34:$B$777,T$83)+'СЕТ СН'!$H$11+СВЦЭМ!$D$10+'СЕТ СН'!$H$6-'СЕТ СН'!$H$23</f>
        <v>1016.9080922000001</v>
      </c>
      <c r="U84" s="37">
        <f>SUMIFS(СВЦЭМ!$D$34:$D$777,СВЦЭМ!$A$34:$A$777,$A84,СВЦЭМ!$B$34:$B$777,U$83)+'СЕТ СН'!$H$11+СВЦЭМ!$D$10+'СЕТ СН'!$H$6-'СЕТ СН'!$H$23</f>
        <v>1010.42981257</v>
      </c>
      <c r="V84" s="37">
        <f>SUMIFS(СВЦЭМ!$D$34:$D$777,СВЦЭМ!$A$34:$A$777,$A84,СВЦЭМ!$B$34:$B$777,V$83)+'СЕТ СН'!$H$11+СВЦЭМ!$D$10+'СЕТ СН'!$H$6-'СЕТ СН'!$H$23</f>
        <v>1003.40938216</v>
      </c>
      <c r="W84" s="37">
        <f>SUMIFS(СВЦЭМ!$D$34:$D$777,СВЦЭМ!$A$34:$A$777,$A84,СВЦЭМ!$B$34:$B$777,W$83)+'СЕТ СН'!$H$11+СВЦЭМ!$D$10+'СЕТ СН'!$H$6-'СЕТ СН'!$H$23</f>
        <v>1049.91398961</v>
      </c>
      <c r="X84" s="37">
        <f>SUMIFS(СВЦЭМ!$D$34:$D$777,СВЦЭМ!$A$34:$A$777,$A84,СВЦЭМ!$B$34:$B$777,X$83)+'СЕТ СН'!$H$11+СВЦЭМ!$D$10+'СЕТ СН'!$H$6-'СЕТ СН'!$H$23</f>
        <v>1063.52764361</v>
      </c>
      <c r="Y84" s="37">
        <f>SUMIFS(СВЦЭМ!$D$34:$D$777,СВЦЭМ!$A$34:$A$777,$A84,СВЦЭМ!$B$34:$B$777,Y$83)+'СЕТ СН'!$H$11+СВЦЭМ!$D$10+'СЕТ СН'!$H$6-'СЕТ СН'!$H$23</f>
        <v>1106.5825503799999</v>
      </c>
      <c r="AA84" s="46"/>
    </row>
    <row r="85" spans="1:27" ht="15.75" x14ac:dyDescent="0.2">
      <c r="A85" s="36">
        <f>A84+1</f>
        <v>43314</v>
      </c>
      <c r="B85" s="37">
        <f>SUMIFS(СВЦЭМ!$D$34:$D$777,СВЦЭМ!$A$34:$A$777,$A85,СВЦЭМ!$B$34:$B$777,B$83)+'СЕТ СН'!$H$11+СВЦЭМ!$D$10+'СЕТ СН'!$H$6-'СЕТ СН'!$H$23</f>
        <v>1241.6728843800001</v>
      </c>
      <c r="C85" s="37">
        <f>SUMIFS(СВЦЭМ!$D$34:$D$777,СВЦЭМ!$A$34:$A$777,$A85,СВЦЭМ!$B$34:$B$777,C$83)+'СЕТ СН'!$H$11+СВЦЭМ!$D$10+'СЕТ СН'!$H$6-'СЕТ СН'!$H$23</f>
        <v>1393.9761902800001</v>
      </c>
      <c r="D85" s="37">
        <f>SUMIFS(СВЦЭМ!$D$34:$D$777,СВЦЭМ!$A$34:$A$777,$A85,СВЦЭМ!$B$34:$B$777,D$83)+'СЕТ СН'!$H$11+СВЦЭМ!$D$10+'СЕТ СН'!$H$6-'СЕТ СН'!$H$23</f>
        <v>1511.6226515800001</v>
      </c>
      <c r="E85" s="37">
        <f>SUMIFS(СВЦЭМ!$D$34:$D$777,СВЦЭМ!$A$34:$A$777,$A85,СВЦЭМ!$B$34:$B$777,E$83)+'СЕТ СН'!$H$11+СВЦЭМ!$D$10+'СЕТ СН'!$H$6-'СЕТ СН'!$H$23</f>
        <v>1621.2849677200002</v>
      </c>
      <c r="F85" s="37">
        <f>SUMIFS(СВЦЭМ!$D$34:$D$777,СВЦЭМ!$A$34:$A$777,$A85,СВЦЭМ!$B$34:$B$777,F$83)+'СЕТ СН'!$H$11+СВЦЭМ!$D$10+'СЕТ СН'!$H$6-'СЕТ СН'!$H$23</f>
        <v>1619.4061855199998</v>
      </c>
      <c r="G85" s="37">
        <f>SUMIFS(СВЦЭМ!$D$34:$D$777,СВЦЭМ!$A$34:$A$777,$A85,СВЦЭМ!$B$34:$B$777,G$83)+'СЕТ СН'!$H$11+СВЦЭМ!$D$10+'СЕТ СН'!$H$6-'СЕТ СН'!$H$23</f>
        <v>1606.53527248</v>
      </c>
      <c r="H85" s="37">
        <f>SUMIFS(СВЦЭМ!$D$34:$D$777,СВЦЭМ!$A$34:$A$777,$A85,СВЦЭМ!$B$34:$B$777,H$83)+'СЕТ СН'!$H$11+СВЦЭМ!$D$10+'СЕТ СН'!$H$6-'СЕТ СН'!$H$23</f>
        <v>1562.30344986</v>
      </c>
      <c r="I85" s="37">
        <f>SUMIFS(СВЦЭМ!$D$34:$D$777,СВЦЭМ!$A$34:$A$777,$A85,СВЦЭМ!$B$34:$B$777,I$83)+'СЕТ СН'!$H$11+СВЦЭМ!$D$10+'СЕТ СН'!$H$6-'СЕТ СН'!$H$23</f>
        <v>1450.58282891</v>
      </c>
      <c r="J85" s="37">
        <f>SUMIFS(СВЦЭМ!$D$34:$D$777,СВЦЭМ!$A$34:$A$777,$A85,СВЦЭМ!$B$34:$B$777,J$83)+'СЕТ СН'!$H$11+СВЦЭМ!$D$10+'СЕТ СН'!$H$6-'СЕТ СН'!$H$23</f>
        <v>1286.39055063</v>
      </c>
      <c r="K85" s="37">
        <f>SUMIFS(СВЦЭМ!$D$34:$D$777,СВЦЭМ!$A$34:$A$777,$A85,СВЦЭМ!$B$34:$B$777,K$83)+'СЕТ СН'!$H$11+СВЦЭМ!$D$10+'СЕТ СН'!$H$6-'СЕТ СН'!$H$23</f>
        <v>1155.1958168799999</v>
      </c>
      <c r="L85" s="37">
        <f>SUMIFS(СВЦЭМ!$D$34:$D$777,СВЦЭМ!$A$34:$A$777,$A85,СВЦЭМ!$B$34:$B$777,L$83)+'СЕТ СН'!$H$11+СВЦЭМ!$D$10+'СЕТ СН'!$H$6-'СЕТ СН'!$H$23</f>
        <v>1077.5994815700001</v>
      </c>
      <c r="M85" s="37">
        <f>SUMIFS(СВЦЭМ!$D$34:$D$777,СВЦЭМ!$A$34:$A$777,$A85,СВЦЭМ!$B$34:$B$777,M$83)+'СЕТ СН'!$H$11+СВЦЭМ!$D$10+'СЕТ СН'!$H$6-'СЕТ СН'!$H$23</f>
        <v>1031.55091795</v>
      </c>
      <c r="N85" s="37">
        <f>SUMIFS(СВЦЭМ!$D$34:$D$777,СВЦЭМ!$A$34:$A$777,$A85,СВЦЭМ!$B$34:$B$777,N$83)+'СЕТ СН'!$H$11+СВЦЭМ!$D$10+'СЕТ СН'!$H$6-'СЕТ СН'!$H$23</f>
        <v>1020.36794826</v>
      </c>
      <c r="O85" s="37">
        <f>SUMIFS(СВЦЭМ!$D$34:$D$777,СВЦЭМ!$A$34:$A$777,$A85,СВЦЭМ!$B$34:$B$777,O$83)+'СЕТ СН'!$H$11+СВЦЭМ!$D$10+'СЕТ СН'!$H$6-'СЕТ СН'!$H$23</f>
        <v>1035.90633845</v>
      </c>
      <c r="P85" s="37">
        <f>SUMIFS(СВЦЭМ!$D$34:$D$777,СВЦЭМ!$A$34:$A$777,$A85,СВЦЭМ!$B$34:$B$777,P$83)+'СЕТ СН'!$H$11+СВЦЭМ!$D$10+'СЕТ СН'!$H$6-'СЕТ СН'!$H$23</f>
        <v>1022.9982532399999</v>
      </c>
      <c r="Q85" s="37">
        <f>SUMIFS(СВЦЭМ!$D$34:$D$777,СВЦЭМ!$A$34:$A$777,$A85,СВЦЭМ!$B$34:$B$777,Q$83)+'СЕТ СН'!$H$11+СВЦЭМ!$D$10+'СЕТ СН'!$H$6-'СЕТ СН'!$H$23</f>
        <v>1022.16037224</v>
      </c>
      <c r="R85" s="37">
        <f>SUMIFS(СВЦЭМ!$D$34:$D$777,СВЦЭМ!$A$34:$A$777,$A85,СВЦЭМ!$B$34:$B$777,R$83)+'СЕТ СН'!$H$11+СВЦЭМ!$D$10+'СЕТ СН'!$H$6-'СЕТ СН'!$H$23</f>
        <v>1025.3803083</v>
      </c>
      <c r="S85" s="37">
        <f>SUMIFS(СВЦЭМ!$D$34:$D$777,СВЦЭМ!$A$34:$A$777,$A85,СВЦЭМ!$B$34:$B$777,S$83)+'СЕТ СН'!$H$11+СВЦЭМ!$D$10+'СЕТ СН'!$H$6-'СЕТ СН'!$H$23</f>
        <v>1020.16882973</v>
      </c>
      <c r="T85" s="37">
        <f>SUMIFS(СВЦЭМ!$D$34:$D$777,СВЦЭМ!$A$34:$A$777,$A85,СВЦЭМ!$B$34:$B$777,T$83)+'СЕТ СН'!$H$11+СВЦЭМ!$D$10+'СЕТ СН'!$H$6-'СЕТ СН'!$H$23</f>
        <v>1007.61435224</v>
      </c>
      <c r="U85" s="37">
        <f>SUMIFS(СВЦЭМ!$D$34:$D$777,СВЦЭМ!$A$34:$A$777,$A85,СВЦЭМ!$B$34:$B$777,U$83)+'СЕТ СН'!$H$11+СВЦЭМ!$D$10+'СЕТ СН'!$H$6-'СЕТ СН'!$H$23</f>
        <v>1013.89869963</v>
      </c>
      <c r="V85" s="37">
        <f>SUMIFS(СВЦЭМ!$D$34:$D$777,СВЦЭМ!$A$34:$A$777,$A85,СВЦЭМ!$B$34:$B$777,V$83)+'СЕТ СН'!$H$11+СВЦЭМ!$D$10+'СЕТ СН'!$H$6-'СЕТ СН'!$H$23</f>
        <v>1006.5825658799999</v>
      </c>
      <c r="W85" s="37">
        <f>SUMIFS(СВЦЭМ!$D$34:$D$777,СВЦЭМ!$A$34:$A$777,$A85,СВЦЭМ!$B$34:$B$777,W$83)+'СЕТ СН'!$H$11+СВЦЭМ!$D$10+'СЕТ СН'!$H$6-'СЕТ СН'!$H$23</f>
        <v>1010.03902819</v>
      </c>
      <c r="X85" s="37">
        <f>SUMIFS(СВЦЭМ!$D$34:$D$777,СВЦЭМ!$A$34:$A$777,$A85,СВЦЭМ!$B$34:$B$777,X$83)+'СЕТ СН'!$H$11+СВЦЭМ!$D$10+'СЕТ СН'!$H$6-'СЕТ СН'!$H$23</f>
        <v>1028.58799122</v>
      </c>
      <c r="Y85" s="37">
        <f>SUMIFS(СВЦЭМ!$D$34:$D$777,СВЦЭМ!$A$34:$A$777,$A85,СВЦЭМ!$B$34:$B$777,Y$83)+'СЕТ СН'!$H$11+СВЦЭМ!$D$10+'СЕТ СН'!$H$6-'СЕТ СН'!$H$23</f>
        <v>1103.85853127</v>
      </c>
    </row>
    <row r="86" spans="1:27" ht="15.75" x14ac:dyDescent="0.2">
      <c r="A86" s="36">
        <f t="shared" ref="A86:A114" si="2">A85+1</f>
        <v>43315</v>
      </c>
      <c r="B86" s="37">
        <f>SUMIFS(СВЦЭМ!$D$34:$D$777,СВЦЭМ!$A$34:$A$777,$A86,СВЦЭМ!$B$34:$B$777,B$83)+'СЕТ СН'!$H$11+СВЦЭМ!$D$10+'СЕТ СН'!$H$6-'СЕТ СН'!$H$23</f>
        <v>1197.84720234</v>
      </c>
      <c r="C86" s="37">
        <f>SUMIFS(СВЦЭМ!$D$34:$D$777,СВЦЭМ!$A$34:$A$777,$A86,СВЦЭМ!$B$34:$B$777,C$83)+'СЕТ СН'!$H$11+СВЦЭМ!$D$10+'СЕТ СН'!$H$6-'СЕТ СН'!$H$23</f>
        <v>1336.7441508500001</v>
      </c>
      <c r="D86" s="37">
        <f>SUMIFS(СВЦЭМ!$D$34:$D$777,СВЦЭМ!$A$34:$A$777,$A86,СВЦЭМ!$B$34:$B$777,D$83)+'СЕТ СН'!$H$11+СВЦЭМ!$D$10+'СЕТ СН'!$H$6-'СЕТ СН'!$H$23</f>
        <v>1450.8993582200001</v>
      </c>
      <c r="E86" s="37">
        <f>SUMIFS(СВЦЭМ!$D$34:$D$777,СВЦЭМ!$A$34:$A$777,$A86,СВЦЭМ!$B$34:$B$777,E$83)+'СЕТ СН'!$H$11+СВЦЭМ!$D$10+'СЕТ СН'!$H$6-'СЕТ СН'!$H$23</f>
        <v>1557.1073958200002</v>
      </c>
      <c r="F86" s="37">
        <f>SUMIFS(СВЦЭМ!$D$34:$D$777,СВЦЭМ!$A$34:$A$777,$A86,СВЦЭМ!$B$34:$B$777,F$83)+'СЕТ СН'!$H$11+СВЦЭМ!$D$10+'СЕТ СН'!$H$6-'СЕТ СН'!$H$23</f>
        <v>1557.75325475</v>
      </c>
      <c r="G86" s="37">
        <f>SUMIFS(СВЦЭМ!$D$34:$D$777,СВЦЭМ!$A$34:$A$777,$A86,СВЦЭМ!$B$34:$B$777,G$83)+'СЕТ СН'!$H$11+СВЦЭМ!$D$10+'СЕТ СН'!$H$6-'СЕТ СН'!$H$23</f>
        <v>1524.07330826</v>
      </c>
      <c r="H86" s="37">
        <f>SUMIFS(СВЦЭМ!$D$34:$D$777,СВЦЭМ!$A$34:$A$777,$A86,СВЦЭМ!$B$34:$B$777,H$83)+'СЕТ СН'!$H$11+СВЦЭМ!$D$10+'СЕТ СН'!$H$6-'СЕТ СН'!$H$23</f>
        <v>1485.83644701</v>
      </c>
      <c r="I86" s="37">
        <f>SUMIFS(СВЦЭМ!$D$34:$D$777,СВЦЭМ!$A$34:$A$777,$A86,СВЦЭМ!$B$34:$B$777,I$83)+'СЕТ СН'!$H$11+СВЦЭМ!$D$10+'СЕТ СН'!$H$6-'СЕТ СН'!$H$23</f>
        <v>1369.32230181</v>
      </c>
      <c r="J86" s="37">
        <f>SUMIFS(СВЦЭМ!$D$34:$D$777,СВЦЭМ!$A$34:$A$777,$A86,СВЦЭМ!$B$34:$B$777,J$83)+'СЕТ СН'!$H$11+СВЦЭМ!$D$10+'СЕТ СН'!$H$6-'СЕТ СН'!$H$23</f>
        <v>1284.8986362600001</v>
      </c>
      <c r="K86" s="37">
        <f>SUMIFS(СВЦЭМ!$D$34:$D$777,СВЦЭМ!$A$34:$A$777,$A86,СВЦЭМ!$B$34:$B$777,K$83)+'СЕТ СН'!$H$11+СВЦЭМ!$D$10+'СЕТ СН'!$H$6-'СЕТ СН'!$H$23</f>
        <v>1200.4911846699999</v>
      </c>
      <c r="L86" s="37">
        <f>SUMIFS(СВЦЭМ!$D$34:$D$777,СВЦЭМ!$A$34:$A$777,$A86,СВЦЭМ!$B$34:$B$777,L$83)+'СЕТ СН'!$H$11+СВЦЭМ!$D$10+'СЕТ СН'!$H$6-'СЕТ СН'!$H$23</f>
        <v>1111.6785646000001</v>
      </c>
      <c r="M86" s="37">
        <f>SUMIFS(СВЦЭМ!$D$34:$D$777,СВЦЭМ!$A$34:$A$777,$A86,СВЦЭМ!$B$34:$B$777,M$83)+'СЕТ СН'!$H$11+СВЦЭМ!$D$10+'СЕТ СН'!$H$6-'СЕТ СН'!$H$23</f>
        <v>1060.1367828699999</v>
      </c>
      <c r="N86" s="37">
        <f>SUMIFS(СВЦЭМ!$D$34:$D$777,СВЦЭМ!$A$34:$A$777,$A86,СВЦЭМ!$B$34:$B$777,N$83)+'СЕТ СН'!$H$11+СВЦЭМ!$D$10+'СЕТ СН'!$H$6-'СЕТ СН'!$H$23</f>
        <v>1047.91575188</v>
      </c>
      <c r="O86" s="37">
        <f>SUMIFS(СВЦЭМ!$D$34:$D$777,СВЦЭМ!$A$34:$A$777,$A86,СВЦЭМ!$B$34:$B$777,O$83)+'СЕТ СН'!$H$11+СВЦЭМ!$D$10+'СЕТ СН'!$H$6-'СЕТ СН'!$H$23</f>
        <v>1056.74162166</v>
      </c>
      <c r="P86" s="37">
        <f>SUMIFS(СВЦЭМ!$D$34:$D$777,СВЦЭМ!$A$34:$A$777,$A86,СВЦЭМ!$B$34:$B$777,P$83)+'СЕТ СН'!$H$11+СВЦЭМ!$D$10+'СЕТ СН'!$H$6-'СЕТ СН'!$H$23</f>
        <v>1053.16644488</v>
      </c>
      <c r="Q86" s="37">
        <f>SUMIFS(СВЦЭМ!$D$34:$D$777,СВЦЭМ!$A$34:$A$777,$A86,СВЦЭМ!$B$34:$B$777,Q$83)+'СЕТ СН'!$H$11+СВЦЭМ!$D$10+'СЕТ СН'!$H$6-'СЕТ СН'!$H$23</f>
        <v>1047.1072502</v>
      </c>
      <c r="R86" s="37">
        <f>SUMIFS(СВЦЭМ!$D$34:$D$777,СВЦЭМ!$A$34:$A$777,$A86,СВЦЭМ!$B$34:$B$777,R$83)+'СЕТ СН'!$H$11+СВЦЭМ!$D$10+'СЕТ СН'!$H$6-'СЕТ СН'!$H$23</f>
        <v>1038.64934328</v>
      </c>
      <c r="S86" s="37">
        <f>SUMIFS(СВЦЭМ!$D$34:$D$777,СВЦЭМ!$A$34:$A$777,$A86,СВЦЭМ!$B$34:$B$777,S$83)+'СЕТ СН'!$H$11+СВЦЭМ!$D$10+'СЕТ СН'!$H$6-'СЕТ СН'!$H$23</f>
        <v>1044.7549066500001</v>
      </c>
      <c r="T86" s="37">
        <f>SUMIFS(СВЦЭМ!$D$34:$D$777,СВЦЭМ!$A$34:$A$777,$A86,СВЦЭМ!$B$34:$B$777,T$83)+'СЕТ СН'!$H$11+СВЦЭМ!$D$10+'СЕТ СН'!$H$6-'СЕТ СН'!$H$23</f>
        <v>1044.481372</v>
      </c>
      <c r="U86" s="37">
        <f>SUMIFS(СВЦЭМ!$D$34:$D$777,СВЦЭМ!$A$34:$A$777,$A86,СВЦЭМ!$B$34:$B$777,U$83)+'СЕТ СН'!$H$11+СВЦЭМ!$D$10+'СЕТ СН'!$H$6-'СЕТ СН'!$H$23</f>
        <v>1040.6142794100001</v>
      </c>
      <c r="V86" s="37">
        <f>SUMIFS(СВЦЭМ!$D$34:$D$777,СВЦЭМ!$A$34:$A$777,$A86,СВЦЭМ!$B$34:$B$777,V$83)+'СЕТ СН'!$H$11+СВЦЭМ!$D$10+'СЕТ СН'!$H$6-'СЕТ СН'!$H$23</f>
        <v>1029.64878718</v>
      </c>
      <c r="W86" s="37">
        <f>SUMIFS(СВЦЭМ!$D$34:$D$777,СВЦЭМ!$A$34:$A$777,$A86,СВЦЭМ!$B$34:$B$777,W$83)+'СЕТ СН'!$H$11+СВЦЭМ!$D$10+'СЕТ СН'!$H$6-'СЕТ СН'!$H$23</f>
        <v>1020.0965520700001</v>
      </c>
      <c r="X86" s="37">
        <f>SUMIFS(СВЦЭМ!$D$34:$D$777,СВЦЭМ!$A$34:$A$777,$A86,СВЦЭМ!$B$34:$B$777,X$83)+'СЕТ СН'!$H$11+СВЦЭМ!$D$10+'СЕТ СН'!$H$6-'СЕТ СН'!$H$23</f>
        <v>1038.3758497200001</v>
      </c>
      <c r="Y86" s="37">
        <f>SUMIFS(СВЦЭМ!$D$34:$D$777,СВЦЭМ!$A$34:$A$777,$A86,СВЦЭМ!$B$34:$B$777,Y$83)+'СЕТ СН'!$H$11+СВЦЭМ!$D$10+'СЕТ СН'!$H$6-'СЕТ СН'!$H$23</f>
        <v>1101.81771914</v>
      </c>
    </row>
    <row r="87" spans="1:27" ht="15.75" x14ac:dyDescent="0.2">
      <c r="A87" s="36">
        <f t="shared" si="2"/>
        <v>43316</v>
      </c>
      <c r="B87" s="37">
        <f>SUMIFS(СВЦЭМ!$D$34:$D$777,СВЦЭМ!$A$34:$A$777,$A87,СВЦЭМ!$B$34:$B$777,B$83)+'СЕТ СН'!$H$11+СВЦЭМ!$D$10+'СЕТ СН'!$H$6-'СЕТ СН'!$H$23</f>
        <v>1233.1152025399999</v>
      </c>
      <c r="C87" s="37">
        <f>SUMIFS(СВЦЭМ!$D$34:$D$777,СВЦЭМ!$A$34:$A$777,$A87,СВЦЭМ!$B$34:$B$777,C$83)+'СЕТ СН'!$H$11+СВЦЭМ!$D$10+'СЕТ СН'!$H$6-'СЕТ СН'!$H$23</f>
        <v>1329.56126758</v>
      </c>
      <c r="D87" s="37">
        <f>SUMIFS(СВЦЭМ!$D$34:$D$777,СВЦЭМ!$A$34:$A$777,$A87,СВЦЭМ!$B$34:$B$777,D$83)+'СЕТ СН'!$H$11+СВЦЭМ!$D$10+'СЕТ СН'!$H$6-'СЕТ СН'!$H$23</f>
        <v>1414.7852554799999</v>
      </c>
      <c r="E87" s="37">
        <f>SUMIFS(СВЦЭМ!$D$34:$D$777,СВЦЭМ!$A$34:$A$777,$A87,СВЦЭМ!$B$34:$B$777,E$83)+'СЕТ СН'!$H$11+СВЦЭМ!$D$10+'СЕТ СН'!$H$6-'СЕТ СН'!$H$23</f>
        <v>1529.2207783700001</v>
      </c>
      <c r="F87" s="37">
        <f>SUMIFS(СВЦЭМ!$D$34:$D$777,СВЦЭМ!$A$34:$A$777,$A87,СВЦЭМ!$B$34:$B$777,F$83)+'СЕТ СН'!$H$11+СВЦЭМ!$D$10+'СЕТ СН'!$H$6-'СЕТ СН'!$H$23</f>
        <v>1531.1733249900001</v>
      </c>
      <c r="G87" s="37">
        <f>SUMIFS(СВЦЭМ!$D$34:$D$777,СВЦЭМ!$A$34:$A$777,$A87,СВЦЭМ!$B$34:$B$777,G$83)+'СЕТ СН'!$H$11+СВЦЭМ!$D$10+'СЕТ СН'!$H$6-'СЕТ СН'!$H$23</f>
        <v>1510.91031675</v>
      </c>
      <c r="H87" s="37">
        <f>SUMIFS(СВЦЭМ!$D$34:$D$777,СВЦЭМ!$A$34:$A$777,$A87,СВЦЭМ!$B$34:$B$777,H$83)+'СЕТ СН'!$H$11+СВЦЭМ!$D$10+'СЕТ СН'!$H$6-'СЕТ СН'!$H$23</f>
        <v>1469.30259826</v>
      </c>
      <c r="I87" s="37">
        <f>SUMIFS(СВЦЭМ!$D$34:$D$777,СВЦЭМ!$A$34:$A$777,$A87,СВЦЭМ!$B$34:$B$777,I$83)+'СЕТ СН'!$H$11+СВЦЭМ!$D$10+'СЕТ СН'!$H$6-'СЕТ СН'!$H$23</f>
        <v>1441.2436284400001</v>
      </c>
      <c r="J87" s="37">
        <f>SUMIFS(СВЦЭМ!$D$34:$D$777,СВЦЭМ!$A$34:$A$777,$A87,СВЦЭМ!$B$34:$B$777,J$83)+'СЕТ СН'!$H$11+СВЦЭМ!$D$10+'СЕТ СН'!$H$6-'СЕТ СН'!$H$23</f>
        <v>1284.0238309900001</v>
      </c>
      <c r="K87" s="37">
        <f>SUMIFS(СВЦЭМ!$D$34:$D$777,СВЦЭМ!$A$34:$A$777,$A87,СВЦЭМ!$B$34:$B$777,K$83)+'СЕТ СН'!$H$11+СВЦЭМ!$D$10+'СЕТ СН'!$H$6-'СЕТ СН'!$H$23</f>
        <v>1172.2066535399999</v>
      </c>
      <c r="L87" s="37">
        <f>SUMIFS(СВЦЭМ!$D$34:$D$777,СВЦЭМ!$A$34:$A$777,$A87,СВЦЭМ!$B$34:$B$777,L$83)+'СЕТ СН'!$H$11+СВЦЭМ!$D$10+'СЕТ СН'!$H$6-'СЕТ СН'!$H$23</f>
        <v>1054.35174858</v>
      </c>
      <c r="M87" s="37">
        <f>SUMIFS(СВЦЭМ!$D$34:$D$777,СВЦЭМ!$A$34:$A$777,$A87,СВЦЭМ!$B$34:$B$777,M$83)+'СЕТ СН'!$H$11+СВЦЭМ!$D$10+'СЕТ СН'!$H$6-'СЕТ СН'!$H$23</f>
        <v>1004.45631441</v>
      </c>
      <c r="N87" s="37">
        <f>SUMIFS(СВЦЭМ!$D$34:$D$777,СВЦЭМ!$A$34:$A$777,$A87,СВЦЭМ!$B$34:$B$777,N$83)+'СЕТ СН'!$H$11+СВЦЭМ!$D$10+'СЕТ СН'!$H$6-'СЕТ СН'!$H$23</f>
        <v>1005.6868967800001</v>
      </c>
      <c r="O87" s="37">
        <f>SUMIFS(СВЦЭМ!$D$34:$D$777,СВЦЭМ!$A$34:$A$777,$A87,СВЦЭМ!$B$34:$B$777,O$83)+'СЕТ СН'!$H$11+СВЦЭМ!$D$10+'СЕТ СН'!$H$6-'СЕТ СН'!$H$23</f>
        <v>1008.9063565000001</v>
      </c>
      <c r="P87" s="37">
        <f>SUMIFS(СВЦЭМ!$D$34:$D$777,СВЦЭМ!$A$34:$A$777,$A87,СВЦЭМ!$B$34:$B$777,P$83)+'СЕТ СН'!$H$11+СВЦЭМ!$D$10+'СЕТ СН'!$H$6-'СЕТ СН'!$H$23</f>
        <v>1016.3008881400001</v>
      </c>
      <c r="Q87" s="37">
        <f>SUMIFS(СВЦЭМ!$D$34:$D$777,СВЦЭМ!$A$34:$A$777,$A87,СВЦЭМ!$B$34:$B$777,Q$83)+'СЕТ СН'!$H$11+СВЦЭМ!$D$10+'СЕТ СН'!$H$6-'СЕТ СН'!$H$23</f>
        <v>1014.6309092900001</v>
      </c>
      <c r="R87" s="37">
        <f>SUMIFS(СВЦЭМ!$D$34:$D$777,СВЦЭМ!$A$34:$A$777,$A87,СВЦЭМ!$B$34:$B$777,R$83)+'СЕТ СН'!$H$11+СВЦЭМ!$D$10+'СЕТ СН'!$H$6-'СЕТ СН'!$H$23</f>
        <v>1009.2327641100001</v>
      </c>
      <c r="S87" s="37">
        <f>SUMIFS(СВЦЭМ!$D$34:$D$777,СВЦЭМ!$A$34:$A$777,$A87,СВЦЭМ!$B$34:$B$777,S$83)+'СЕТ СН'!$H$11+СВЦЭМ!$D$10+'СЕТ СН'!$H$6-'СЕТ СН'!$H$23</f>
        <v>1005.9973253800001</v>
      </c>
      <c r="T87" s="37">
        <f>SUMIFS(СВЦЭМ!$D$34:$D$777,СВЦЭМ!$A$34:$A$777,$A87,СВЦЭМ!$B$34:$B$777,T$83)+'СЕТ СН'!$H$11+СВЦЭМ!$D$10+'СЕТ СН'!$H$6-'СЕТ СН'!$H$23</f>
        <v>1002.4639543400001</v>
      </c>
      <c r="U87" s="37">
        <f>SUMIFS(СВЦЭМ!$D$34:$D$777,СВЦЭМ!$A$34:$A$777,$A87,СВЦЭМ!$B$34:$B$777,U$83)+'СЕТ СН'!$H$11+СВЦЭМ!$D$10+'СЕТ СН'!$H$6-'СЕТ СН'!$H$23</f>
        <v>1011.8423991500001</v>
      </c>
      <c r="V87" s="37">
        <f>SUMIFS(СВЦЭМ!$D$34:$D$777,СВЦЭМ!$A$34:$A$777,$A87,СВЦЭМ!$B$34:$B$777,V$83)+'СЕТ СН'!$H$11+СВЦЭМ!$D$10+'СЕТ СН'!$H$6-'СЕТ СН'!$H$23</f>
        <v>1003.7609426200002</v>
      </c>
      <c r="W87" s="37">
        <f>SUMIFS(СВЦЭМ!$D$34:$D$777,СВЦЭМ!$A$34:$A$777,$A87,СВЦЭМ!$B$34:$B$777,W$83)+'СЕТ СН'!$H$11+СВЦЭМ!$D$10+'СЕТ СН'!$H$6-'СЕТ СН'!$H$23</f>
        <v>1001.0736600300002</v>
      </c>
      <c r="X87" s="37">
        <f>SUMIFS(СВЦЭМ!$D$34:$D$777,СВЦЭМ!$A$34:$A$777,$A87,СВЦЭМ!$B$34:$B$777,X$83)+'СЕТ СН'!$H$11+СВЦЭМ!$D$10+'СЕТ СН'!$H$6-'СЕТ СН'!$H$23</f>
        <v>1010.63524755</v>
      </c>
      <c r="Y87" s="37">
        <f>SUMIFS(СВЦЭМ!$D$34:$D$777,СВЦЭМ!$A$34:$A$777,$A87,СВЦЭМ!$B$34:$B$777,Y$83)+'СЕТ СН'!$H$11+СВЦЭМ!$D$10+'СЕТ СН'!$H$6-'СЕТ СН'!$H$23</f>
        <v>1054.4804739200001</v>
      </c>
    </row>
    <row r="88" spans="1:27" ht="15.75" x14ac:dyDescent="0.2">
      <c r="A88" s="36">
        <f t="shared" si="2"/>
        <v>43317</v>
      </c>
      <c r="B88" s="37">
        <f>SUMIFS(СВЦЭМ!$D$34:$D$777,СВЦЭМ!$A$34:$A$777,$A88,СВЦЭМ!$B$34:$B$777,B$83)+'СЕТ СН'!$H$11+СВЦЭМ!$D$10+'СЕТ СН'!$H$6-'СЕТ СН'!$H$23</f>
        <v>1127.14546552</v>
      </c>
      <c r="C88" s="37">
        <f>SUMIFS(СВЦЭМ!$D$34:$D$777,СВЦЭМ!$A$34:$A$777,$A88,СВЦЭМ!$B$34:$B$777,C$83)+'СЕТ СН'!$H$11+СВЦЭМ!$D$10+'СЕТ СН'!$H$6-'СЕТ СН'!$H$23</f>
        <v>1246.5825817699999</v>
      </c>
      <c r="D88" s="37">
        <f>SUMIFS(СВЦЭМ!$D$34:$D$777,СВЦЭМ!$A$34:$A$777,$A88,СВЦЭМ!$B$34:$B$777,D$83)+'СЕТ СН'!$H$11+СВЦЭМ!$D$10+'СЕТ СН'!$H$6-'СЕТ СН'!$H$23</f>
        <v>1352.08957874</v>
      </c>
      <c r="E88" s="37">
        <f>SUMIFS(СВЦЭМ!$D$34:$D$777,СВЦЭМ!$A$34:$A$777,$A88,СВЦЭМ!$B$34:$B$777,E$83)+'СЕТ СН'!$H$11+СВЦЭМ!$D$10+'СЕТ СН'!$H$6-'СЕТ СН'!$H$23</f>
        <v>1436.1049571900001</v>
      </c>
      <c r="F88" s="37">
        <f>SUMIFS(СВЦЭМ!$D$34:$D$777,СВЦЭМ!$A$34:$A$777,$A88,СВЦЭМ!$B$34:$B$777,F$83)+'СЕТ СН'!$H$11+СВЦЭМ!$D$10+'СЕТ СН'!$H$6-'СЕТ СН'!$H$23</f>
        <v>1434.55193551</v>
      </c>
      <c r="G88" s="37">
        <f>SUMIFS(СВЦЭМ!$D$34:$D$777,СВЦЭМ!$A$34:$A$777,$A88,СВЦЭМ!$B$34:$B$777,G$83)+'СЕТ СН'!$H$11+СВЦЭМ!$D$10+'СЕТ СН'!$H$6-'СЕТ СН'!$H$23</f>
        <v>1458.9917139700001</v>
      </c>
      <c r="H88" s="37">
        <f>SUMIFS(СВЦЭМ!$D$34:$D$777,СВЦЭМ!$A$34:$A$777,$A88,СВЦЭМ!$B$34:$B$777,H$83)+'СЕТ СН'!$H$11+СВЦЭМ!$D$10+'СЕТ СН'!$H$6-'СЕТ СН'!$H$23</f>
        <v>1469.0546278700001</v>
      </c>
      <c r="I88" s="37">
        <f>SUMIFS(СВЦЭМ!$D$34:$D$777,СВЦЭМ!$A$34:$A$777,$A88,СВЦЭМ!$B$34:$B$777,I$83)+'СЕТ СН'!$H$11+СВЦЭМ!$D$10+'СЕТ СН'!$H$6-'СЕТ СН'!$H$23</f>
        <v>1432.8429825800001</v>
      </c>
      <c r="J88" s="37">
        <f>SUMIFS(СВЦЭМ!$D$34:$D$777,СВЦЭМ!$A$34:$A$777,$A88,СВЦЭМ!$B$34:$B$777,J$83)+'СЕТ СН'!$H$11+СВЦЭМ!$D$10+'СЕТ СН'!$H$6-'СЕТ СН'!$H$23</f>
        <v>1289.3152145000001</v>
      </c>
      <c r="K88" s="37">
        <f>SUMIFS(СВЦЭМ!$D$34:$D$777,СВЦЭМ!$A$34:$A$777,$A88,СВЦЭМ!$B$34:$B$777,K$83)+'СЕТ СН'!$H$11+СВЦЭМ!$D$10+'СЕТ СН'!$H$6-'СЕТ СН'!$H$23</f>
        <v>1169.6113448999999</v>
      </c>
      <c r="L88" s="37">
        <f>SUMIFS(СВЦЭМ!$D$34:$D$777,СВЦЭМ!$A$34:$A$777,$A88,СВЦЭМ!$B$34:$B$777,L$83)+'СЕТ СН'!$H$11+СВЦЭМ!$D$10+'СЕТ СН'!$H$6-'СЕТ СН'!$H$23</f>
        <v>1115.74358708</v>
      </c>
      <c r="M88" s="37">
        <f>SUMIFS(СВЦЭМ!$D$34:$D$777,СВЦЭМ!$A$34:$A$777,$A88,СВЦЭМ!$B$34:$B$777,M$83)+'СЕТ СН'!$H$11+СВЦЭМ!$D$10+'СЕТ СН'!$H$6-'СЕТ СН'!$H$23</f>
        <v>1083.7794979600001</v>
      </c>
      <c r="N88" s="37">
        <f>SUMIFS(СВЦЭМ!$D$34:$D$777,СВЦЭМ!$A$34:$A$777,$A88,СВЦЭМ!$B$34:$B$777,N$83)+'СЕТ СН'!$H$11+СВЦЭМ!$D$10+'СЕТ СН'!$H$6-'СЕТ СН'!$H$23</f>
        <v>1078.2167011500001</v>
      </c>
      <c r="O88" s="37">
        <f>SUMIFS(СВЦЭМ!$D$34:$D$777,СВЦЭМ!$A$34:$A$777,$A88,СВЦЭМ!$B$34:$B$777,O$83)+'СЕТ СН'!$H$11+СВЦЭМ!$D$10+'СЕТ СН'!$H$6-'СЕТ СН'!$H$23</f>
        <v>1054.3644299</v>
      </c>
      <c r="P88" s="37">
        <f>SUMIFS(СВЦЭМ!$D$34:$D$777,СВЦЭМ!$A$34:$A$777,$A88,СВЦЭМ!$B$34:$B$777,P$83)+'СЕТ СН'!$H$11+СВЦЭМ!$D$10+'СЕТ СН'!$H$6-'СЕТ СН'!$H$23</f>
        <v>1014.3428680900001</v>
      </c>
      <c r="Q88" s="37">
        <f>SUMIFS(СВЦЭМ!$D$34:$D$777,СВЦЭМ!$A$34:$A$777,$A88,СВЦЭМ!$B$34:$B$777,Q$83)+'СЕТ СН'!$H$11+СВЦЭМ!$D$10+'СЕТ СН'!$H$6-'СЕТ СН'!$H$23</f>
        <v>1027.5909310100001</v>
      </c>
      <c r="R88" s="37">
        <f>SUMIFS(СВЦЭМ!$D$34:$D$777,СВЦЭМ!$A$34:$A$777,$A88,СВЦЭМ!$B$34:$B$777,R$83)+'СЕТ СН'!$H$11+СВЦЭМ!$D$10+'СЕТ СН'!$H$6-'СЕТ СН'!$H$23</f>
        <v>1023.92206102</v>
      </c>
      <c r="S88" s="37">
        <f>SUMIFS(СВЦЭМ!$D$34:$D$777,СВЦЭМ!$A$34:$A$777,$A88,СВЦЭМ!$B$34:$B$777,S$83)+'СЕТ СН'!$H$11+СВЦЭМ!$D$10+'СЕТ СН'!$H$6-'СЕТ СН'!$H$23</f>
        <v>1019.8873966900001</v>
      </c>
      <c r="T88" s="37">
        <f>SUMIFS(СВЦЭМ!$D$34:$D$777,СВЦЭМ!$A$34:$A$777,$A88,СВЦЭМ!$B$34:$B$777,T$83)+'СЕТ СН'!$H$11+СВЦЭМ!$D$10+'СЕТ СН'!$H$6-'СЕТ СН'!$H$23</f>
        <v>1009.3623225900001</v>
      </c>
      <c r="U88" s="37">
        <f>SUMIFS(СВЦЭМ!$D$34:$D$777,СВЦЭМ!$A$34:$A$777,$A88,СВЦЭМ!$B$34:$B$777,U$83)+'СЕТ СН'!$H$11+СВЦЭМ!$D$10+'СЕТ СН'!$H$6-'СЕТ СН'!$H$23</f>
        <v>1011.7580586900001</v>
      </c>
      <c r="V88" s="37">
        <f>SUMIFS(СВЦЭМ!$D$34:$D$777,СВЦЭМ!$A$34:$A$777,$A88,СВЦЭМ!$B$34:$B$777,V$83)+'СЕТ СН'!$H$11+СВЦЭМ!$D$10+'СЕТ СН'!$H$6-'СЕТ СН'!$H$23</f>
        <v>998.35328703999994</v>
      </c>
      <c r="W88" s="37">
        <f>SUMIFS(СВЦЭМ!$D$34:$D$777,СВЦЭМ!$A$34:$A$777,$A88,СВЦЭМ!$B$34:$B$777,W$83)+'СЕТ СН'!$H$11+СВЦЭМ!$D$10+'СЕТ СН'!$H$6-'СЕТ СН'!$H$23</f>
        <v>991.14914781000016</v>
      </c>
      <c r="X88" s="37">
        <f>SUMIFS(СВЦЭМ!$D$34:$D$777,СВЦЭМ!$A$34:$A$777,$A88,СВЦЭМ!$B$34:$B$777,X$83)+'СЕТ СН'!$H$11+СВЦЭМ!$D$10+'СЕТ СН'!$H$6-'СЕТ СН'!$H$23</f>
        <v>1005.57303497</v>
      </c>
      <c r="Y88" s="37">
        <f>SUMIFS(СВЦЭМ!$D$34:$D$777,СВЦЭМ!$A$34:$A$777,$A88,СВЦЭМ!$B$34:$B$777,Y$83)+'СЕТ СН'!$H$11+СВЦЭМ!$D$10+'СЕТ СН'!$H$6-'СЕТ СН'!$H$23</f>
        <v>1041.42170074</v>
      </c>
    </row>
    <row r="89" spans="1:27" ht="15.75" x14ac:dyDescent="0.2">
      <c r="A89" s="36">
        <f t="shared" si="2"/>
        <v>43318</v>
      </c>
      <c r="B89" s="37">
        <f>SUMIFS(СВЦЭМ!$D$34:$D$777,СВЦЭМ!$A$34:$A$777,$A89,СВЦЭМ!$B$34:$B$777,B$83)+'СЕТ СН'!$H$11+СВЦЭМ!$D$10+'СЕТ СН'!$H$6-'СЕТ СН'!$H$23</f>
        <v>1130.09396728</v>
      </c>
      <c r="C89" s="37">
        <f>SUMIFS(СВЦЭМ!$D$34:$D$777,СВЦЭМ!$A$34:$A$777,$A89,СВЦЭМ!$B$34:$B$777,C$83)+'СЕТ СН'!$H$11+СВЦЭМ!$D$10+'СЕТ СН'!$H$6-'СЕТ СН'!$H$23</f>
        <v>1228.9886513700001</v>
      </c>
      <c r="D89" s="37">
        <f>SUMIFS(СВЦЭМ!$D$34:$D$777,СВЦЭМ!$A$34:$A$777,$A89,СВЦЭМ!$B$34:$B$777,D$83)+'СЕТ СН'!$H$11+СВЦЭМ!$D$10+'СЕТ СН'!$H$6-'СЕТ СН'!$H$23</f>
        <v>1337.1243319600001</v>
      </c>
      <c r="E89" s="37">
        <f>SUMIFS(СВЦЭМ!$D$34:$D$777,СВЦЭМ!$A$34:$A$777,$A89,СВЦЭМ!$B$34:$B$777,E$83)+'СЕТ СН'!$H$11+СВЦЭМ!$D$10+'СЕТ СН'!$H$6-'СЕТ СН'!$H$23</f>
        <v>1445.7978972600001</v>
      </c>
      <c r="F89" s="37">
        <f>SUMIFS(СВЦЭМ!$D$34:$D$777,СВЦЭМ!$A$34:$A$777,$A89,СВЦЭМ!$B$34:$B$777,F$83)+'СЕТ СН'!$H$11+СВЦЭМ!$D$10+'СЕТ СН'!$H$6-'СЕТ СН'!$H$23</f>
        <v>1437.3445909100001</v>
      </c>
      <c r="G89" s="37">
        <f>SUMIFS(СВЦЭМ!$D$34:$D$777,СВЦЭМ!$A$34:$A$777,$A89,СВЦЭМ!$B$34:$B$777,G$83)+'СЕТ СН'!$H$11+СВЦЭМ!$D$10+'СЕТ СН'!$H$6-'СЕТ СН'!$H$23</f>
        <v>1449.3468046200001</v>
      </c>
      <c r="H89" s="37">
        <f>SUMIFS(СВЦЭМ!$D$34:$D$777,СВЦЭМ!$A$34:$A$777,$A89,СВЦЭМ!$B$34:$B$777,H$83)+'СЕТ СН'!$H$11+СВЦЭМ!$D$10+'СЕТ СН'!$H$6-'СЕТ СН'!$H$23</f>
        <v>1461.8246914200001</v>
      </c>
      <c r="I89" s="37">
        <f>SUMIFS(СВЦЭМ!$D$34:$D$777,СВЦЭМ!$A$34:$A$777,$A89,СВЦЭМ!$B$34:$B$777,I$83)+'СЕТ СН'!$H$11+СВЦЭМ!$D$10+'СЕТ СН'!$H$6-'СЕТ СН'!$H$23</f>
        <v>1442.69950718</v>
      </c>
      <c r="J89" s="37">
        <f>SUMIFS(СВЦЭМ!$D$34:$D$777,СВЦЭМ!$A$34:$A$777,$A89,СВЦЭМ!$B$34:$B$777,J$83)+'СЕТ СН'!$H$11+СВЦЭМ!$D$10+'СЕТ СН'!$H$6-'СЕТ СН'!$H$23</f>
        <v>1303.41455006</v>
      </c>
      <c r="K89" s="37">
        <f>SUMIFS(СВЦЭМ!$D$34:$D$777,СВЦЭМ!$A$34:$A$777,$A89,СВЦЭМ!$B$34:$B$777,K$83)+'СЕТ СН'!$H$11+СВЦЭМ!$D$10+'СЕТ СН'!$H$6-'СЕТ СН'!$H$23</f>
        <v>1188.48161192</v>
      </c>
      <c r="L89" s="37">
        <f>SUMIFS(СВЦЭМ!$D$34:$D$777,СВЦЭМ!$A$34:$A$777,$A89,СВЦЭМ!$B$34:$B$777,L$83)+'СЕТ СН'!$H$11+СВЦЭМ!$D$10+'СЕТ СН'!$H$6-'СЕТ СН'!$H$23</f>
        <v>1111.76309698</v>
      </c>
      <c r="M89" s="37">
        <f>SUMIFS(СВЦЭМ!$D$34:$D$777,СВЦЭМ!$A$34:$A$777,$A89,СВЦЭМ!$B$34:$B$777,M$83)+'СЕТ СН'!$H$11+СВЦЭМ!$D$10+'СЕТ СН'!$H$6-'СЕТ СН'!$H$23</f>
        <v>1063.53664056</v>
      </c>
      <c r="N89" s="37">
        <f>SUMIFS(СВЦЭМ!$D$34:$D$777,СВЦЭМ!$A$34:$A$777,$A89,СВЦЭМ!$B$34:$B$777,N$83)+'СЕТ СН'!$H$11+СВЦЭМ!$D$10+'СЕТ СН'!$H$6-'СЕТ СН'!$H$23</f>
        <v>1070.0526990600001</v>
      </c>
      <c r="O89" s="37">
        <f>SUMIFS(СВЦЭМ!$D$34:$D$777,СВЦЭМ!$A$34:$A$777,$A89,СВЦЭМ!$B$34:$B$777,O$83)+'СЕТ СН'!$H$11+СВЦЭМ!$D$10+'СЕТ СН'!$H$6-'СЕТ СН'!$H$23</f>
        <v>1071.5834607900001</v>
      </c>
      <c r="P89" s="37">
        <f>SUMIFS(СВЦЭМ!$D$34:$D$777,СВЦЭМ!$A$34:$A$777,$A89,СВЦЭМ!$B$34:$B$777,P$83)+'СЕТ СН'!$H$11+СВЦЭМ!$D$10+'СЕТ СН'!$H$6-'СЕТ СН'!$H$23</f>
        <v>1070.7042397100001</v>
      </c>
      <c r="Q89" s="37">
        <f>SUMIFS(СВЦЭМ!$D$34:$D$777,СВЦЭМ!$A$34:$A$777,$A89,СВЦЭМ!$B$34:$B$777,Q$83)+'СЕТ СН'!$H$11+СВЦЭМ!$D$10+'СЕТ СН'!$H$6-'СЕТ СН'!$H$23</f>
        <v>1072.13877075</v>
      </c>
      <c r="R89" s="37">
        <f>SUMIFS(СВЦЭМ!$D$34:$D$777,СВЦЭМ!$A$34:$A$777,$A89,СВЦЭМ!$B$34:$B$777,R$83)+'СЕТ СН'!$H$11+СВЦЭМ!$D$10+'СЕТ СН'!$H$6-'СЕТ СН'!$H$23</f>
        <v>1070.8220171800001</v>
      </c>
      <c r="S89" s="37">
        <f>SUMIFS(СВЦЭМ!$D$34:$D$777,СВЦЭМ!$A$34:$A$777,$A89,СВЦЭМ!$B$34:$B$777,S$83)+'СЕТ СН'!$H$11+СВЦЭМ!$D$10+'СЕТ СН'!$H$6-'СЕТ СН'!$H$23</f>
        <v>1071.8573548900001</v>
      </c>
      <c r="T89" s="37">
        <f>SUMIFS(СВЦЭМ!$D$34:$D$777,СВЦЭМ!$A$34:$A$777,$A89,СВЦЭМ!$B$34:$B$777,T$83)+'СЕТ СН'!$H$11+СВЦЭМ!$D$10+'СЕТ СН'!$H$6-'СЕТ СН'!$H$23</f>
        <v>1063.44949503</v>
      </c>
      <c r="U89" s="37">
        <f>SUMIFS(СВЦЭМ!$D$34:$D$777,СВЦЭМ!$A$34:$A$777,$A89,СВЦЭМ!$B$34:$B$777,U$83)+'СЕТ СН'!$H$11+СВЦЭМ!$D$10+'СЕТ СН'!$H$6-'СЕТ СН'!$H$23</f>
        <v>1061.73100869</v>
      </c>
      <c r="V89" s="37">
        <f>SUMIFS(СВЦЭМ!$D$34:$D$777,СВЦЭМ!$A$34:$A$777,$A89,СВЦЭМ!$B$34:$B$777,V$83)+'СЕТ СН'!$H$11+СВЦЭМ!$D$10+'СЕТ СН'!$H$6-'СЕТ СН'!$H$23</f>
        <v>1055.72305334</v>
      </c>
      <c r="W89" s="37">
        <f>SUMIFS(СВЦЭМ!$D$34:$D$777,СВЦЭМ!$A$34:$A$777,$A89,СВЦЭМ!$B$34:$B$777,W$83)+'СЕТ СН'!$H$11+СВЦЭМ!$D$10+'СЕТ СН'!$H$6-'СЕТ СН'!$H$23</f>
        <v>1054.41585076</v>
      </c>
      <c r="X89" s="37">
        <f>SUMIFS(СВЦЭМ!$D$34:$D$777,СВЦЭМ!$A$34:$A$777,$A89,СВЦЭМ!$B$34:$B$777,X$83)+'СЕТ СН'!$H$11+СВЦЭМ!$D$10+'СЕТ СН'!$H$6-'СЕТ СН'!$H$23</f>
        <v>1046.0919868400001</v>
      </c>
      <c r="Y89" s="37">
        <f>SUMIFS(СВЦЭМ!$D$34:$D$777,СВЦЭМ!$A$34:$A$777,$A89,СВЦЭМ!$B$34:$B$777,Y$83)+'СЕТ СН'!$H$11+СВЦЭМ!$D$10+'СЕТ СН'!$H$6-'СЕТ СН'!$H$23</f>
        <v>1093.04982559</v>
      </c>
    </row>
    <row r="90" spans="1:27" ht="15.75" x14ac:dyDescent="0.2">
      <c r="A90" s="36">
        <f t="shared" si="2"/>
        <v>43319</v>
      </c>
      <c r="B90" s="37">
        <f>SUMIFS(СВЦЭМ!$D$34:$D$777,СВЦЭМ!$A$34:$A$777,$A90,СВЦЭМ!$B$34:$B$777,B$83)+'СЕТ СН'!$H$11+СВЦЭМ!$D$10+'СЕТ СН'!$H$6-'СЕТ СН'!$H$23</f>
        <v>1178.40825518</v>
      </c>
      <c r="C90" s="37">
        <f>SUMIFS(СВЦЭМ!$D$34:$D$777,СВЦЭМ!$A$34:$A$777,$A90,СВЦЭМ!$B$34:$B$777,C$83)+'СЕТ СН'!$H$11+СВЦЭМ!$D$10+'СЕТ СН'!$H$6-'СЕТ СН'!$H$23</f>
        <v>1311.66332096</v>
      </c>
      <c r="D90" s="37">
        <f>SUMIFS(СВЦЭМ!$D$34:$D$777,СВЦЭМ!$A$34:$A$777,$A90,СВЦЭМ!$B$34:$B$777,D$83)+'СЕТ СН'!$H$11+СВЦЭМ!$D$10+'СЕТ СН'!$H$6-'СЕТ СН'!$H$23</f>
        <v>1394.4282280899999</v>
      </c>
      <c r="E90" s="37">
        <f>SUMIFS(СВЦЭМ!$D$34:$D$777,СВЦЭМ!$A$34:$A$777,$A90,СВЦЭМ!$B$34:$B$777,E$83)+'СЕТ СН'!$H$11+СВЦЭМ!$D$10+'СЕТ СН'!$H$6-'СЕТ СН'!$H$23</f>
        <v>1504.35631814</v>
      </c>
      <c r="F90" s="37">
        <f>SUMIFS(СВЦЭМ!$D$34:$D$777,СВЦЭМ!$A$34:$A$777,$A90,СВЦЭМ!$B$34:$B$777,F$83)+'СЕТ СН'!$H$11+СВЦЭМ!$D$10+'СЕТ СН'!$H$6-'СЕТ СН'!$H$23</f>
        <v>1498.13204894</v>
      </c>
      <c r="G90" s="37">
        <f>SUMIFS(СВЦЭМ!$D$34:$D$777,СВЦЭМ!$A$34:$A$777,$A90,СВЦЭМ!$B$34:$B$777,G$83)+'СЕТ СН'!$H$11+СВЦЭМ!$D$10+'СЕТ СН'!$H$6-'СЕТ СН'!$H$23</f>
        <v>1505.65844883</v>
      </c>
      <c r="H90" s="37">
        <f>SUMIFS(СВЦЭМ!$D$34:$D$777,СВЦЭМ!$A$34:$A$777,$A90,СВЦЭМ!$B$34:$B$777,H$83)+'СЕТ СН'!$H$11+СВЦЭМ!$D$10+'СЕТ СН'!$H$6-'СЕТ СН'!$H$23</f>
        <v>1502.6534870200001</v>
      </c>
      <c r="I90" s="37">
        <f>SUMIFS(СВЦЭМ!$D$34:$D$777,СВЦЭМ!$A$34:$A$777,$A90,СВЦЭМ!$B$34:$B$777,I$83)+'СЕТ СН'!$H$11+СВЦЭМ!$D$10+'СЕТ СН'!$H$6-'СЕТ СН'!$H$23</f>
        <v>1399.8209099400001</v>
      </c>
      <c r="J90" s="37">
        <f>SUMIFS(СВЦЭМ!$D$34:$D$777,СВЦЭМ!$A$34:$A$777,$A90,СВЦЭМ!$B$34:$B$777,J$83)+'СЕТ СН'!$H$11+СВЦЭМ!$D$10+'СЕТ СН'!$H$6-'СЕТ СН'!$H$23</f>
        <v>1250.8943476500001</v>
      </c>
      <c r="K90" s="37">
        <f>SUMIFS(СВЦЭМ!$D$34:$D$777,СВЦЭМ!$A$34:$A$777,$A90,СВЦЭМ!$B$34:$B$777,K$83)+'СЕТ СН'!$H$11+СВЦЭМ!$D$10+'СЕТ СН'!$H$6-'СЕТ СН'!$H$23</f>
        <v>1169.34325956</v>
      </c>
      <c r="L90" s="37">
        <f>SUMIFS(СВЦЭМ!$D$34:$D$777,СВЦЭМ!$A$34:$A$777,$A90,СВЦЭМ!$B$34:$B$777,L$83)+'СЕТ СН'!$H$11+СВЦЭМ!$D$10+'СЕТ СН'!$H$6-'СЕТ СН'!$H$23</f>
        <v>1090.75706872</v>
      </c>
      <c r="M90" s="37">
        <f>SUMIFS(СВЦЭМ!$D$34:$D$777,СВЦЭМ!$A$34:$A$777,$A90,СВЦЭМ!$B$34:$B$777,M$83)+'СЕТ СН'!$H$11+СВЦЭМ!$D$10+'СЕТ СН'!$H$6-'СЕТ СН'!$H$23</f>
        <v>1045.0742943400001</v>
      </c>
      <c r="N90" s="37">
        <f>SUMIFS(СВЦЭМ!$D$34:$D$777,СВЦЭМ!$A$34:$A$777,$A90,СВЦЭМ!$B$34:$B$777,N$83)+'СЕТ СН'!$H$11+СВЦЭМ!$D$10+'СЕТ СН'!$H$6-'СЕТ СН'!$H$23</f>
        <v>1030.9277369199999</v>
      </c>
      <c r="O90" s="37">
        <f>SUMIFS(СВЦЭМ!$D$34:$D$777,СВЦЭМ!$A$34:$A$777,$A90,СВЦЭМ!$B$34:$B$777,O$83)+'СЕТ СН'!$H$11+СВЦЭМ!$D$10+'СЕТ СН'!$H$6-'СЕТ СН'!$H$23</f>
        <v>1041.9946001200001</v>
      </c>
      <c r="P90" s="37">
        <f>SUMIFS(СВЦЭМ!$D$34:$D$777,СВЦЭМ!$A$34:$A$777,$A90,СВЦЭМ!$B$34:$B$777,P$83)+'СЕТ СН'!$H$11+СВЦЭМ!$D$10+'СЕТ СН'!$H$6-'СЕТ СН'!$H$23</f>
        <v>1041.0388699800001</v>
      </c>
      <c r="Q90" s="37">
        <f>SUMIFS(СВЦЭМ!$D$34:$D$777,СВЦЭМ!$A$34:$A$777,$A90,СВЦЭМ!$B$34:$B$777,Q$83)+'СЕТ СН'!$H$11+СВЦЭМ!$D$10+'СЕТ СН'!$H$6-'СЕТ СН'!$H$23</f>
        <v>1042.50972858</v>
      </c>
      <c r="R90" s="37">
        <f>SUMIFS(СВЦЭМ!$D$34:$D$777,СВЦЭМ!$A$34:$A$777,$A90,СВЦЭМ!$B$34:$B$777,R$83)+'СЕТ СН'!$H$11+СВЦЭМ!$D$10+'СЕТ СН'!$H$6-'СЕТ СН'!$H$23</f>
        <v>1044.1684429100001</v>
      </c>
      <c r="S90" s="37">
        <f>SUMIFS(СВЦЭМ!$D$34:$D$777,СВЦЭМ!$A$34:$A$777,$A90,СВЦЭМ!$B$34:$B$777,S$83)+'СЕТ СН'!$H$11+СВЦЭМ!$D$10+'СЕТ СН'!$H$6-'СЕТ СН'!$H$23</f>
        <v>1043.8810958500001</v>
      </c>
      <c r="T90" s="37">
        <f>SUMIFS(СВЦЭМ!$D$34:$D$777,СВЦЭМ!$A$34:$A$777,$A90,СВЦЭМ!$B$34:$B$777,T$83)+'СЕТ СН'!$H$11+СВЦЭМ!$D$10+'СЕТ СН'!$H$6-'СЕТ СН'!$H$23</f>
        <v>1031.03560857</v>
      </c>
      <c r="U90" s="37">
        <f>SUMIFS(СВЦЭМ!$D$34:$D$777,СВЦЭМ!$A$34:$A$777,$A90,СВЦЭМ!$B$34:$B$777,U$83)+'СЕТ СН'!$H$11+СВЦЭМ!$D$10+'СЕТ СН'!$H$6-'СЕТ СН'!$H$23</f>
        <v>1035.3977126899999</v>
      </c>
      <c r="V90" s="37">
        <f>SUMIFS(СВЦЭМ!$D$34:$D$777,СВЦЭМ!$A$34:$A$777,$A90,СВЦЭМ!$B$34:$B$777,V$83)+'СЕТ СН'!$H$11+СВЦЭМ!$D$10+'СЕТ СН'!$H$6-'СЕТ СН'!$H$23</f>
        <v>1026.0303423099999</v>
      </c>
      <c r="W90" s="37">
        <f>SUMIFS(СВЦЭМ!$D$34:$D$777,СВЦЭМ!$A$34:$A$777,$A90,СВЦЭМ!$B$34:$B$777,W$83)+'СЕТ СН'!$H$11+СВЦЭМ!$D$10+'СЕТ СН'!$H$6-'СЕТ СН'!$H$23</f>
        <v>1027.80375587</v>
      </c>
      <c r="X90" s="37">
        <f>SUMIFS(СВЦЭМ!$D$34:$D$777,СВЦЭМ!$A$34:$A$777,$A90,СВЦЭМ!$B$34:$B$777,X$83)+'СЕТ СН'!$H$11+СВЦЭМ!$D$10+'СЕТ СН'!$H$6-'СЕТ СН'!$H$23</f>
        <v>1019.5720988800001</v>
      </c>
      <c r="Y90" s="37">
        <f>SUMIFS(СВЦЭМ!$D$34:$D$777,СВЦЭМ!$A$34:$A$777,$A90,СВЦЭМ!$B$34:$B$777,Y$83)+'СЕТ СН'!$H$11+СВЦЭМ!$D$10+'СЕТ СН'!$H$6-'СЕТ СН'!$H$23</f>
        <v>1057.4963979199999</v>
      </c>
    </row>
    <row r="91" spans="1:27" ht="15.75" x14ac:dyDescent="0.2">
      <c r="A91" s="36">
        <f t="shared" si="2"/>
        <v>43320</v>
      </c>
      <c r="B91" s="37">
        <f>SUMIFS(СВЦЭМ!$D$34:$D$777,СВЦЭМ!$A$34:$A$777,$A91,СВЦЭМ!$B$34:$B$777,B$83)+'СЕТ СН'!$H$11+СВЦЭМ!$D$10+'СЕТ СН'!$H$6-'СЕТ СН'!$H$23</f>
        <v>1176.37325096</v>
      </c>
      <c r="C91" s="37">
        <f>SUMIFS(СВЦЭМ!$D$34:$D$777,СВЦЭМ!$A$34:$A$777,$A91,СВЦЭМ!$B$34:$B$777,C$83)+'СЕТ СН'!$H$11+СВЦЭМ!$D$10+'СЕТ СН'!$H$6-'СЕТ СН'!$H$23</f>
        <v>1306.9130099399999</v>
      </c>
      <c r="D91" s="37">
        <f>SUMIFS(СВЦЭМ!$D$34:$D$777,СВЦЭМ!$A$34:$A$777,$A91,СВЦЭМ!$B$34:$B$777,D$83)+'СЕТ СН'!$H$11+СВЦЭМ!$D$10+'СЕТ СН'!$H$6-'СЕТ СН'!$H$23</f>
        <v>1411.99865099</v>
      </c>
      <c r="E91" s="37">
        <f>SUMIFS(СВЦЭМ!$D$34:$D$777,СВЦЭМ!$A$34:$A$777,$A91,СВЦЭМ!$B$34:$B$777,E$83)+'СЕТ СН'!$H$11+СВЦЭМ!$D$10+'СЕТ СН'!$H$6-'СЕТ СН'!$H$23</f>
        <v>1496.4096700800001</v>
      </c>
      <c r="F91" s="37">
        <f>SUMIFS(СВЦЭМ!$D$34:$D$777,СВЦЭМ!$A$34:$A$777,$A91,СВЦЭМ!$B$34:$B$777,F$83)+'СЕТ СН'!$H$11+СВЦЭМ!$D$10+'СЕТ СН'!$H$6-'СЕТ СН'!$H$23</f>
        <v>1493.05483925</v>
      </c>
      <c r="G91" s="37">
        <f>SUMIFS(СВЦЭМ!$D$34:$D$777,СВЦЭМ!$A$34:$A$777,$A91,СВЦЭМ!$B$34:$B$777,G$83)+'СЕТ СН'!$H$11+СВЦЭМ!$D$10+'СЕТ СН'!$H$6-'СЕТ СН'!$H$23</f>
        <v>1493.9617220499999</v>
      </c>
      <c r="H91" s="37">
        <f>SUMIFS(СВЦЭМ!$D$34:$D$777,СВЦЭМ!$A$34:$A$777,$A91,СВЦЭМ!$B$34:$B$777,H$83)+'СЕТ СН'!$H$11+СВЦЭМ!$D$10+'СЕТ СН'!$H$6-'СЕТ СН'!$H$23</f>
        <v>1493.2144216700001</v>
      </c>
      <c r="I91" s="37">
        <f>SUMIFS(СВЦЭМ!$D$34:$D$777,СВЦЭМ!$A$34:$A$777,$A91,СВЦЭМ!$B$34:$B$777,I$83)+'СЕТ СН'!$H$11+СВЦЭМ!$D$10+'СЕТ СН'!$H$6-'СЕТ СН'!$H$23</f>
        <v>1414.10939108</v>
      </c>
      <c r="J91" s="37">
        <f>SUMIFS(СВЦЭМ!$D$34:$D$777,СВЦЭМ!$A$34:$A$777,$A91,СВЦЭМ!$B$34:$B$777,J$83)+'СЕТ СН'!$H$11+СВЦЭМ!$D$10+'СЕТ СН'!$H$6-'СЕТ СН'!$H$23</f>
        <v>1268.1186357399999</v>
      </c>
      <c r="K91" s="37">
        <f>SUMIFS(СВЦЭМ!$D$34:$D$777,СВЦЭМ!$A$34:$A$777,$A91,СВЦЭМ!$B$34:$B$777,K$83)+'СЕТ СН'!$H$11+СВЦЭМ!$D$10+'СЕТ СН'!$H$6-'СЕТ СН'!$H$23</f>
        <v>1162.6671522900001</v>
      </c>
      <c r="L91" s="37">
        <f>SUMIFS(СВЦЭМ!$D$34:$D$777,СВЦЭМ!$A$34:$A$777,$A91,СВЦЭМ!$B$34:$B$777,L$83)+'СЕТ СН'!$H$11+СВЦЭМ!$D$10+'СЕТ СН'!$H$6-'СЕТ СН'!$H$23</f>
        <v>1077.0951843100001</v>
      </c>
      <c r="M91" s="37">
        <f>SUMIFS(СВЦЭМ!$D$34:$D$777,СВЦЭМ!$A$34:$A$777,$A91,СВЦЭМ!$B$34:$B$777,M$83)+'СЕТ СН'!$H$11+СВЦЭМ!$D$10+'СЕТ СН'!$H$6-'СЕТ СН'!$H$23</f>
        <v>1021.78107318</v>
      </c>
      <c r="N91" s="37">
        <f>SUMIFS(СВЦЭМ!$D$34:$D$777,СВЦЭМ!$A$34:$A$777,$A91,СВЦЭМ!$B$34:$B$777,N$83)+'СЕТ СН'!$H$11+СВЦЭМ!$D$10+'СЕТ СН'!$H$6-'СЕТ СН'!$H$23</f>
        <v>1027.74349654</v>
      </c>
      <c r="O91" s="37">
        <f>SUMIFS(СВЦЭМ!$D$34:$D$777,СВЦЭМ!$A$34:$A$777,$A91,СВЦЭМ!$B$34:$B$777,O$83)+'СЕТ СН'!$H$11+СВЦЭМ!$D$10+'СЕТ СН'!$H$6-'СЕТ СН'!$H$23</f>
        <v>1031.4837703600001</v>
      </c>
      <c r="P91" s="37">
        <f>SUMIFS(СВЦЭМ!$D$34:$D$777,СВЦЭМ!$A$34:$A$777,$A91,СВЦЭМ!$B$34:$B$777,P$83)+'СЕТ СН'!$H$11+СВЦЭМ!$D$10+'СЕТ СН'!$H$6-'СЕТ СН'!$H$23</f>
        <v>1028.37408071</v>
      </c>
      <c r="Q91" s="37">
        <f>SUMIFS(СВЦЭМ!$D$34:$D$777,СВЦЭМ!$A$34:$A$777,$A91,СВЦЭМ!$B$34:$B$777,Q$83)+'СЕТ СН'!$H$11+СВЦЭМ!$D$10+'СЕТ СН'!$H$6-'СЕТ СН'!$H$23</f>
        <v>1032.5125737200001</v>
      </c>
      <c r="R91" s="37">
        <f>SUMIFS(СВЦЭМ!$D$34:$D$777,СВЦЭМ!$A$34:$A$777,$A91,СВЦЭМ!$B$34:$B$777,R$83)+'СЕТ СН'!$H$11+СВЦЭМ!$D$10+'СЕТ СН'!$H$6-'СЕТ СН'!$H$23</f>
        <v>1037.3496721000001</v>
      </c>
      <c r="S91" s="37">
        <f>SUMIFS(СВЦЭМ!$D$34:$D$777,СВЦЭМ!$A$34:$A$777,$A91,СВЦЭМ!$B$34:$B$777,S$83)+'СЕТ СН'!$H$11+СВЦЭМ!$D$10+'СЕТ СН'!$H$6-'СЕТ СН'!$H$23</f>
        <v>1033.6725560700002</v>
      </c>
      <c r="T91" s="37">
        <f>SUMIFS(СВЦЭМ!$D$34:$D$777,СВЦЭМ!$A$34:$A$777,$A91,СВЦЭМ!$B$34:$B$777,T$83)+'СЕТ СН'!$H$11+СВЦЭМ!$D$10+'СЕТ СН'!$H$6-'СЕТ СН'!$H$23</f>
        <v>1033.1038794200001</v>
      </c>
      <c r="U91" s="37">
        <f>SUMIFS(СВЦЭМ!$D$34:$D$777,СВЦЭМ!$A$34:$A$777,$A91,СВЦЭМ!$B$34:$B$777,U$83)+'СЕТ СН'!$H$11+СВЦЭМ!$D$10+'СЕТ СН'!$H$6-'СЕТ СН'!$H$23</f>
        <v>1037.32597951</v>
      </c>
      <c r="V91" s="37">
        <f>SUMIFS(СВЦЭМ!$D$34:$D$777,СВЦЭМ!$A$34:$A$777,$A91,СВЦЭМ!$B$34:$B$777,V$83)+'СЕТ СН'!$H$11+СВЦЭМ!$D$10+'СЕТ СН'!$H$6-'СЕТ СН'!$H$23</f>
        <v>1016.19701444</v>
      </c>
      <c r="W91" s="37">
        <f>SUMIFS(СВЦЭМ!$D$34:$D$777,СВЦЭМ!$A$34:$A$777,$A91,СВЦЭМ!$B$34:$B$777,W$83)+'СЕТ СН'!$H$11+СВЦЭМ!$D$10+'СЕТ СН'!$H$6-'СЕТ СН'!$H$23</f>
        <v>1026.0048974700001</v>
      </c>
      <c r="X91" s="37">
        <f>SUMIFS(СВЦЭМ!$D$34:$D$777,СВЦЭМ!$A$34:$A$777,$A91,СВЦЭМ!$B$34:$B$777,X$83)+'СЕТ СН'!$H$11+СВЦЭМ!$D$10+'СЕТ СН'!$H$6-'СЕТ СН'!$H$23</f>
        <v>1050.7773092300001</v>
      </c>
      <c r="Y91" s="37">
        <f>SUMIFS(СВЦЭМ!$D$34:$D$777,СВЦЭМ!$A$34:$A$777,$A91,СВЦЭМ!$B$34:$B$777,Y$83)+'СЕТ СН'!$H$11+СВЦЭМ!$D$10+'СЕТ СН'!$H$6-'СЕТ СН'!$H$23</f>
        <v>1111.8639446</v>
      </c>
    </row>
    <row r="92" spans="1:27" ht="15.75" x14ac:dyDescent="0.2">
      <c r="A92" s="36">
        <f t="shared" si="2"/>
        <v>43321</v>
      </c>
      <c r="B92" s="37">
        <f>SUMIFS(СВЦЭМ!$D$34:$D$777,СВЦЭМ!$A$34:$A$777,$A92,СВЦЭМ!$B$34:$B$777,B$83)+'СЕТ СН'!$H$11+СВЦЭМ!$D$10+'СЕТ СН'!$H$6-'СЕТ СН'!$H$23</f>
        <v>1131.3516981499999</v>
      </c>
      <c r="C92" s="37">
        <f>SUMIFS(СВЦЭМ!$D$34:$D$777,СВЦЭМ!$A$34:$A$777,$A92,СВЦЭМ!$B$34:$B$777,C$83)+'СЕТ СН'!$H$11+СВЦЭМ!$D$10+'СЕТ СН'!$H$6-'СЕТ СН'!$H$23</f>
        <v>1242.1299740500001</v>
      </c>
      <c r="D92" s="37">
        <f>SUMIFS(СВЦЭМ!$D$34:$D$777,СВЦЭМ!$A$34:$A$777,$A92,СВЦЭМ!$B$34:$B$777,D$83)+'СЕТ СН'!$H$11+СВЦЭМ!$D$10+'СЕТ СН'!$H$6-'СЕТ СН'!$H$23</f>
        <v>1372.0052202100001</v>
      </c>
      <c r="E92" s="37">
        <f>SUMIFS(СВЦЭМ!$D$34:$D$777,СВЦЭМ!$A$34:$A$777,$A92,СВЦЭМ!$B$34:$B$777,E$83)+'СЕТ СН'!$H$11+СВЦЭМ!$D$10+'СЕТ СН'!$H$6-'СЕТ СН'!$H$23</f>
        <v>1493.8026429700001</v>
      </c>
      <c r="F92" s="37">
        <f>SUMIFS(СВЦЭМ!$D$34:$D$777,СВЦЭМ!$A$34:$A$777,$A92,СВЦЭМ!$B$34:$B$777,F$83)+'СЕТ СН'!$H$11+СВЦЭМ!$D$10+'СЕТ СН'!$H$6-'СЕТ СН'!$H$23</f>
        <v>1491.1228492600001</v>
      </c>
      <c r="G92" s="37">
        <f>SUMIFS(СВЦЭМ!$D$34:$D$777,СВЦЭМ!$A$34:$A$777,$A92,СВЦЭМ!$B$34:$B$777,G$83)+'СЕТ СН'!$H$11+СВЦЭМ!$D$10+'СЕТ СН'!$H$6-'СЕТ СН'!$H$23</f>
        <v>1499.1955093000001</v>
      </c>
      <c r="H92" s="37">
        <f>SUMIFS(СВЦЭМ!$D$34:$D$777,СВЦЭМ!$A$34:$A$777,$A92,СВЦЭМ!$B$34:$B$777,H$83)+'СЕТ СН'!$H$11+СВЦЭМ!$D$10+'СЕТ СН'!$H$6-'СЕТ СН'!$H$23</f>
        <v>1477.43011415</v>
      </c>
      <c r="I92" s="37">
        <f>SUMIFS(СВЦЭМ!$D$34:$D$777,СВЦЭМ!$A$34:$A$777,$A92,СВЦЭМ!$B$34:$B$777,I$83)+'СЕТ СН'!$H$11+СВЦЭМ!$D$10+'СЕТ СН'!$H$6-'СЕТ СН'!$H$23</f>
        <v>1405.70545763</v>
      </c>
      <c r="J92" s="37">
        <f>SUMIFS(СВЦЭМ!$D$34:$D$777,СВЦЭМ!$A$34:$A$777,$A92,СВЦЭМ!$B$34:$B$777,J$83)+'СЕТ СН'!$H$11+СВЦЭМ!$D$10+'СЕТ СН'!$H$6-'СЕТ СН'!$H$23</f>
        <v>1285.78847608</v>
      </c>
      <c r="K92" s="37">
        <f>SUMIFS(СВЦЭМ!$D$34:$D$777,СВЦЭМ!$A$34:$A$777,$A92,СВЦЭМ!$B$34:$B$777,K$83)+'СЕТ СН'!$H$11+СВЦЭМ!$D$10+'СЕТ СН'!$H$6-'СЕТ СН'!$H$23</f>
        <v>1178.0004297099999</v>
      </c>
      <c r="L92" s="37">
        <f>SUMIFS(СВЦЭМ!$D$34:$D$777,СВЦЭМ!$A$34:$A$777,$A92,СВЦЭМ!$B$34:$B$777,L$83)+'СЕТ СН'!$H$11+СВЦЭМ!$D$10+'СЕТ СН'!$H$6-'СЕТ СН'!$H$23</f>
        <v>1103.7775355900001</v>
      </c>
      <c r="M92" s="37">
        <f>SUMIFS(СВЦЭМ!$D$34:$D$777,СВЦЭМ!$A$34:$A$777,$A92,СВЦЭМ!$B$34:$B$777,M$83)+'СЕТ СН'!$H$11+СВЦЭМ!$D$10+'СЕТ СН'!$H$6-'СЕТ СН'!$H$23</f>
        <v>1039.15057798</v>
      </c>
      <c r="N92" s="37">
        <f>SUMIFS(СВЦЭМ!$D$34:$D$777,СВЦЭМ!$A$34:$A$777,$A92,СВЦЭМ!$B$34:$B$777,N$83)+'СЕТ СН'!$H$11+СВЦЭМ!$D$10+'СЕТ СН'!$H$6-'СЕТ СН'!$H$23</f>
        <v>1022.01120182</v>
      </c>
      <c r="O92" s="37">
        <f>SUMIFS(СВЦЭМ!$D$34:$D$777,СВЦЭМ!$A$34:$A$777,$A92,СВЦЭМ!$B$34:$B$777,O$83)+'СЕТ СН'!$H$11+СВЦЭМ!$D$10+'СЕТ СН'!$H$6-'СЕТ СН'!$H$23</f>
        <v>1024.70319608</v>
      </c>
      <c r="P92" s="37">
        <f>SUMIFS(СВЦЭМ!$D$34:$D$777,СВЦЭМ!$A$34:$A$777,$A92,СВЦЭМ!$B$34:$B$777,P$83)+'СЕТ СН'!$H$11+СВЦЭМ!$D$10+'СЕТ СН'!$H$6-'СЕТ СН'!$H$23</f>
        <v>1027.44729186</v>
      </c>
      <c r="Q92" s="37">
        <f>SUMIFS(СВЦЭМ!$D$34:$D$777,СВЦЭМ!$A$34:$A$777,$A92,СВЦЭМ!$B$34:$B$777,Q$83)+'СЕТ СН'!$H$11+СВЦЭМ!$D$10+'СЕТ СН'!$H$6-'СЕТ СН'!$H$23</f>
        <v>1025.56270853</v>
      </c>
      <c r="R92" s="37">
        <f>SUMIFS(СВЦЭМ!$D$34:$D$777,СВЦЭМ!$A$34:$A$777,$A92,СВЦЭМ!$B$34:$B$777,R$83)+'СЕТ СН'!$H$11+СВЦЭМ!$D$10+'СЕТ СН'!$H$6-'СЕТ СН'!$H$23</f>
        <v>1022.0035198600001</v>
      </c>
      <c r="S92" s="37">
        <f>SUMIFS(СВЦЭМ!$D$34:$D$777,СВЦЭМ!$A$34:$A$777,$A92,СВЦЭМ!$B$34:$B$777,S$83)+'СЕТ СН'!$H$11+СВЦЭМ!$D$10+'СЕТ СН'!$H$6-'СЕТ СН'!$H$23</f>
        <v>1020.75376521</v>
      </c>
      <c r="T92" s="37">
        <f>SUMIFS(СВЦЭМ!$D$34:$D$777,СВЦЭМ!$A$34:$A$777,$A92,СВЦЭМ!$B$34:$B$777,T$83)+'СЕТ СН'!$H$11+СВЦЭМ!$D$10+'СЕТ СН'!$H$6-'СЕТ СН'!$H$23</f>
        <v>1015.79760863</v>
      </c>
      <c r="U92" s="37">
        <f>SUMIFS(СВЦЭМ!$D$34:$D$777,СВЦЭМ!$A$34:$A$777,$A92,СВЦЭМ!$B$34:$B$777,U$83)+'СЕТ СН'!$H$11+СВЦЭМ!$D$10+'СЕТ СН'!$H$6-'СЕТ СН'!$H$23</f>
        <v>1025.3824880100001</v>
      </c>
      <c r="V92" s="37">
        <f>SUMIFS(СВЦЭМ!$D$34:$D$777,СВЦЭМ!$A$34:$A$777,$A92,СВЦЭМ!$B$34:$B$777,V$83)+'СЕТ СН'!$H$11+СВЦЭМ!$D$10+'СЕТ СН'!$H$6-'СЕТ СН'!$H$23</f>
        <v>1015.3833075800001</v>
      </c>
      <c r="W92" s="37">
        <f>SUMIFS(СВЦЭМ!$D$34:$D$777,СВЦЭМ!$A$34:$A$777,$A92,СВЦЭМ!$B$34:$B$777,W$83)+'СЕТ СН'!$H$11+СВЦЭМ!$D$10+'СЕТ СН'!$H$6-'СЕТ СН'!$H$23</f>
        <v>1019.8164174799999</v>
      </c>
      <c r="X92" s="37">
        <f>SUMIFS(СВЦЭМ!$D$34:$D$777,СВЦЭМ!$A$34:$A$777,$A92,СВЦЭМ!$B$34:$B$777,X$83)+'СЕТ СН'!$H$11+СВЦЭМ!$D$10+'СЕТ СН'!$H$6-'СЕТ СН'!$H$23</f>
        <v>1010.9324990800001</v>
      </c>
      <c r="Y92" s="37">
        <f>SUMIFS(СВЦЭМ!$D$34:$D$777,СВЦЭМ!$A$34:$A$777,$A92,СВЦЭМ!$B$34:$B$777,Y$83)+'СЕТ СН'!$H$11+СВЦЭМ!$D$10+'СЕТ СН'!$H$6-'СЕТ СН'!$H$23</f>
        <v>1048.3262334000001</v>
      </c>
    </row>
    <row r="93" spans="1:27" ht="15.75" x14ac:dyDescent="0.2">
      <c r="A93" s="36">
        <f t="shared" si="2"/>
        <v>43322</v>
      </c>
      <c r="B93" s="37">
        <f>SUMIFS(СВЦЭМ!$D$34:$D$777,СВЦЭМ!$A$34:$A$777,$A93,СВЦЭМ!$B$34:$B$777,B$83)+'СЕТ СН'!$H$11+СВЦЭМ!$D$10+'СЕТ СН'!$H$6-'СЕТ СН'!$H$23</f>
        <v>1148.1159930900001</v>
      </c>
      <c r="C93" s="37">
        <f>SUMIFS(СВЦЭМ!$D$34:$D$777,СВЦЭМ!$A$34:$A$777,$A93,СВЦЭМ!$B$34:$B$777,C$83)+'СЕТ СН'!$H$11+СВЦЭМ!$D$10+'СЕТ СН'!$H$6-'СЕТ СН'!$H$23</f>
        <v>1265.3228639599999</v>
      </c>
      <c r="D93" s="37">
        <f>SUMIFS(СВЦЭМ!$D$34:$D$777,СВЦЭМ!$A$34:$A$777,$A93,СВЦЭМ!$B$34:$B$777,D$83)+'СЕТ СН'!$H$11+СВЦЭМ!$D$10+'СЕТ СН'!$H$6-'СЕТ СН'!$H$23</f>
        <v>1379.4762722200001</v>
      </c>
      <c r="E93" s="37">
        <f>SUMIFS(СВЦЭМ!$D$34:$D$777,СВЦЭМ!$A$34:$A$777,$A93,СВЦЭМ!$B$34:$B$777,E$83)+'СЕТ СН'!$H$11+СВЦЭМ!$D$10+'СЕТ СН'!$H$6-'СЕТ СН'!$H$23</f>
        <v>1477.3143137900001</v>
      </c>
      <c r="F93" s="37">
        <f>SUMIFS(СВЦЭМ!$D$34:$D$777,СВЦЭМ!$A$34:$A$777,$A93,СВЦЭМ!$B$34:$B$777,F$83)+'СЕТ СН'!$H$11+СВЦЭМ!$D$10+'СЕТ СН'!$H$6-'СЕТ СН'!$H$23</f>
        <v>1471.7349048900001</v>
      </c>
      <c r="G93" s="37">
        <f>SUMIFS(СВЦЭМ!$D$34:$D$777,СВЦЭМ!$A$34:$A$777,$A93,СВЦЭМ!$B$34:$B$777,G$83)+'СЕТ СН'!$H$11+СВЦЭМ!$D$10+'СЕТ СН'!$H$6-'СЕТ СН'!$H$23</f>
        <v>1464.59071247</v>
      </c>
      <c r="H93" s="37">
        <f>SUMIFS(СВЦЭМ!$D$34:$D$777,СВЦЭМ!$A$34:$A$777,$A93,СВЦЭМ!$B$34:$B$777,H$83)+'СЕТ СН'!$H$11+СВЦЭМ!$D$10+'СЕТ СН'!$H$6-'СЕТ СН'!$H$23</f>
        <v>1453.9559032899999</v>
      </c>
      <c r="I93" s="37">
        <f>SUMIFS(СВЦЭМ!$D$34:$D$777,СВЦЭМ!$A$34:$A$777,$A93,СВЦЭМ!$B$34:$B$777,I$83)+'СЕТ СН'!$H$11+СВЦЭМ!$D$10+'СЕТ СН'!$H$6-'СЕТ СН'!$H$23</f>
        <v>1384.25359129</v>
      </c>
      <c r="J93" s="37">
        <f>SUMIFS(СВЦЭМ!$D$34:$D$777,СВЦЭМ!$A$34:$A$777,$A93,СВЦЭМ!$B$34:$B$777,J$83)+'СЕТ СН'!$H$11+СВЦЭМ!$D$10+'СЕТ СН'!$H$6-'СЕТ СН'!$H$23</f>
        <v>1256.1361249000001</v>
      </c>
      <c r="K93" s="37">
        <f>SUMIFS(СВЦЭМ!$D$34:$D$777,СВЦЭМ!$A$34:$A$777,$A93,СВЦЭМ!$B$34:$B$777,K$83)+'СЕТ СН'!$H$11+СВЦЭМ!$D$10+'СЕТ СН'!$H$6-'СЕТ СН'!$H$23</f>
        <v>1132.8414506199999</v>
      </c>
      <c r="L93" s="37">
        <f>SUMIFS(СВЦЭМ!$D$34:$D$777,СВЦЭМ!$A$34:$A$777,$A93,СВЦЭМ!$B$34:$B$777,L$83)+'СЕТ СН'!$H$11+СВЦЭМ!$D$10+'СЕТ СН'!$H$6-'СЕТ СН'!$H$23</f>
        <v>1062.1400561</v>
      </c>
      <c r="M93" s="37">
        <f>SUMIFS(СВЦЭМ!$D$34:$D$777,СВЦЭМ!$A$34:$A$777,$A93,СВЦЭМ!$B$34:$B$777,M$83)+'СЕТ СН'!$H$11+СВЦЭМ!$D$10+'СЕТ СН'!$H$6-'СЕТ СН'!$H$23</f>
        <v>1003.7206523</v>
      </c>
      <c r="N93" s="37">
        <f>SUMIFS(СВЦЭМ!$D$34:$D$777,СВЦЭМ!$A$34:$A$777,$A93,СВЦЭМ!$B$34:$B$777,N$83)+'СЕТ СН'!$H$11+СВЦЭМ!$D$10+'СЕТ СН'!$H$6-'СЕТ СН'!$H$23</f>
        <v>990.99431112999991</v>
      </c>
      <c r="O93" s="37">
        <f>SUMIFS(СВЦЭМ!$D$34:$D$777,СВЦЭМ!$A$34:$A$777,$A93,СВЦЭМ!$B$34:$B$777,O$83)+'СЕТ СН'!$H$11+СВЦЭМ!$D$10+'СЕТ СН'!$H$6-'СЕТ СН'!$H$23</f>
        <v>995.74595075000002</v>
      </c>
      <c r="P93" s="37">
        <f>SUMIFS(СВЦЭМ!$D$34:$D$777,СВЦЭМ!$A$34:$A$777,$A93,СВЦЭМ!$B$34:$B$777,P$83)+'СЕТ СН'!$H$11+СВЦЭМ!$D$10+'СЕТ СН'!$H$6-'СЕТ СН'!$H$23</f>
        <v>1010.60906327</v>
      </c>
      <c r="Q93" s="37">
        <f>SUMIFS(СВЦЭМ!$D$34:$D$777,СВЦЭМ!$A$34:$A$777,$A93,СВЦЭМ!$B$34:$B$777,Q$83)+'СЕТ СН'!$H$11+СВЦЭМ!$D$10+'СЕТ СН'!$H$6-'СЕТ СН'!$H$23</f>
        <v>1007.0055182800002</v>
      </c>
      <c r="R93" s="37">
        <f>SUMIFS(СВЦЭМ!$D$34:$D$777,СВЦЭМ!$A$34:$A$777,$A93,СВЦЭМ!$B$34:$B$777,R$83)+'СЕТ СН'!$H$11+СВЦЭМ!$D$10+'СЕТ СН'!$H$6-'СЕТ СН'!$H$23</f>
        <v>1006.38953145</v>
      </c>
      <c r="S93" s="37">
        <f>SUMIFS(СВЦЭМ!$D$34:$D$777,СВЦЭМ!$A$34:$A$777,$A93,СВЦЭМ!$B$34:$B$777,S$83)+'СЕТ СН'!$H$11+СВЦЭМ!$D$10+'СЕТ СН'!$H$6-'СЕТ СН'!$H$23</f>
        <v>995.29864970000017</v>
      </c>
      <c r="T93" s="37">
        <f>SUMIFS(СВЦЭМ!$D$34:$D$777,СВЦЭМ!$A$34:$A$777,$A93,СВЦЭМ!$B$34:$B$777,T$83)+'СЕТ СН'!$H$11+СВЦЭМ!$D$10+'СЕТ СН'!$H$6-'СЕТ СН'!$H$23</f>
        <v>986.58584676000009</v>
      </c>
      <c r="U93" s="37">
        <f>SUMIFS(СВЦЭМ!$D$34:$D$777,СВЦЭМ!$A$34:$A$777,$A93,СВЦЭМ!$B$34:$B$777,U$83)+'СЕТ СН'!$H$11+СВЦЭМ!$D$10+'СЕТ СН'!$H$6-'СЕТ СН'!$H$23</f>
        <v>993.00547981</v>
      </c>
      <c r="V93" s="37">
        <f>SUMIFS(СВЦЭМ!$D$34:$D$777,СВЦЭМ!$A$34:$A$777,$A93,СВЦЭМ!$B$34:$B$777,V$83)+'СЕТ СН'!$H$11+СВЦЭМ!$D$10+'СЕТ СН'!$H$6-'СЕТ СН'!$H$23</f>
        <v>987.54952464000007</v>
      </c>
      <c r="W93" s="37">
        <f>SUMIFS(СВЦЭМ!$D$34:$D$777,СВЦЭМ!$A$34:$A$777,$A93,СВЦЭМ!$B$34:$B$777,W$83)+'СЕТ СН'!$H$11+СВЦЭМ!$D$10+'СЕТ СН'!$H$6-'СЕТ СН'!$H$23</f>
        <v>986.03150456999992</v>
      </c>
      <c r="X93" s="37">
        <f>SUMIFS(СВЦЭМ!$D$34:$D$777,СВЦЭМ!$A$34:$A$777,$A93,СВЦЭМ!$B$34:$B$777,X$83)+'СЕТ СН'!$H$11+СВЦЭМ!$D$10+'СЕТ СН'!$H$6-'СЕТ СН'!$H$23</f>
        <v>995.72802559999991</v>
      </c>
      <c r="Y93" s="37">
        <f>SUMIFS(СВЦЭМ!$D$34:$D$777,СВЦЭМ!$A$34:$A$777,$A93,СВЦЭМ!$B$34:$B$777,Y$83)+'СЕТ СН'!$H$11+СВЦЭМ!$D$10+'СЕТ СН'!$H$6-'СЕТ СН'!$H$23</f>
        <v>1066.25312433</v>
      </c>
    </row>
    <row r="94" spans="1:27" ht="15.75" x14ac:dyDescent="0.2">
      <c r="A94" s="36">
        <f t="shared" si="2"/>
        <v>43323</v>
      </c>
      <c r="B94" s="37">
        <f>SUMIFS(СВЦЭМ!$D$34:$D$777,СВЦЭМ!$A$34:$A$777,$A94,СВЦЭМ!$B$34:$B$777,B$83)+'СЕТ СН'!$H$11+СВЦЭМ!$D$10+'СЕТ СН'!$H$6-'СЕТ СН'!$H$23</f>
        <v>1112.2287664</v>
      </c>
      <c r="C94" s="37">
        <f>SUMIFS(СВЦЭМ!$D$34:$D$777,СВЦЭМ!$A$34:$A$777,$A94,СВЦЭМ!$B$34:$B$777,C$83)+'СЕТ СН'!$H$11+СВЦЭМ!$D$10+'СЕТ СН'!$H$6-'СЕТ СН'!$H$23</f>
        <v>1256.0007159300001</v>
      </c>
      <c r="D94" s="37">
        <f>SUMIFS(СВЦЭМ!$D$34:$D$777,СВЦЭМ!$A$34:$A$777,$A94,СВЦЭМ!$B$34:$B$777,D$83)+'СЕТ СН'!$H$11+СВЦЭМ!$D$10+'СЕТ СН'!$H$6-'СЕТ СН'!$H$23</f>
        <v>1369.3300266700001</v>
      </c>
      <c r="E94" s="37">
        <f>SUMIFS(СВЦЭМ!$D$34:$D$777,СВЦЭМ!$A$34:$A$777,$A94,СВЦЭМ!$B$34:$B$777,E$83)+'СЕТ СН'!$H$11+СВЦЭМ!$D$10+'СЕТ СН'!$H$6-'СЕТ СН'!$H$23</f>
        <v>1463.6822047800001</v>
      </c>
      <c r="F94" s="37">
        <f>SUMIFS(СВЦЭМ!$D$34:$D$777,СВЦЭМ!$A$34:$A$777,$A94,СВЦЭМ!$B$34:$B$777,F$83)+'СЕТ СН'!$H$11+СВЦЭМ!$D$10+'СЕТ СН'!$H$6-'СЕТ СН'!$H$23</f>
        <v>1461.98026553</v>
      </c>
      <c r="G94" s="37">
        <f>SUMIFS(СВЦЭМ!$D$34:$D$777,СВЦЭМ!$A$34:$A$777,$A94,СВЦЭМ!$B$34:$B$777,G$83)+'СЕТ СН'!$H$11+СВЦЭМ!$D$10+'СЕТ СН'!$H$6-'СЕТ СН'!$H$23</f>
        <v>1463.7800193400001</v>
      </c>
      <c r="H94" s="37">
        <f>SUMIFS(СВЦЭМ!$D$34:$D$777,СВЦЭМ!$A$34:$A$777,$A94,СВЦЭМ!$B$34:$B$777,H$83)+'СЕТ СН'!$H$11+СВЦЭМ!$D$10+'СЕТ СН'!$H$6-'СЕТ СН'!$H$23</f>
        <v>1423.4593589600001</v>
      </c>
      <c r="I94" s="37">
        <f>SUMIFS(СВЦЭМ!$D$34:$D$777,СВЦЭМ!$A$34:$A$777,$A94,СВЦЭМ!$B$34:$B$777,I$83)+'СЕТ СН'!$H$11+СВЦЭМ!$D$10+'СЕТ СН'!$H$6-'СЕТ СН'!$H$23</f>
        <v>1350.32152735</v>
      </c>
      <c r="J94" s="37">
        <f>SUMIFS(СВЦЭМ!$D$34:$D$777,СВЦЭМ!$A$34:$A$777,$A94,СВЦЭМ!$B$34:$B$777,J$83)+'СЕТ СН'!$H$11+СВЦЭМ!$D$10+'СЕТ СН'!$H$6-'СЕТ СН'!$H$23</f>
        <v>1224.37195832</v>
      </c>
      <c r="K94" s="37">
        <f>SUMIFS(СВЦЭМ!$D$34:$D$777,СВЦЭМ!$A$34:$A$777,$A94,СВЦЭМ!$B$34:$B$777,K$83)+'СЕТ СН'!$H$11+СВЦЭМ!$D$10+'СЕТ СН'!$H$6-'СЕТ СН'!$H$23</f>
        <v>1111.7323863700001</v>
      </c>
      <c r="L94" s="37">
        <f>SUMIFS(СВЦЭМ!$D$34:$D$777,СВЦЭМ!$A$34:$A$777,$A94,СВЦЭМ!$B$34:$B$777,L$83)+'СЕТ СН'!$H$11+СВЦЭМ!$D$10+'СЕТ СН'!$H$6-'СЕТ СН'!$H$23</f>
        <v>1051.7325900600001</v>
      </c>
      <c r="M94" s="37">
        <f>SUMIFS(СВЦЭМ!$D$34:$D$777,СВЦЭМ!$A$34:$A$777,$A94,СВЦЭМ!$B$34:$B$777,M$83)+'СЕТ СН'!$H$11+СВЦЭМ!$D$10+'СЕТ СН'!$H$6-'СЕТ СН'!$H$23</f>
        <v>999.35412613000017</v>
      </c>
      <c r="N94" s="37">
        <f>SUMIFS(СВЦЭМ!$D$34:$D$777,СВЦЭМ!$A$34:$A$777,$A94,СВЦЭМ!$B$34:$B$777,N$83)+'СЕТ СН'!$H$11+СВЦЭМ!$D$10+'СЕТ СН'!$H$6-'СЕТ СН'!$H$23</f>
        <v>995.77756758999999</v>
      </c>
      <c r="O94" s="37">
        <f>SUMIFS(СВЦЭМ!$D$34:$D$777,СВЦЭМ!$A$34:$A$777,$A94,СВЦЭМ!$B$34:$B$777,O$83)+'СЕТ СН'!$H$11+СВЦЭМ!$D$10+'СЕТ СН'!$H$6-'СЕТ СН'!$H$23</f>
        <v>990.74839152000004</v>
      </c>
      <c r="P94" s="37">
        <f>SUMIFS(СВЦЭМ!$D$34:$D$777,СВЦЭМ!$A$34:$A$777,$A94,СВЦЭМ!$B$34:$B$777,P$83)+'СЕТ СН'!$H$11+СВЦЭМ!$D$10+'СЕТ СН'!$H$6-'СЕТ СН'!$H$23</f>
        <v>989.06584053000006</v>
      </c>
      <c r="Q94" s="37">
        <f>SUMIFS(СВЦЭМ!$D$34:$D$777,СВЦЭМ!$A$34:$A$777,$A94,СВЦЭМ!$B$34:$B$777,Q$83)+'СЕТ СН'!$H$11+СВЦЭМ!$D$10+'СЕТ СН'!$H$6-'СЕТ СН'!$H$23</f>
        <v>992.64266773000008</v>
      </c>
      <c r="R94" s="37">
        <f>SUMIFS(СВЦЭМ!$D$34:$D$777,СВЦЭМ!$A$34:$A$777,$A94,СВЦЭМ!$B$34:$B$777,R$83)+'СЕТ СН'!$H$11+СВЦЭМ!$D$10+'СЕТ СН'!$H$6-'СЕТ СН'!$H$23</f>
        <v>994.41314533000013</v>
      </c>
      <c r="S94" s="37">
        <f>SUMIFS(СВЦЭМ!$D$34:$D$777,СВЦЭМ!$A$34:$A$777,$A94,СВЦЭМ!$B$34:$B$777,S$83)+'СЕТ СН'!$H$11+СВЦЭМ!$D$10+'СЕТ СН'!$H$6-'СЕТ СН'!$H$23</f>
        <v>990.94919329999993</v>
      </c>
      <c r="T94" s="37">
        <f>SUMIFS(СВЦЭМ!$D$34:$D$777,СВЦЭМ!$A$34:$A$777,$A94,СВЦЭМ!$B$34:$B$777,T$83)+'СЕТ СН'!$H$11+СВЦЭМ!$D$10+'СЕТ СН'!$H$6-'СЕТ СН'!$H$23</f>
        <v>988.53217888000017</v>
      </c>
      <c r="U94" s="37">
        <f>SUMIFS(СВЦЭМ!$D$34:$D$777,СВЦЭМ!$A$34:$A$777,$A94,СВЦЭМ!$B$34:$B$777,U$83)+'СЕТ СН'!$H$11+СВЦЭМ!$D$10+'СЕТ СН'!$H$6-'СЕТ СН'!$H$23</f>
        <v>990.19596774000001</v>
      </c>
      <c r="V94" s="37">
        <f>SUMIFS(СВЦЭМ!$D$34:$D$777,СВЦЭМ!$A$34:$A$777,$A94,СВЦЭМ!$B$34:$B$777,V$83)+'СЕТ СН'!$H$11+СВЦЭМ!$D$10+'СЕТ СН'!$H$6-'СЕТ СН'!$H$23</f>
        <v>981.36576351000008</v>
      </c>
      <c r="W94" s="37">
        <f>SUMIFS(СВЦЭМ!$D$34:$D$777,СВЦЭМ!$A$34:$A$777,$A94,СВЦЭМ!$B$34:$B$777,W$83)+'СЕТ СН'!$H$11+СВЦЭМ!$D$10+'СЕТ СН'!$H$6-'СЕТ СН'!$H$23</f>
        <v>1000.34238364</v>
      </c>
      <c r="X94" s="37">
        <f>SUMIFS(СВЦЭМ!$D$34:$D$777,СВЦЭМ!$A$34:$A$777,$A94,СВЦЭМ!$B$34:$B$777,X$83)+'СЕТ СН'!$H$11+СВЦЭМ!$D$10+'СЕТ СН'!$H$6-'СЕТ СН'!$H$23</f>
        <v>989.35695166999994</v>
      </c>
      <c r="Y94" s="37">
        <f>SUMIFS(СВЦЭМ!$D$34:$D$777,СВЦЭМ!$A$34:$A$777,$A94,СВЦЭМ!$B$34:$B$777,Y$83)+'СЕТ СН'!$H$11+СВЦЭМ!$D$10+'СЕТ СН'!$H$6-'СЕТ СН'!$H$23</f>
        <v>1033.6645718700001</v>
      </c>
    </row>
    <row r="95" spans="1:27" ht="15.75" x14ac:dyDescent="0.2">
      <c r="A95" s="36">
        <f t="shared" si="2"/>
        <v>43324</v>
      </c>
      <c r="B95" s="37">
        <f>SUMIFS(СВЦЭМ!$D$34:$D$777,СВЦЭМ!$A$34:$A$777,$A95,СВЦЭМ!$B$34:$B$777,B$83)+'СЕТ СН'!$H$11+СВЦЭМ!$D$10+'СЕТ СН'!$H$6-'СЕТ СН'!$H$23</f>
        <v>1131.8797688899999</v>
      </c>
      <c r="C95" s="37">
        <f>SUMIFS(СВЦЭМ!$D$34:$D$777,СВЦЭМ!$A$34:$A$777,$A95,СВЦЭМ!$B$34:$B$777,C$83)+'СЕТ СН'!$H$11+СВЦЭМ!$D$10+'СЕТ СН'!$H$6-'СЕТ СН'!$H$23</f>
        <v>1259.3351808</v>
      </c>
      <c r="D95" s="37">
        <f>SUMIFS(СВЦЭМ!$D$34:$D$777,СВЦЭМ!$A$34:$A$777,$A95,СВЦЭМ!$B$34:$B$777,D$83)+'СЕТ СН'!$H$11+СВЦЭМ!$D$10+'СЕТ СН'!$H$6-'СЕТ СН'!$H$23</f>
        <v>1373.0107468900001</v>
      </c>
      <c r="E95" s="37">
        <f>SUMIFS(СВЦЭМ!$D$34:$D$777,СВЦЭМ!$A$34:$A$777,$A95,СВЦЭМ!$B$34:$B$777,E$83)+'СЕТ СН'!$H$11+СВЦЭМ!$D$10+'СЕТ СН'!$H$6-'СЕТ СН'!$H$23</f>
        <v>1446.7930405700001</v>
      </c>
      <c r="F95" s="37">
        <f>SUMIFS(СВЦЭМ!$D$34:$D$777,СВЦЭМ!$A$34:$A$777,$A95,СВЦЭМ!$B$34:$B$777,F$83)+'СЕТ СН'!$H$11+СВЦЭМ!$D$10+'СЕТ СН'!$H$6-'СЕТ СН'!$H$23</f>
        <v>1447.28449983</v>
      </c>
      <c r="G95" s="37">
        <f>SUMIFS(СВЦЭМ!$D$34:$D$777,СВЦЭМ!$A$34:$A$777,$A95,СВЦЭМ!$B$34:$B$777,G$83)+'СЕТ СН'!$H$11+СВЦЭМ!$D$10+'СЕТ СН'!$H$6-'СЕТ СН'!$H$23</f>
        <v>1421.5241987500001</v>
      </c>
      <c r="H95" s="37">
        <f>SUMIFS(СВЦЭМ!$D$34:$D$777,СВЦЭМ!$A$34:$A$777,$A95,СВЦЭМ!$B$34:$B$777,H$83)+'СЕТ СН'!$H$11+СВЦЭМ!$D$10+'СЕТ СН'!$H$6-'СЕТ СН'!$H$23</f>
        <v>1411.24567538</v>
      </c>
      <c r="I95" s="37">
        <f>SUMIFS(СВЦЭМ!$D$34:$D$777,СВЦЭМ!$A$34:$A$777,$A95,СВЦЭМ!$B$34:$B$777,I$83)+'СЕТ СН'!$H$11+СВЦЭМ!$D$10+'СЕТ СН'!$H$6-'СЕТ СН'!$H$23</f>
        <v>1383.67590565</v>
      </c>
      <c r="J95" s="37">
        <f>SUMIFS(СВЦЭМ!$D$34:$D$777,СВЦЭМ!$A$34:$A$777,$A95,СВЦЭМ!$B$34:$B$777,J$83)+'СЕТ СН'!$H$11+СВЦЭМ!$D$10+'СЕТ СН'!$H$6-'СЕТ СН'!$H$23</f>
        <v>1228.6328241000001</v>
      </c>
      <c r="K95" s="37">
        <f>SUMIFS(СВЦЭМ!$D$34:$D$777,СВЦЭМ!$A$34:$A$777,$A95,СВЦЭМ!$B$34:$B$777,K$83)+'СЕТ СН'!$H$11+СВЦЭМ!$D$10+'СЕТ СН'!$H$6-'СЕТ СН'!$H$23</f>
        <v>1114.95784899</v>
      </c>
      <c r="L95" s="37">
        <f>SUMIFS(СВЦЭМ!$D$34:$D$777,СВЦЭМ!$A$34:$A$777,$A95,СВЦЭМ!$B$34:$B$777,L$83)+'СЕТ СН'!$H$11+СВЦЭМ!$D$10+'СЕТ СН'!$H$6-'СЕТ СН'!$H$23</f>
        <v>1059.03582714</v>
      </c>
      <c r="M95" s="37">
        <f>SUMIFS(СВЦЭМ!$D$34:$D$777,СВЦЭМ!$A$34:$A$777,$A95,СВЦЭМ!$B$34:$B$777,M$83)+'СЕТ СН'!$H$11+СВЦЭМ!$D$10+'СЕТ СН'!$H$6-'СЕТ СН'!$H$23</f>
        <v>1033.86440414</v>
      </c>
      <c r="N95" s="37">
        <f>SUMIFS(СВЦЭМ!$D$34:$D$777,СВЦЭМ!$A$34:$A$777,$A95,СВЦЭМ!$B$34:$B$777,N$83)+'СЕТ СН'!$H$11+СВЦЭМ!$D$10+'СЕТ СН'!$H$6-'СЕТ СН'!$H$23</f>
        <v>1001.24950936</v>
      </c>
      <c r="O95" s="37">
        <f>SUMIFS(СВЦЭМ!$D$34:$D$777,СВЦЭМ!$A$34:$A$777,$A95,СВЦЭМ!$B$34:$B$777,O$83)+'СЕТ СН'!$H$11+СВЦЭМ!$D$10+'СЕТ СН'!$H$6-'СЕТ СН'!$H$23</f>
        <v>991.91551107999999</v>
      </c>
      <c r="P95" s="37">
        <f>SUMIFS(СВЦЭМ!$D$34:$D$777,СВЦЭМ!$A$34:$A$777,$A95,СВЦЭМ!$B$34:$B$777,P$83)+'СЕТ СН'!$H$11+СВЦЭМ!$D$10+'СЕТ СН'!$H$6-'СЕТ СН'!$H$23</f>
        <v>997.18083292999995</v>
      </c>
      <c r="Q95" s="37">
        <f>SUMIFS(СВЦЭМ!$D$34:$D$777,СВЦЭМ!$A$34:$A$777,$A95,СВЦЭМ!$B$34:$B$777,Q$83)+'СЕТ СН'!$H$11+СВЦЭМ!$D$10+'СЕТ СН'!$H$6-'СЕТ СН'!$H$23</f>
        <v>1004.2105796000001</v>
      </c>
      <c r="R95" s="37">
        <f>SUMIFS(СВЦЭМ!$D$34:$D$777,СВЦЭМ!$A$34:$A$777,$A95,СВЦЭМ!$B$34:$B$777,R$83)+'СЕТ СН'!$H$11+СВЦЭМ!$D$10+'СЕТ СН'!$H$6-'СЕТ СН'!$H$23</f>
        <v>1007.0572647700001</v>
      </c>
      <c r="S95" s="37">
        <f>SUMIFS(СВЦЭМ!$D$34:$D$777,СВЦЭМ!$A$34:$A$777,$A95,СВЦЭМ!$B$34:$B$777,S$83)+'СЕТ СН'!$H$11+СВЦЭМ!$D$10+'СЕТ СН'!$H$6-'СЕТ СН'!$H$23</f>
        <v>996.80041890000007</v>
      </c>
      <c r="T95" s="37">
        <f>SUMIFS(СВЦЭМ!$D$34:$D$777,СВЦЭМ!$A$34:$A$777,$A95,СВЦЭМ!$B$34:$B$777,T$83)+'СЕТ СН'!$H$11+СВЦЭМ!$D$10+'СЕТ СН'!$H$6-'СЕТ СН'!$H$23</f>
        <v>996.16864018000001</v>
      </c>
      <c r="U95" s="37">
        <f>SUMIFS(СВЦЭМ!$D$34:$D$777,СВЦЭМ!$A$34:$A$777,$A95,СВЦЭМ!$B$34:$B$777,U$83)+'СЕТ СН'!$H$11+СВЦЭМ!$D$10+'СЕТ СН'!$H$6-'СЕТ СН'!$H$23</f>
        <v>996.28295643000001</v>
      </c>
      <c r="V95" s="37">
        <f>SUMIFS(СВЦЭМ!$D$34:$D$777,СВЦЭМ!$A$34:$A$777,$A95,СВЦЭМ!$B$34:$B$777,V$83)+'СЕТ СН'!$H$11+СВЦЭМ!$D$10+'СЕТ СН'!$H$6-'СЕТ СН'!$H$23</f>
        <v>1011.21265892</v>
      </c>
      <c r="W95" s="37">
        <f>SUMIFS(СВЦЭМ!$D$34:$D$777,СВЦЭМ!$A$34:$A$777,$A95,СВЦЭМ!$B$34:$B$777,W$83)+'СЕТ СН'!$H$11+СВЦЭМ!$D$10+'СЕТ СН'!$H$6-'СЕТ СН'!$H$23</f>
        <v>1028.4357662800001</v>
      </c>
      <c r="X95" s="37">
        <f>SUMIFS(СВЦЭМ!$D$34:$D$777,СВЦЭМ!$A$34:$A$777,$A95,СВЦЭМ!$B$34:$B$777,X$83)+'СЕТ СН'!$H$11+СВЦЭМ!$D$10+'СЕТ СН'!$H$6-'СЕТ СН'!$H$23</f>
        <v>1036.2020825700001</v>
      </c>
      <c r="Y95" s="37">
        <f>SUMIFS(СВЦЭМ!$D$34:$D$777,СВЦЭМ!$A$34:$A$777,$A95,СВЦЭМ!$B$34:$B$777,Y$83)+'СЕТ СН'!$H$11+СВЦЭМ!$D$10+'СЕТ СН'!$H$6-'СЕТ СН'!$H$23</f>
        <v>1044.83749992</v>
      </c>
    </row>
    <row r="96" spans="1:27" ht="15.75" x14ac:dyDescent="0.2">
      <c r="A96" s="36">
        <f t="shared" si="2"/>
        <v>43325</v>
      </c>
      <c r="B96" s="37">
        <f>SUMIFS(СВЦЭМ!$D$34:$D$777,СВЦЭМ!$A$34:$A$777,$A96,СВЦЭМ!$B$34:$B$777,B$83)+'СЕТ СН'!$H$11+СВЦЭМ!$D$10+'СЕТ СН'!$H$6-'СЕТ СН'!$H$23</f>
        <v>1168.55634603</v>
      </c>
      <c r="C96" s="37">
        <f>SUMIFS(СВЦЭМ!$D$34:$D$777,СВЦЭМ!$A$34:$A$777,$A96,СВЦЭМ!$B$34:$B$777,C$83)+'СЕТ СН'!$H$11+СВЦЭМ!$D$10+'СЕТ СН'!$H$6-'СЕТ СН'!$H$23</f>
        <v>1299.1787755</v>
      </c>
      <c r="D96" s="37">
        <f>SUMIFS(СВЦЭМ!$D$34:$D$777,СВЦЭМ!$A$34:$A$777,$A96,СВЦЭМ!$B$34:$B$777,D$83)+'СЕТ СН'!$H$11+СВЦЭМ!$D$10+'СЕТ СН'!$H$6-'СЕТ СН'!$H$23</f>
        <v>1432.5919074400001</v>
      </c>
      <c r="E96" s="37">
        <f>SUMIFS(СВЦЭМ!$D$34:$D$777,СВЦЭМ!$A$34:$A$777,$A96,СВЦЭМ!$B$34:$B$777,E$83)+'СЕТ СН'!$H$11+СВЦЭМ!$D$10+'СЕТ СН'!$H$6-'СЕТ СН'!$H$23</f>
        <v>1501.1971259900001</v>
      </c>
      <c r="F96" s="37">
        <f>SUMIFS(СВЦЭМ!$D$34:$D$777,СВЦЭМ!$A$34:$A$777,$A96,СВЦЭМ!$B$34:$B$777,F$83)+'СЕТ СН'!$H$11+СВЦЭМ!$D$10+'СЕТ СН'!$H$6-'СЕТ СН'!$H$23</f>
        <v>1495.98574368</v>
      </c>
      <c r="G96" s="37">
        <f>SUMIFS(СВЦЭМ!$D$34:$D$777,СВЦЭМ!$A$34:$A$777,$A96,СВЦЭМ!$B$34:$B$777,G$83)+'СЕТ СН'!$H$11+СВЦЭМ!$D$10+'СЕТ СН'!$H$6-'СЕТ СН'!$H$23</f>
        <v>1508.1588039400001</v>
      </c>
      <c r="H96" s="37">
        <f>SUMIFS(СВЦЭМ!$D$34:$D$777,СВЦЭМ!$A$34:$A$777,$A96,СВЦЭМ!$B$34:$B$777,H$83)+'СЕТ СН'!$H$11+СВЦЭМ!$D$10+'СЕТ СН'!$H$6-'СЕТ СН'!$H$23</f>
        <v>1494.04458529</v>
      </c>
      <c r="I96" s="37">
        <f>SUMIFS(СВЦЭМ!$D$34:$D$777,СВЦЭМ!$A$34:$A$777,$A96,СВЦЭМ!$B$34:$B$777,I$83)+'СЕТ СН'!$H$11+СВЦЭМ!$D$10+'СЕТ СН'!$H$6-'СЕТ СН'!$H$23</f>
        <v>1407.95349986</v>
      </c>
      <c r="J96" s="37">
        <f>SUMIFS(СВЦЭМ!$D$34:$D$777,СВЦЭМ!$A$34:$A$777,$A96,СВЦЭМ!$B$34:$B$777,J$83)+'СЕТ СН'!$H$11+СВЦЭМ!$D$10+'СЕТ СН'!$H$6-'СЕТ СН'!$H$23</f>
        <v>1247.33204776</v>
      </c>
      <c r="K96" s="37">
        <f>SUMIFS(СВЦЭМ!$D$34:$D$777,СВЦЭМ!$A$34:$A$777,$A96,СВЦЭМ!$B$34:$B$777,K$83)+'СЕТ СН'!$H$11+СВЦЭМ!$D$10+'СЕТ СН'!$H$6-'СЕТ СН'!$H$23</f>
        <v>1149.6638232600001</v>
      </c>
      <c r="L96" s="37">
        <f>SUMIFS(СВЦЭМ!$D$34:$D$777,СВЦЭМ!$A$34:$A$777,$A96,СВЦЭМ!$B$34:$B$777,L$83)+'СЕТ СН'!$H$11+СВЦЭМ!$D$10+'СЕТ СН'!$H$6-'СЕТ СН'!$H$23</f>
        <v>1071.98400902</v>
      </c>
      <c r="M96" s="37">
        <f>SUMIFS(СВЦЭМ!$D$34:$D$777,СВЦЭМ!$A$34:$A$777,$A96,СВЦЭМ!$B$34:$B$777,M$83)+'СЕТ СН'!$H$11+СВЦЭМ!$D$10+'СЕТ СН'!$H$6-'СЕТ СН'!$H$23</f>
        <v>1023.9870484100002</v>
      </c>
      <c r="N96" s="37">
        <f>SUMIFS(СВЦЭМ!$D$34:$D$777,СВЦЭМ!$A$34:$A$777,$A96,СВЦЭМ!$B$34:$B$777,N$83)+'СЕТ СН'!$H$11+СВЦЭМ!$D$10+'СЕТ СН'!$H$6-'СЕТ СН'!$H$23</f>
        <v>1002.8673275599999</v>
      </c>
      <c r="O96" s="37">
        <f>SUMIFS(СВЦЭМ!$D$34:$D$777,СВЦЭМ!$A$34:$A$777,$A96,СВЦЭМ!$B$34:$B$777,O$83)+'СЕТ СН'!$H$11+СВЦЭМ!$D$10+'СЕТ СН'!$H$6-'СЕТ СН'!$H$23</f>
        <v>1006.7991230600001</v>
      </c>
      <c r="P96" s="37">
        <f>SUMIFS(СВЦЭМ!$D$34:$D$777,СВЦЭМ!$A$34:$A$777,$A96,СВЦЭМ!$B$34:$B$777,P$83)+'СЕТ СН'!$H$11+СВЦЭМ!$D$10+'СЕТ СН'!$H$6-'СЕТ СН'!$H$23</f>
        <v>1013.49253344</v>
      </c>
      <c r="Q96" s="37">
        <f>SUMIFS(СВЦЭМ!$D$34:$D$777,СВЦЭМ!$A$34:$A$777,$A96,СВЦЭМ!$B$34:$B$777,Q$83)+'СЕТ СН'!$H$11+СВЦЭМ!$D$10+'СЕТ СН'!$H$6-'СЕТ СН'!$H$23</f>
        <v>1019.58744609</v>
      </c>
      <c r="R96" s="37">
        <f>SUMIFS(СВЦЭМ!$D$34:$D$777,СВЦЭМ!$A$34:$A$777,$A96,СВЦЭМ!$B$34:$B$777,R$83)+'СЕТ СН'!$H$11+СВЦЭМ!$D$10+'СЕТ СН'!$H$6-'СЕТ СН'!$H$23</f>
        <v>1026.0023062800001</v>
      </c>
      <c r="S96" s="37">
        <f>SUMIFS(СВЦЭМ!$D$34:$D$777,СВЦЭМ!$A$34:$A$777,$A96,СВЦЭМ!$B$34:$B$777,S$83)+'СЕТ СН'!$H$11+СВЦЭМ!$D$10+'СЕТ СН'!$H$6-'СЕТ СН'!$H$23</f>
        <v>1033.1714384300001</v>
      </c>
      <c r="T96" s="37">
        <f>SUMIFS(СВЦЭМ!$D$34:$D$777,СВЦЭМ!$A$34:$A$777,$A96,СВЦЭМ!$B$34:$B$777,T$83)+'СЕТ СН'!$H$11+СВЦЭМ!$D$10+'СЕТ СН'!$H$6-'СЕТ СН'!$H$23</f>
        <v>1015.9603269700001</v>
      </c>
      <c r="U96" s="37">
        <f>SUMIFS(СВЦЭМ!$D$34:$D$777,СВЦЭМ!$A$34:$A$777,$A96,СВЦЭМ!$B$34:$B$777,U$83)+'СЕТ СН'!$H$11+СВЦЭМ!$D$10+'СЕТ СН'!$H$6-'СЕТ СН'!$H$23</f>
        <v>1011.43688529</v>
      </c>
      <c r="V96" s="37">
        <f>SUMIFS(СВЦЭМ!$D$34:$D$777,СВЦЭМ!$A$34:$A$777,$A96,СВЦЭМ!$B$34:$B$777,V$83)+'СЕТ СН'!$H$11+СВЦЭМ!$D$10+'СЕТ СН'!$H$6-'СЕТ СН'!$H$23</f>
        <v>1010.19296392</v>
      </c>
      <c r="W96" s="37">
        <f>SUMIFS(СВЦЭМ!$D$34:$D$777,СВЦЭМ!$A$34:$A$777,$A96,СВЦЭМ!$B$34:$B$777,W$83)+'СЕТ СН'!$H$11+СВЦЭМ!$D$10+'СЕТ СН'!$H$6-'СЕТ СН'!$H$23</f>
        <v>1011.9620740600001</v>
      </c>
      <c r="X96" s="37">
        <f>SUMIFS(СВЦЭМ!$D$34:$D$777,СВЦЭМ!$A$34:$A$777,$A96,СВЦЭМ!$B$34:$B$777,X$83)+'СЕТ СН'!$H$11+СВЦЭМ!$D$10+'СЕТ СН'!$H$6-'СЕТ СН'!$H$23</f>
        <v>1026.3398734500001</v>
      </c>
      <c r="Y96" s="37">
        <f>SUMIFS(СВЦЭМ!$D$34:$D$777,СВЦЭМ!$A$34:$A$777,$A96,СВЦЭМ!$B$34:$B$777,Y$83)+'СЕТ СН'!$H$11+СВЦЭМ!$D$10+'СЕТ СН'!$H$6-'СЕТ СН'!$H$23</f>
        <v>1094.24214525</v>
      </c>
    </row>
    <row r="97" spans="1:25" ht="15.75" x14ac:dyDescent="0.2">
      <c r="A97" s="36">
        <f t="shared" si="2"/>
        <v>43326</v>
      </c>
      <c r="B97" s="37">
        <f>SUMIFS(СВЦЭМ!$D$34:$D$777,СВЦЭМ!$A$34:$A$777,$A97,СВЦЭМ!$B$34:$B$777,B$83)+'СЕТ СН'!$H$11+СВЦЭМ!$D$10+'СЕТ СН'!$H$6-'СЕТ СН'!$H$23</f>
        <v>1192.04861198</v>
      </c>
      <c r="C97" s="37">
        <f>SUMIFS(СВЦЭМ!$D$34:$D$777,СВЦЭМ!$A$34:$A$777,$A97,СВЦЭМ!$B$34:$B$777,C$83)+'СЕТ СН'!$H$11+СВЦЭМ!$D$10+'СЕТ СН'!$H$6-'СЕТ СН'!$H$23</f>
        <v>1331.49894537</v>
      </c>
      <c r="D97" s="37">
        <f>SUMIFS(СВЦЭМ!$D$34:$D$777,СВЦЭМ!$A$34:$A$777,$A97,СВЦЭМ!$B$34:$B$777,D$83)+'СЕТ СН'!$H$11+СВЦЭМ!$D$10+'СЕТ СН'!$H$6-'СЕТ СН'!$H$23</f>
        <v>1445.59080137</v>
      </c>
      <c r="E97" s="37">
        <f>SUMIFS(СВЦЭМ!$D$34:$D$777,СВЦЭМ!$A$34:$A$777,$A97,СВЦЭМ!$B$34:$B$777,E$83)+'СЕТ СН'!$H$11+СВЦЭМ!$D$10+'СЕТ СН'!$H$6-'СЕТ СН'!$H$23</f>
        <v>1508.9081428900001</v>
      </c>
      <c r="F97" s="37">
        <f>SUMIFS(СВЦЭМ!$D$34:$D$777,СВЦЭМ!$A$34:$A$777,$A97,СВЦЭМ!$B$34:$B$777,F$83)+'СЕТ СН'!$H$11+СВЦЭМ!$D$10+'СЕТ СН'!$H$6-'СЕТ СН'!$H$23</f>
        <v>1503.59201992</v>
      </c>
      <c r="G97" s="37">
        <f>SUMIFS(СВЦЭМ!$D$34:$D$777,СВЦЭМ!$A$34:$A$777,$A97,СВЦЭМ!$B$34:$B$777,G$83)+'СЕТ СН'!$H$11+СВЦЭМ!$D$10+'СЕТ СН'!$H$6-'СЕТ СН'!$H$23</f>
        <v>1499.81290152</v>
      </c>
      <c r="H97" s="37">
        <f>SUMIFS(СВЦЭМ!$D$34:$D$777,СВЦЭМ!$A$34:$A$777,$A97,СВЦЭМ!$B$34:$B$777,H$83)+'СЕТ СН'!$H$11+СВЦЭМ!$D$10+'СЕТ СН'!$H$6-'СЕТ СН'!$H$23</f>
        <v>1452.74133618</v>
      </c>
      <c r="I97" s="37">
        <f>SUMIFS(СВЦЭМ!$D$34:$D$777,СВЦЭМ!$A$34:$A$777,$A97,СВЦЭМ!$B$34:$B$777,I$83)+'СЕТ СН'!$H$11+СВЦЭМ!$D$10+'СЕТ СН'!$H$6-'СЕТ СН'!$H$23</f>
        <v>1373.07757133</v>
      </c>
      <c r="J97" s="37">
        <f>SUMIFS(СВЦЭМ!$D$34:$D$777,СВЦЭМ!$A$34:$A$777,$A97,СВЦЭМ!$B$34:$B$777,J$83)+'СЕТ СН'!$H$11+СВЦЭМ!$D$10+'СЕТ СН'!$H$6-'СЕТ СН'!$H$23</f>
        <v>1265.38771501</v>
      </c>
      <c r="K97" s="37">
        <f>SUMIFS(СВЦЭМ!$D$34:$D$777,СВЦЭМ!$A$34:$A$777,$A97,СВЦЭМ!$B$34:$B$777,K$83)+'СЕТ СН'!$H$11+СВЦЭМ!$D$10+'СЕТ СН'!$H$6-'СЕТ СН'!$H$23</f>
        <v>1191.5126799100001</v>
      </c>
      <c r="L97" s="37">
        <f>SUMIFS(СВЦЭМ!$D$34:$D$777,СВЦЭМ!$A$34:$A$777,$A97,СВЦЭМ!$B$34:$B$777,L$83)+'СЕТ СН'!$H$11+СВЦЭМ!$D$10+'СЕТ СН'!$H$6-'СЕТ СН'!$H$23</f>
        <v>1098.66371067</v>
      </c>
      <c r="M97" s="37">
        <f>SUMIFS(СВЦЭМ!$D$34:$D$777,СВЦЭМ!$A$34:$A$777,$A97,СВЦЭМ!$B$34:$B$777,M$83)+'СЕТ СН'!$H$11+СВЦЭМ!$D$10+'СЕТ СН'!$H$6-'СЕТ СН'!$H$23</f>
        <v>1040.3863558</v>
      </c>
      <c r="N97" s="37">
        <f>SUMIFS(СВЦЭМ!$D$34:$D$777,СВЦЭМ!$A$34:$A$777,$A97,СВЦЭМ!$B$34:$B$777,N$83)+'СЕТ СН'!$H$11+СВЦЭМ!$D$10+'СЕТ СН'!$H$6-'СЕТ СН'!$H$23</f>
        <v>1026.1910540399999</v>
      </c>
      <c r="O97" s="37">
        <f>SUMIFS(СВЦЭМ!$D$34:$D$777,СВЦЭМ!$A$34:$A$777,$A97,СВЦЭМ!$B$34:$B$777,O$83)+'СЕТ СН'!$H$11+СВЦЭМ!$D$10+'СЕТ СН'!$H$6-'СЕТ СН'!$H$23</f>
        <v>1040.04916733</v>
      </c>
      <c r="P97" s="37">
        <f>SUMIFS(СВЦЭМ!$D$34:$D$777,СВЦЭМ!$A$34:$A$777,$A97,СВЦЭМ!$B$34:$B$777,P$83)+'СЕТ СН'!$H$11+СВЦЭМ!$D$10+'СЕТ СН'!$H$6-'СЕТ СН'!$H$23</f>
        <v>1043.06063038</v>
      </c>
      <c r="Q97" s="37">
        <f>SUMIFS(СВЦЭМ!$D$34:$D$777,СВЦЭМ!$A$34:$A$777,$A97,СВЦЭМ!$B$34:$B$777,Q$83)+'СЕТ СН'!$H$11+СВЦЭМ!$D$10+'СЕТ СН'!$H$6-'СЕТ СН'!$H$23</f>
        <v>1045.8593619600001</v>
      </c>
      <c r="R97" s="37">
        <f>SUMIFS(СВЦЭМ!$D$34:$D$777,СВЦЭМ!$A$34:$A$777,$A97,СВЦЭМ!$B$34:$B$777,R$83)+'СЕТ СН'!$H$11+СВЦЭМ!$D$10+'СЕТ СН'!$H$6-'СЕТ СН'!$H$23</f>
        <v>1034.8789947400001</v>
      </c>
      <c r="S97" s="37">
        <f>SUMIFS(СВЦЭМ!$D$34:$D$777,СВЦЭМ!$A$34:$A$777,$A97,СВЦЭМ!$B$34:$B$777,S$83)+'СЕТ СН'!$H$11+СВЦЭМ!$D$10+'СЕТ СН'!$H$6-'СЕТ СН'!$H$23</f>
        <v>1037.6732569999999</v>
      </c>
      <c r="T97" s="37">
        <f>SUMIFS(СВЦЭМ!$D$34:$D$777,СВЦЭМ!$A$34:$A$777,$A97,СВЦЭМ!$B$34:$B$777,T$83)+'СЕТ СН'!$H$11+СВЦЭМ!$D$10+'СЕТ СН'!$H$6-'СЕТ СН'!$H$23</f>
        <v>1036.5680374600001</v>
      </c>
      <c r="U97" s="37">
        <f>SUMIFS(СВЦЭМ!$D$34:$D$777,СВЦЭМ!$A$34:$A$777,$A97,СВЦЭМ!$B$34:$B$777,U$83)+'СЕТ СН'!$H$11+СВЦЭМ!$D$10+'СЕТ СН'!$H$6-'СЕТ СН'!$H$23</f>
        <v>1039.52164085</v>
      </c>
      <c r="V97" s="37">
        <f>SUMIFS(СВЦЭМ!$D$34:$D$777,СВЦЭМ!$A$34:$A$777,$A97,СВЦЭМ!$B$34:$B$777,V$83)+'СЕТ СН'!$H$11+СВЦЭМ!$D$10+'СЕТ СН'!$H$6-'СЕТ СН'!$H$23</f>
        <v>1036.40278685</v>
      </c>
      <c r="W97" s="37">
        <f>SUMIFS(СВЦЭМ!$D$34:$D$777,СВЦЭМ!$A$34:$A$777,$A97,СВЦЭМ!$B$34:$B$777,W$83)+'СЕТ СН'!$H$11+СВЦЭМ!$D$10+'СЕТ СН'!$H$6-'СЕТ СН'!$H$23</f>
        <v>1043.1382331899999</v>
      </c>
      <c r="X97" s="37">
        <f>SUMIFS(СВЦЭМ!$D$34:$D$777,СВЦЭМ!$A$34:$A$777,$A97,СВЦЭМ!$B$34:$B$777,X$83)+'СЕТ СН'!$H$11+СВЦЭМ!$D$10+'СЕТ СН'!$H$6-'СЕТ СН'!$H$23</f>
        <v>1047.9147191300001</v>
      </c>
      <c r="Y97" s="37">
        <f>SUMIFS(СВЦЭМ!$D$34:$D$777,СВЦЭМ!$A$34:$A$777,$A97,СВЦЭМ!$B$34:$B$777,Y$83)+'СЕТ СН'!$H$11+СВЦЭМ!$D$10+'СЕТ СН'!$H$6-'СЕТ СН'!$H$23</f>
        <v>1120.83487971</v>
      </c>
    </row>
    <row r="98" spans="1:25" ht="15.75" x14ac:dyDescent="0.2">
      <c r="A98" s="36">
        <f t="shared" si="2"/>
        <v>43327</v>
      </c>
      <c r="B98" s="37">
        <f>SUMIFS(СВЦЭМ!$D$34:$D$777,СВЦЭМ!$A$34:$A$777,$A98,СВЦЭМ!$B$34:$B$777,B$83)+'СЕТ СН'!$H$11+СВЦЭМ!$D$10+'СЕТ СН'!$H$6-'СЕТ СН'!$H$23</f>
        <v>1170.00874757</v>
      </c>
      <c r="C98" s="37">
        <f>SUMIFS(СВЦЭМ!$D$34:$D$777,СВЦЭМ!$A$34:$A$777,$A98,СВЦЭМ!$B$34:$B$777,C$83)+'СЕТ СН'!$H$11+СВЦЭМ!$D$10+'СЕТ СН'!$H$6-'СЕТ СН'!$H$23</f>
        <v>1275.5615818599999</v>
      </c>
      <c r="D98" s="37">
        <f>SUMIFS(СВЦЭМ!$D$34:$D$777,СВЦЭМ!$A$34:$A$777,$A98,СВЦЭМ!$B$34:$B$777,D$83)+'СЕТ СН'!$H$11+СВЦЭМ!$D$10+'СЕТ СН'!$H$6-'СЕТ СН'!$H$23</f>
        <v>1380.56423206</v>
      </c>
      <c r="E98" s="37">
        <f>SUMIFS(СВЦЭМ!$D$34:$D$777,СВЦЭМ!$A$34:$A$777,$A98,СВЦЭМ!$B$34:$B$777,E$83)+'СЕТ СН'!$H$11+СВЦЭМ!$D$10+'СЕТ СН'!$H$6-'СЕТ СН'!$H$23</f>
        <v>1489.162509</v>
      </c>
      <c r="F98" s="37">
        <f>SUMIFS(СВЦЭМ!$D$34:$D$777,СВЦЭМ!$A$34:$A$777,$A98,СВЦЭМ!$B$34:$B$777,F$83)+'СЕТ СН'!$H$11+СВЦЭМ!$D$10+'СЕТ СН'!$H$6-'СЕТ СН'!$H$23</f>
        <v>1475.84170675</v>
      </c>
      <c r="G98" s="37">
        <f>SUMIFS(СВЦЭМ!$D$34:$D$777,СВЦЭМ!$A$34:$A$777,$A98,СВЦЭМ!$B$34:$B$777,G$83)+'СЕТ СН'!$H$11+СВЦЭМ!$D$10+'СЕТ СН'!$H$6-'СЕТ СН'!$H$23</f>
        <v>1467.0230456900001</v>
      </c>
      <c r="H98" s="37">
        <f>SUMIFS(СВЦЭМ!$D$34:$D$777,СВЦЭМ!$A$34:$A$777,$A98,СВЦЭМ!$B$34:$B$777,H$83)+'СЕТ СН'!$H$11+СВЦЭМ!$D$10+'СЕТ СН'!$H$6-'СЕТ СН'!$H$23</f>
        <v>1465.07010227</v>
      </c>
      <c r="I98" s="37">
        <f>SUMIFS(СВЦЭМ!$D$34:$D$777,СВЦЭМ!$A$34:$A$777,$A98,СВЦЭМ!$B$34:$B$777,I$83)+'СЕТ СН'!$H$11+СВЦЭМ!$D$10+'СЕТ СН'!$H$6-'СЕТ СН'!$H$23</f>
        <v>1409.67157589</v>
      </c>
      <c r="J98" s="37">
        <f>SUMIFS(СВЦЭМ!$D$34:$D$777,СВЦЭМ!$A$34:$A$777,$A98,СВЦЭМ!$B$34:$B$777,J$83)+'СЕТ СН'!$H$11+СВЦЭМ!$D$10+'СЕТ СН'!$H$6-'СЕТ СН'!$H$23</f>
        <v>1286.57131626</v>
      </c>
      <c r="K98" s="37">
        <f>SUMIFS(СВЦЭМ!$D$34:$D$777,СВЦЭМ!$A$34:$A$777,$A98,СВЦЭМ!$B$34:$B$777,K$83)+'СЕТ СН'!$H$11+СВЦЭМ!$D$10+'СЕТ СН'!$H$6-'СЕТ СН'!$H$23</f>
        <v>1191.64346894</v>
      </c>
      <c r="L98" s="37">
        <f>SUMIFS(СВЦЭМ!$D$34:$D$777,СВЦЭМ!$A$34:$A$777,$A98,СВЦЭМ!$B$34:$B$777,L$83)+'СЕТ СН'!$H$11+СВЦЭМ!$D$10+'СЕТ СН'!$H$6-'СЕТ СН'!$H$23</f>
        <v>1109.79167994</v>
      </c>
      <c r="M98" s="37">
        <f>SUMIFS(СВЦЭМ!$D$34:$D$777,СВЦЭМ!$A$34:$A$777,$A98,СВЦЭМ!$B$34:$B$777,M$83)+'СЕТ СН'!$H$11+СВЦЭМ!$D$10+'СЕТ СН'!$H$6-'СЕТ СН'!$H$23</f>
        <v>1045.7917554200001</v>
      </c>
      <c r="N98" s="37">
        <f>SUMIFS(СВЦЭМ!$D$34:$D$777,СВЦЭМ!$A$34:$A$777,$A98,СВЦЭМ!$B$34:$B$777,N$83)+'СЕТ СН'!$H$11+СВЦЭМ!$D$10+'СЕТ СН'!$H$6-'СЕТ СН'!$H$23</f>
        <v>1037.3875815000001</v>
      </c>
      <c r="O98" s="37">
        <f>SUMIFS(СВЦЭМ!$D$34:$D$777,СВЦЭМ!$A$34:$A$777,$A98,СВЦЭМ!$B$34:$B$777,O$83)+'СЕТ СН'!$H$11+СВЦЭМ!$D$10+'СЕТ СН'!$H$6-'СЕТ СН'!$H$23</f>
        <v>1039.0934027400001</v>
      </c>
      <c r="P98" s="37">
        <f>SUMIFS(СВЦЭМ!$D$34:$D$777,СВЦЭМ!$A$34:$A$777,$A98,СВЦЭМ!$B$34:$B$777,P$83)+'СЕТ СН'!$H$11+СВЦЭМ!$D$10+'СЕТ СН'!$H$6-'СЕТ СН'!$H$23</f>
        <v>1042.4734190900001</v>
      </c>
      <c r="Q98" s="37">
        <f>SUMIFS(СВЦЭМ!$D$34:$D$777,СВЦЭМ!$A$34:$A$777,$A98,СВЦЭМ!$B$34:$B$777,Q$83)+'СЕТ СН'!$H$11+СВЦЭМ!$D$10+'СЕТ СН'!$H$6-'СЕТ СН'!$H$23</f>
        <v>1049.500182</v>
      </c>
      <c r="R98" s="37">
        <f>SUMIFS(СВЦЭМ!$D$34:$D$777,СВЦЭМ!$A$34:$A$777,$A98,СВЦЭМ!$B$34:$B$777,R$83)+'СЕТ СН'!$H$11+СВЦЭМ!$D$10+'СЕТ СН'!$H$6-'СЕТ СН'!$H$23</f>
        <v>1050.57793797</v>
      </c>
      <c r="S98" s="37">
        <f>SUMIFS(СВЦЭМ!$D$34:$D$777,СВЦЭМ!$A$34:$A$777,$A98,СВЦЭМ!$B$34:$B$777,S$83)+'СЕТ СН'!$H$11+СВЦЭМ!$D$10+'СЕТ СН'!$H$6-'СЕТ СН'!$H$23</f>
        <v>1041.7428393800001</v>
      </c>
      <c r="T98" s="37">
        <f>SUMIFS(СВЦЭМ!$D$34:$D$777,СВЦЭМ!$A$34:$A$777,$A98,СВЦЭМ!$B$34:$B$777,T$83)+'СЕТ СН'!$H$11+СВЦЭМ!$D$10+'СЕТ СН'!$H$6-'СЕТ СН'!$H$23</f>
        <v>1035.55925136</v>
      </c>
      <c r="U98" s="37">
        <f>SUMIFS(СВЦЭМ!$D$34:$D$777,СВЦЭМ!$A$34:$A$777,$A98,СВЦЭМ!$B$34:$B$777,U$83)+'СЕТ СН'!$H$11+СВЦЭМ!$D$10+'СЕТ СН'!$H$6-'СЕТ СН'!$H$23</f>
        <v>1041.4394438900001</v>
      </c>
      <c r="V98" s="37">
        <f>SUMIFS(СВЦЭМ!$D$34:$D$777,СВЦЭМ!$A$34:$A$777,$A98,СВЦЭМ!$B$34:$B$777,V$83)+'СЕТ СН'!$H$11+СВЦЭМ!$D$10+'СЕТ СН'!$H$6-'СЕТ СН'!$H$23</f>
        <v>1027.41576261</v>
      </c>
      <c r="W98" s="37">
        <f>SUMIFS(СВЦЭМ!$D$34:$D$777,СВЦЭМ!$A$34:$A$777,$A98,СВЦЭМ!$B$34:$B$777,W$83)+'СЕТ СН'!$H$11+СВЦЭМ!$D$10+'СЕТ СН'!$H$6-'СЕТ СН'!$H$23</f>
        <v>1035.87277374</v>
      </c>
      <c r="X98" s="37">
        <f>SUMIFS(СВЦЭМ!$D$34:$D$777,СВЦЭМ!$A$34:$A$777,$A98,СВЦЭМ!$B$34:$B$777,X$83)+'СЕТ СН'!$H$11+СВЦЭМ!$D$10+'СЕТ СН'!$H$6-'СЕТ СН'!$H$23</f>
        <v>1055.89323498</v>
      </c>
      <c r="Y98" s="37">
        <f>SUMIFS(СВЦЭМ!$D$34:$D$777,СВЦЭМ!$A$34:$A$777,$A98,СВЦЭМ!$B$34:$B$777,Y$83)+'СЕТ СН'!$H$11+СВЦЭМ!$D$10+'СЕТ СН'!$H$6-'СЕТ СН'!$H$23</f>
        <v>1108.92754135</v>
      </c>
    </row>
    <row r="99" spans="1:25" ht="15.75" x14ac:dyDescent="0.2">
      <c r="A99" s="36">
        <f t="shared" si="2"/>
        <v>43328</v>
      </c>
      <c r="B99" s="37">
        <f>SUMIFS(СВЦЭМ!$D$34:$D$777,СВЦЭМ!$A$34:$A$777,$A99,СВЦЭМ!$B$34:$B$777,B$83)+'СЕТ СН'!$H$11+СВЦЭМ!$D$10+'СЕТ СН'!$H$6-'СЕТ СН'!$H$23</f>
        <v>1202.0836346600001</v>
      </c>
      <c r="C99" s="37">
        <f>SUMIFS(СВЦЭМ!$D$34:$D$777,СВЦЭМ!$A$34:$A$777,$A99,СВЦЭМ!$B$34:$B$777,C$83)+'СЕТ СН'!$H$11+СВЦЭМ!$D$10+'СЕТ СН'!$H$6-'СЕТ СН'!$H$23</f>
        <v>1318.7156276800001</v>
      </c>
      <c r="D99" s="37">
        <f>SUMIFS(СВЦЭМ!$D$34:$D$777,СВЦЭМ!$A$34:$A$777,$A99,СВЦЭМ!$B$34:$B$777,D$83)+'СЕТ СН'!$H$11+СВЦЭМ!$D$10+'СЕТ СН'!$H$6-'СЕТ СН'!$H$23</f>
        <v>1417.9201788</v>
      </c>
      <c r="E99" s="37">
        <f>SUMIFS(СВЦЭМ!$D$34:$D$777,СВЦЭМ!$A$34:$A$777,$A99,СВЦЭМ!$B$34:$B$777,E$83)+'СЕТ СН'!$H$11+СВЦЭМ!$D$10+'СЕТ СН'!$H$6-'СЕТ СН'!$H$23</f>
        <v>1500.9077564500001</v>
      </c>
      <c r="F99" s="37">
        <f>SUMIFS(СВЦЭМ!$D$34:$D$777,СВЦЭМ!$A$34:$A$777,$A99,СВЦЭМ!$B$34:$B$777,F$83)+'СЕТ СН'!$H$11+СВЦЭМ!$D$10+'СЕТ СН'!$H$6-'СЕТ СН'!$H$23</f>
        <v>1488.6416609099999</v>
      </c>
      <c r="G99" s="37">
        <f>SUMIFS(СВЦЭМ!$D$34:$D$777,СВЦЭМ!$A$34:$A$777,$A99,СВЦЭМ!$B$34:$B$777,G$83)+'СЕТ СН'!$H$11+СВЦЭМ!$D$10+'СЕТ СН'!$H$6-'СЕТ СН'!$H$23</f>
        <v>1492.2808254500001</v>
      </c>
      <c r="H99" s="37">
        <f>SUMIFS(СВЦЭМ!$D$34:$D$777,СВЦЭМ!$A$34:$A$777,$A99,СВЦЭМ!$B$34:$B$777,H$83)+'СЕТ СН'!$H$11+СВЦЭМ!$D$10+'СЕТ СН'!$H$6-'СЕТ СН'!$H$23</f>
        <v>1462.27786745</v>
      </c>
      <c r="I99" s="37">
        <f>SUMIFS(СВЦЭМ!$D$34:$D$777,СВЦЭМ!$A$34:$A$777,$A99,СВЦЭМ!$B$34:$B$777,I$83)+'СЕТ СН'!$H$11+СВЦЭМ!$D$10+'СЕТ СН'!$H$6-'СЕТ СН'!$H$23</f>
        <v>1372.22751973</v>
      </c>
      <c r="J99" s="37">
        <f>SUMIFS(СВЦЭМ!$D$34:$D$777,СВЦЭМ!$A$34:$A$777,$A99,СВЦЭМ!$B$34:$B$777,J$83)+'СЕТ СН'!$H$11+СВЦЭМ!$D$10+'СЕТ СН'!$H$6-'СЕТ СН'!$H$23</f>
        <v>1262.6401060400001</v>
      </c>
      <c r="K99" s="37">
        <f>SUMIFS(СВЦЭМ!$D$34:$D$777,СВЦЭМ!$A$34:$A$777,$A99,СВЦЭМ!$B$34:$B$777,K$83)+'СЕТ СН'!$H$11+СВЦЭМ!$D$10+'СЕТ СН'!$H$6-'СЕТ СН'!$H$23</f>
        <v>1159.64487893</v>
      </c>
      <c r="L99" s="37">
        <f>SUMIFS(СВЦЭМ!$D$34:$D$777,СВЦЭМ!$A$34:$A$777,$A99,СВЦЭМ!$B$34:$B$777,L$83)+'СЕТ СН'!$H$11+СВЦЭМ!$D$10+'СЕТ СН'!$H$6-'СЕТ СН'!$H$23</f>
        <v>1076.5745981600001</v>
      </c>
      <c r="M99" s="37">
        <f>SUMIFS(СВЦЭМ!$D$34:$D$777,СВЦЭМ!$A$34:$A$777,$A99,СВЦЭМ!$B$34:$B$777,M$83)+'СЕТ СН'!$H$11+СВЦЭМ!$D$10+'СЕТ СН'!$H$6-'СЕТ СН'!$H$23</f>
        <v>1025.9608559400001</v>
      </c>
      <c r="N99" s="37">
        <f>SUMIFS(СВЦЭМ!$D$34:$D$777,СВЦЭМ!$A$34:$A$777,$A99,СВЦЭМ!$B$34:$B$777,N$83)+'СЕТ СН'!$H$11+СВЦЭМ!$D$10+'СЕТ СН'!$H$6-'СЕТ СН'!$H$23</f>
        <v>1022.71662186</v>
      </c>
      <c r="O99" s="37">
        <f>SUMIFS(СВЦЭМ!$D$34:$D$777,СВЦЭМ!$A$34:$A$777,$A99,СВЦЭМ!$B$34:$B$777,O$83)+'СЕТ СН'!$H$11+СВЦЭМ!$D$10+'СЕТ СН'!$H$6-'СЕТ СН'!$H$23</f>
        <v>1030.5270954699999</v>
      </c>
      <c r="P99" s="37">
        <f>SUMIFS(СВЦЭМ!$D$34:$D$777,СВЦЭМ!$A$34:$A$777,$A99,СВЦЭМ!$B$34:$B$777,P$83)+'СЕТ СН'!$H$11+СВЦЭМ!$D$10+'СЕТ СН'!$H$6-'СЕТ СН'!$H$23</f>
        <v>1037.0522996700001</v>
      </c>
      <c r="Q99" s="37">
        <f>SUMIFS(СВЦЭМ!$D$34:$D$777,СВЦЭМ!$A$34:$A$777,$A99,СВЦЭМ!$B$34:$B$777,Q$83)+'СЕТ СН'!$H$11+СВЦЭМ!$D$10+'СЕТ СН'!$H$6-'СЕТ СН'!$H$23</f>
        <v>1040.0061383</v>
      </c>
      <c r="R99" s="37">
        <f>SUMIFS(СВЦЭМ!$D$34:$D$777,СВЦЭМ!$A$34:$A$777,$A99,СВЦЭМ!$B$34:$B$777,R$83)+'СЕТ СН'!$H$11+СВЦЭМ!$D$10+'СЕТ СН'!$H$6-'СЕТ СН'!$H$23</f>
        <v>1040.6519514000001</v>
      </c>
      <c r="S99" s="37">
        <f>SUMIFS(СВЦЭМ!$D$34:$D$777,СВЦЭМ!$A$34:$A$777,$A99,СВЦЭМ!$B$34:$B$777,S$83)+'СЕТ СН'!$H$11+СВЦЭМ!$D$10+'СЕТ СН'!$H$6-'СЕТ СН'!$H$23</f>
        <v>1029.96898848</v>
      </c>
      <c r="T99" s="37">
        <f>SUMIFS(СВЦЭМ!$D$34:$D$777,СВЦЭМ!$A$34:$A$777,$A99,СВЦЭМ!$B$34:$B$777,T$83)+'СЕТ СН'!$H$11+СВЦЭМ!$D$10+'СЕТ СН'!$H$6-'СЕТ СН'!$H$23</f>
        <v>1008.3873681300001</v>
      </c>
      <c r="U99" s="37">
        <f>SUMIFS(СВЦЭМ!$D$34:$D$777,СВЦЭМ!$A$34:$A$777,$A99,СВЦЭМ!$B$34:$B$777,U$83)+'СЕТ СН'!$H$11+СВЦЭМ!$D$10+'СЕТ СН'!$H$6-'СЕТ СН'!$H$23</f>
        <v>1006.22611134</v>
      </c>
      <c r="V99" s="37">
        <f>SUMIFS(СВЦЭМ!$D$34:$D$777,СВЦЭМ!$A$34:$A$777,$A99,СВЦЭМ!$B$34:$B$777,V$83)+'СЕТ СН'!$H$11+СВЦЭМ!$D$10+'СЕТ СН'!$H$6-'СЕТ СН'!$H$23</f>
        <v>1011.15641512</v>
      </c>
      <c r="W99" s="37">
        <f>SUMIFS(СВЦЭМ!$D$34:$D$777,СВЦЭМ!$A$34:$A$777,$A99,СВЦЭМ!$B$34:$B$777,W$83)+'СЕТ СН'!$H$11+СВЦЭМ!$D$10+'СЕТ СН'!$H$6-'СЕТ СН'!$H$23</f>
        <v>1025.0333966600001</v>
      </c>
      <c r="X99" s="37">
        <f>SUMIFS(СВЦЭМ!$D$34:$D$777,СВЦЭМ!$A$34:$A$777,$A99,СВЦЭМ!$B$34:$B$777,X$83)+'СЕТ СН'!$H$11+СВЦЭМ!$D$10+'СЕТ СН'!$H$6-'СЕТ СН'!$H$23</f>
        <v>1031.6185734999999</v>
      </c>
      <c r="Y99" s="37">
        <f>SUMIFS(СВЦЭМ!$D$34:$D$777,СВЦЭМ!$A$34:$A$777,$A99,СВЦЭМ!$B$34:$B$777,Y$83)+'СЕТ СН'!$H$11+СВЦЭМ!$D$10+'СЕТ СН'!$H$6-'СЕТ СН'!$H$23</f>
        <v>1102.53522512</v>
      </c>
    </row>
    <row r="100" spans="1:25" ht="15.75" x14ac:dyDescent="0.2">
      <c r="A100" s="36">
        <f t="shared" si="2"/>
        <v>43329</v>
      </c>
      <c r="B100" s="37">
        <f>SUMIFS(СВЦЭМ!$D$34:$D$777,СВЦЭМ!$A$34:$A$777,$A100,СВЦЭМ!$B$34:$B$777,B$83)+'СЕТ СН'!$H$11+СВЦЭМ!$D$10+'СЕТ СН'!$H$6-'СЕТ СН'!$H$23</f>
        <v>1180.3573250100001</v>
      </c>
      <c r="C100" s="37">
        <f>SUMIFS(СВЦЭМ!$D$34:$D$777,СВЦЭМ!$A$34:$A$777,$A100,СВЦЭМ!$B$34:$B$777,C$83)+'СЕТ СН'!$H$11+СВЦЭМ!$D$10+'СЕТ СН'!$H$6-'СЕТ СН'!$H$23</f>
        <v>1300.2823199900001</v>
      </c>
      <c r="D100" s="37">
        <f>SUMIFS(СВЦЭМ!$D$34:$D$777,СВЦЭМ!$A$34:$A$777,$A100,СВЦЭМ!$B$34:$B$777,D$83)+'СЕТ СН'!$H$11+СВЦЭМ!$D$10+'СЕТ СН'!$H$6-'СЕТ СН'!$H$23</f>
        <v>1397.4811618900001</v>
      </c>
      <c r="E100" s="37">
        <f>SUMIFS(СВЦЭМ!$D$34:$D$777,СВЦЭМ!$A$34:$A$777,$A100,СВЦЭМ!$B$34:$B$777,E$83)+'СЕТ СН'!$H$11+СВЦЭМ!$D$10+'СЕТ СН'!$H$6-'СЕТ СН'!$H$23</f>
        <v>1492.1988933100001</v>
      </c>
      <c r="F100" s="37">
        <f>SUMIFS(СВЦЭМ!$D$34:$D$777,СВЦЭМ!$A$34:$A$777,$A100,СВЦЭМ!$B$34:$B$777,F$83)+'СЕТ СН'!$H$11+СВЦЭМ!$D$10+'СЕТ СН'!$H$6-'СЕТ СН'!$H$23</f>
        <v>1479.6870835500001</v>
      </c>
      <c r="G100" s="37">
        <f>SUMIFS(СВЦЭМ!$D$34:$D$777,СВЦЭМ!$A$34:$A$777,$A100,СВЦЭМ!$B$34:$B$777,G$83)+'СЕТ СН'!$H$11+СВЦЭМ!$D$10+'СЕТ СН'!$H$6-'СЕТ СН'!$H$23</f>
        <v>1458.95188405</v>
      </c>
      <c r="H100" s="37">
        <f>SUMIFS(СВЦЭМ!$D$34:$D$777,СВЦЭМ!$A$34:$A$777,$A100,СВЦЭМ!$B$34:$B$777,H$83)+'СЕТ СН'!$H$11+СВЦЭМ!$D$10+'СЕТ СН'!$H$6-'СЕТ СН'!$H$23</f>
        <v>1458.37791208</v>
      </c>
      <c r="I100" s="37">
        <f>SUMIFS(СВЦЭМ!$D$34:$D$777,СВЦЭМ!$A$34:$A$777,$A100,СВЦЭМ!$B$34:$B$777,I$83)+'СЕТ СН'!$H$11+СВЦЭМ!$D$10+'СЕТ СН'!$H$6-'СЕТ СН'!$H$23</f>
        <v>1429.37581845</v>
      </c>
      <c r="J100" s="37">
        <f>SUMIFS(СВЦЭМ!$D$34:$D$777,СВЦЭМ!$A$34:$A$777,$A100,СВЦЭМ!$B$34:$B$777,J$83)+'СЕТ СН'!$H$11+СВЦЭМ!$D$10+'СЕТ СН'!$H$6-'СЕТ СН'!$H$23</f>
        <v>1291.44794441</v>
      </c>
      <c r="K100" s="37">
        <f>SUMIFS(СВЦЭМ!$D$34:$D$777,СВЦЭМ!$A$34:$A$777,$A100,СВЦЭМ!$B$34:$B$777,K$83)+'СЕТ СН'!$H$11+СВЦЭМ!$D$10+'СЕТ СН'!$H$6-'СЕТ СН'!$H$23</f>
        <v>1196.32299448</v>
      </c>
      <c r="L100" s="37">
        <f>SUMIFS(СВЦЭМ!$D$34:$D$777,СВЦЭМ!$A$34:$A$777,$A100,СВЦЭМ!$B$34:$B$777,L$83)+'СЕТ СН'!$H$11+СВЦЭМ!$D$10+'СЕТ СН'!$H$6-'СЕТ СН'!$H$23</f>
        <v>1091.1469214000001</v>
      </c>
      <c r="M100" s="37">
        <f>SUMIFS(СВЦЭМ!$D$34:$D$777,СВЦЭМ!$A$34:$A$777,$A100,СВЦЭМ!$B$34:$B$777,M$83)+'СЕТ СН'!$H$11+СВЦЭМ!$D$10+'СЕТ СН'!$H$6-'СЕТ СН'!$H$23</f>
        <v>1030.0612956700002</v>
      </c>
      <c r="N100" s="37">
        <f>SUMIFS(СВЦЭМ!$D$34:$D$777,СВЦЭМ!$A$34:$A$777,$A100,СВЦЭМ!$B$34:$B$777,N$83)+'СЕТ СН'!$H$11+СВЦЭМ!$D$10+'СЕТ СН'!$H$6-'СЕТ СН'!$H$23</f>
        <v>1006.68631989</v>
      </c>
      <c r="O100" s="37">
        <f>SUMIFS(СВЦЭМ!$D$34:$D$777,СВЦЭМ!$A$34:$A$777,$A100,СВЦЭМ!$B$34:$B$777,O$83)+'СЕТ СН'!$H$11+СВЦЭМ!$D$10+'СЕТ СН'!$H$6-'СЕТ СН'!$H$23</f>
        <v>1013.6761349600001</v>
      </c>
      <c r="P100" s="37">
        <f>SUMIFS(СВЦЭМ!$D$34:$D$777,СВЦЭМ!$A$34:$A$777,$A100,СВЦЭМ!$B$34:$B$777,P$83)+'СЕТ СН'!$H$11+СВЦЭМ!$D$10+'СЕТ СН'!$H$6-'СЕТ СН'!$H$23</f>
        <v>1018.41240928</v>
      </c>
      <c r="Q100" s="37">
        <f>SUMIFS(СВЦЭМ!$D$34:$D$777,СВЦЭМ!$A$34:$A$777,$A100,СВЦЭМ!$B$34:$B$777,Q$83)+'СЕТ СН'!$H$11+СВЦЭМ!$D$10+'СЕТ СН'!$H$6-'СЕТ СН'!$H$23</f>
        <v>1016.09410091</v>
      </c>
      <c r="R100" s="37">
        <f>SUMIFS(СВЦЭМ!$D$34:$D$777,СВЦЭМ!$A$34:$A$777,$A100,СВЦЭМ!$B$34:$B$777,R$83)+'СЕТ СН'!$H$11+СВЦЭМ!$D$10+'СЕТ СН'!$H$6-'СЕТ СН'!$H$23</f>
        <v>1011.4113727600002</v>
      </c>
      <c r="S100" s="37">
        <f>SUMIFS(СВЦЭМ!$D$34:$D$777,СВЦЭМ!$A$34:$A$777,$A100,СВЦЭМ!$B$34:$B$777,S$83)+'СЕТ СН'!$H$11+СВЦЭМ!$D$10+'СЕТ СН'!$H$6-'СЕТ СН'!$H$23</f>
        <v>1005.74502702</v>
      </c>
      <c r="T100" s="37">
        <f>SUMIFS(СВЦЭМ!$D$34:$D$777,СВЦЭМ!$A$34:$A$777,$A100,СВЦЭМ!$B$34:$B$777,T$83)+'СЕТ СН'!$H$11+СВЦЭМ!$D$10+'СЕТ СН'!$H$6-'СЕТ СН'!$H$23</f>
        <v>1008.1455539600001</v>
      </c>
      <c r="U100" s="37">
        <f>SUMIFS(СВЦЭМ!$D$34:$D$777,СВЦЭМ!$A$34:$A$777,$A100,СВЦЭМ!$B$34:$B$777,U$83)+'СЕТ СН'!$H$11+СВЦЭМ!$D$10+'СЕТ СН'!$H$6-'СЕТ СН'!$H$23</f>
        <v>1021.1356442000001</v>
      </c>
      <c r="V100" s="37">
        <f>SUMIFS(СВЦЭМ!$D$34:$D$777,СВЦЭМ!$A$34:$A$777,$A100,СВЦЭМ!$B$34:$B$777,V$83)+'СЕТ СН'!$H$11+СВЦЭМ!$D$10+'СЕТ СН'!$H$6-'СЕТ СН'!$H$23</f>
        <v>1020.4961157400001</v>
      </c>
      <c r="W100" s="37">
        <f>SUMIFS(СВЦЭМ!$D$34:$D$777,СВЦЭМ!$A$34:$A$777,$A100,СВЦЭМ!$B$34:$B$777,W$83)+'СЕТ СН'!$H$11+СВЦЭМ!$D$10+'СЕТ СН'!$H$6-'СЕТ СН'!$H$23</f>
        <v>1030.1342542699999</v>
      </c>
      <c r="X100" s="37">
        <f>SUMIFS(СВЦЭМ!$D$34:$D$777,СВЦЭМ!$A$34:$A$777,$A100,СВЦЭМ!$B$34:$B$777,X$83)+'СЕТ СН'!$H$11+СВЦЭМ!$D$10+'СЕТ СН'!$H$6-'СЕТ СН'!$H$23</f>
        <v>1027.5015598800001</v>
      </c>
      <c r="Y100" s="37">
        <f>SUMIFS(СВЦЭМ!$D$34:$D$777,СВЦЭМ!$A$34:$A$777,$A100,СВЦЭМ!$B$34:$B$777,Y$83)+'СЕТ СН'!$H$11+СВЦЭМ!$D$10+'СЕТ СН'!$H$6-'СЕТ СН'!$H$23</f>
        <v>1078.51816381</v>
      </c>
    </row>
    <row r="101" spans="1:25" ht="15.75" x14ac:dyDescent="0.2">
      <c r="A101" s="36">
        <f t="shared" si="2"/>
        <v>43330</v>
      </c>
      <c r="B101" s="37">
        <f>SUMIFS(СВЦЭМ!$D$34:$D$777,СВЦЭМ!$A$34:$A$777,$A101,СВЦЭМ!$B$34:$B$777,B$83)+'СЕТ СН'!$H$11+СВЦЭМ!$D$10+'СЕТ СН'!$H$6-'СЕТ СН'!$H$23</f>
        <v>1120.9174685600001</v>
      </c>
      <c r="C101" s="37">
        <f>SUMIFS(СВЦЭМ!$D$34:$D$777,СВЦЭМ!$A$34:$A$777,$A101,СВЦЭМ!$B$34:$B$777,C$83)+'СЕТ СН'!$H$11+СВЦЭМ!$D$10+'СЕТ СН'!$H$6-'СЕТ СН'!$H$23</f>
        <v>1176.7796336700001</v>
      </c>
      <c r="D101" s="37">
        <f>SUMIFS(СВЦЭМ!$D$34:$D$777,СВЦЭМ!$A$34:$A$777,$A101,СВЦЭМ!$B$34:$B$777,D$83)+'СЕТ СН'!$H$11+СВЦЭМ!$D$10+'СЕТ СН'!$H$6-'СЕТ СН'!$H$23</f>
        <v>1272.80691903</v>
      </c>
      <c r="E101" s="37">
        <f>SUMIFS(СВЦЭМ!$D$34:$D$777,СВЦЭМ!$A$34:$A$777,$A101,СВЦЭМ!$B$34:$B$777,E$83)+'СЕТ СН'!$H$11+СВЦЭМ!$D$10+'СЕТ СН'!$H$6-'СЕТ СН'!$H$23</f>
        <v>1369.3199544500001</v>
      </c>
      <c r="F101" s="37">
        <f>SUMIFS(СВЦЭМ!$D$34:$D$777,СВЦЭМ!$A$34:$A$777,$A101,СВЦЭМ!$B$34:$B$777,F$83)+'СЕТ СН'!$H$11+СВЦЭМ!$D$10+'СЕТ СН'!$H$6-'СЕТ СН'!$H$23</f>
        <v>1379.1756733500001</v>
      </c>
      <c r="G101" s="37">
        <f>SUMIFS(СВЦЭМ!$D$34:$D$777,СВЦЭМ!$A$34:$A$777,$A101,СВЦЭМ!$B$34:$B$777,G$83)+'СЕТ СН'!$H$11+СВЦЭМ!$D$10+'СЕТ СН'!$H$6-'СЕТ СН'!$H$23</f>
        <v>1367.6136350900001</v>
      </c>
      <c r="H101" s="37">
        <f>SUMIFS(СВЦЭМ!$D$34:$D$777,СВЦЭМ!$A$34:$A$777,$A101,СВЦЭМ!$B$34:$B$777,H$83)+'СЕТ СН'!$H$11+СВЦЭМ!$D$10+'СЕТ СН'!$H$6-'СЕТ СН'!$H$23</f>
        <v>1342.9659571500001</v>
      </c>
      <c r="I101" s="37">
        <f>SUMIFS(СВЦЭМ!$D$34:$D$777,СВЦЭМ!$A$34:$A$777,$A101,СВЦЭМ!$B$34:$B$777,I$83)+'СЕТ СН'!$H$11+СВЦЭМ!$D$10+'СЕТ СН'!$H$6-'СЕТ СН'!$H$23</f>
        <v>1275.8423302000001</v>
      </c>
      <c r="J101" s="37">
        <f>SUMIFS(СВЦЭМ!$D$34:$D$777,СВЦЭМ!$A$34:$A$777,$A101,СВЦЭМ!$B$34:$B$777,J$83)+'СЕТ СН'!$H$11+СВЦЭМ!$D$10+'СЕТ СН'!$H$6-'СЕТ СН'!$H$23</f>
        <v>1138.9956404100001</v>
      </c>
      <c r="K101" s="37">
        <f>SUMIFS(СВЦЭМ!$D$34:$D$777,СВЦЭМ!$A$34:$A$777,$A101,СВЦЭМ!$B$34:$B$777,K$83)+'СЕТ СН'!$H$11+СВЦЭМ!$D$10+'СЕТ СН'!$H$6-'СЕТ СН'!$H$23</f>
        <v>1042.17162265</v>
      </c>
      <c r="L101" s="37">
        <f>SUMIFS(СВЦЭМ!$D$34:$D$777,СВЦЭМ!$A$34:$A$777,$A101,СВЦЭМ!$B$34:$B$777,L$83)+'СЕТ СН'!$H$11+СВЦЭМ!$D$10+'СЕТ СН'!$H$6-'СЕТ СН'!$H$23</f>
        <v>962.42119662000005</v>
      </c>
      <c r="M101" s="37">
        <f>SUMIFS(СВЦЭМ!$D$34:$D$777,СВЦЭМ!$A$34:$A$777,$A101,СВЦЭМ!$B$34:$B$777,M$83)+'СЕТ СН'!$H$11+СВЦЭМ!$D$10+'СЕТ СН'!$H$6-'СЕТ СН'!$H$23</f>
        <v>923.14422485</v>
      </c>
      <c r="N101" s="37">
        <f>SUMIFS(СВЦЭМ!$D$34:$D$777,СВЦЭМ!$A$34:$A$777,$A101,СВЦЭМ!$B$34:$B$777,N$83)+'СЕТ СН'!$H$11+СВЦЭМ!$D$10+'СЕТ СН'!$H$6-'СЕТ СН'!$H$23</f>
        <v>908.89920591999999</v>
      </c>
      <c r="O101" s="37">
        <f>SUMIFS(СВЦЭМ!$D$34:$D$777,СВЦЭМ!$A$34:$A$777,$A101,СВЦЭМ!$B$34:$B$777,O$83)+'СЕТ СН'!$H$11+СВЦЭМ!$D$10+'СЕТ СН'!$H$6-'СЕТ СН'!$H$23</f>
        <v>910.22665623000012</v>
      </c>
      <c r="P101" s="37">
        <f>SUMIFS(СВЦЭМ!$D$34:$D$777,СВЦЭМ!$A$34:$A$777,$A101,СВЦЭМ!$B$34:$B$777,P$83)+'СЕТ СН'!$H$11+СВЦЭМ!$D$10+'СЕТ СН'!$H$6-'СЕТ СН'!$H$23</f>
        <v>913.59013241000002</v>
      </c>
      <c r="Q101" s="37">
        <f>SUMIFS(СВЦЭМ!$D$34:$D$777,СВЦЭМ!$A$34:$A$777,$A101,СВЦЭМ!$B$34:$B$777,Q$83)+'СЕТ СН'!$H$11+СВЦЭМ!$D$10+'СЕТ СН'!$H$6-'СЕТ СН'!$H$23</f>
        <v>918.27623243000016</v>
      </c>
      <c r="R101" s="37">
        <f>SUMIFS(СВЦЭМ!$D$34:$D$777,СВЦЭМ!$A$34:$A$777,$A101,СВЦЭМ!$B$34:$B$777,R$83)+'СЕТ СН'!$H$11+СВЦЭМ!$D$10+'СЕТ СН'!$H$6-'СЕТ СН'!$H$23</f>
        <v>955.68926658000009</v>
      </c>
      <c r="S101" s="37">
        <f>SUMIFS(СВЦЭМ!$D$34:$D$777,СВЦЭМ!$A$34:$A$777,$A101,СВЦЭМ!$B$34:$B$777,S$83)+'СЕТ СН'!$H$11+СВЦЭМ!$D$10+'СЕТ СН'!$H$6-'СЕТ СН'!$H$23</f>
        <v>1002.72347257</v>
      </c>
      <c r="T101" s="37">
        <f>SUMIFS(СВЦЭМ!$D$34:$D$777,СВЦЭМ!$A$34:$A$777,$A101,СВЦЭМ!$B$34:$B$777,T$83)+'СЕТ СН'!$H$11+СВЦЭМ!$D$10+'СЕТ СН'!$H$6-'СЕТ СН'!$H$23</f>
        <v>1048.3376635900001</v>
      </c>
      <c r="U101" s="37">
        <f>SUMIFS(СВЦЭМ!$D$34:$D$777,СВЦЭМ!$A$34:$A$777,$A101,СВЦЭМ!$B$34:$B$777,U$83)+'СЕТ СН'!$H$11+СВЦЭМ!$D$10+'СЕТ СН'!$H$6-'СЕТ СН'!$H$23</f>
        <v>1099.2405634900001</v>
      </c>
      <c r="V101" s="37">
        <f>SUMIFS(СВЦЭМ!$D$34:$D$777,СВЦЭМ!$A$34:$A$777,$A101,СВЦЭМ!$B$34:$B$777,V$83)+'СЕТ СН'!$H$11+СВЦЭМ!$D$10+'СЕТ СН'!$H$6-'СЕТ СН'!$H$23</f>
        <v>1098.8053728699999</v>
      </c>
      <c r="W101" s="37">
        <f>SUMIFS(СВЦЭМ!$D$34:$D$777,СВЦЭМ!$A$34:$A$777,$A101,СВЦЭМ!$B$34:$B$777,W$83)+'СЕТ СН'!$H$11+СВЦЭМ!$D$10+'СЕТ СН'!$H$6-'СЕТ СН'!$H$23</f>
        <v>1085.93653881</v>
      </c>
      <c r="X101" s="37">
        <f>SUMIFS(СВЦЭМ!$D$34:$D$777,СВЦЭМ!$A$34:$A$777,$A101,СВЦЭМ!$B$34:$B$777,X$83)+'СЕТ СН'!$H$11+СВЦЭМ!$D$10+'СЕТ СН'!$H$6-'СЕТ СН'!$H$23</f>
        <v>1124.5349246600001</v>
      </c>
      <c r="Y101" s="37">
        <f>SUMIFS(СВЦЭМ!$D$34:$D$777,СВЦЭМ!$A$34:$A$777,$A101,СВЦЭМ!$B$34:$B$777,Y$83)+'СЕТ СН'!$H$11+СВЦЭМ!$D$10+'СЕТ СН'!$H$6-'СЕТ СН'!$H$23</f>
        <v>1181.93436655</v>
      </c>
    </row>
    <row r="102" spans="1:25" ht="15.75" x14ac:dyDescent="0.2">
      <c r="A102" s="36">
        <f t="shared" si="2"/>
        <v>43331</v>
      </c>
      <c r="B102" s="37">
        <f>SUMIFS(СВЦЭМ!$D$34:$D$777,СВЦЭМ!$A$34:$A$777,$A102,СВЦЭМ!$B$34:$B$777,B$83)+'СЕТ СН'!$H$11+СВЦЭМ!$D$10+'СЕТ СН'!$H$6-'СЕТ СН'!$H$23</f>
        <v>1279.7158795800001</v>
      </c>
      <c r="C102" s="37">
        <f>SUMIFS(СВЦЭМ!$D$34:$D$777,СВЦЭМ!$A$34:$A$777,$A102,СВЦЭМ!$B$34:$B$777,C$83)+'СЕТ СН'!$H$11+СВЦЭМ!$D$10+'СЕТ СН'!$H$6-'СЕТ СН'!$H$23</f>
        <v>1310.3152738599999</v>
      </c>
      <c r="D102" s="37">
        <f>SUMIFS(СВЦЭМ!$D$34:$D$777,СВЦЭМ!$A$34:$A$777,$A102,СВЦЭМ!$B$34:$B$777,D$83)+'СЕТ СН'!$H$11+СВЦЭМ!$D$10+'СЕТ СН'!$H$6-'СЕТ СН'!$H$23</f>
        <v>1356.4395266500001</v>
      </c>
      <c r="E102" s="37">
        <f>SUMIFS(СВЦЭМ!$D$34:$D$777,СВЦЭМ!$A$34:$A$777,$A102,СВЦЭМ!$B$34:$B$777,E$83)+'СЕТ СН'!$H$11+СВЦЭМ!$D$10+'СЕТ СН'!$H$6-'СЕТ СН'!$H$23</f>
        <v>1381.4842796299999</v>
      </c>
      <c r="F102" s="37">
        <f>SUMIFS(СВЦЭМ!$D$34:$D$777,СВЦЭМ!$A$34:$A$777,$A102,СВЦЭМ!$B$34:$B$777,F$83)+'СЕТ СН'!$H$11+СВЦЭМ!$D$10+'СЕТ СН'!$H$6-'СЕТ СН'!$H$23</f>
        <v>1342.69078911</v>
      </c>
      <c r="G102" s="37">
        <f>SUMIFS(СВЦЭМ!$D$34:$D$777,СВЦЭМ!$A$34:$A$777,$A102,СВЦЭМ!$B$34:$B$777,G$83)+'СЕТ СН'!$H$11+СВЦЭМ!$D$10+'СЕТ СН'!$H$6-'СЕТ СН'!$H$23</f>
        <v>1338.65522747</v>
      </c>
      <c r="H102" s="37">
        <f>SUMIFS(СВЦЭМ!$D$34:$D$777,СВЦЭМ!$A$34:$A$777,$A102,СВЦЭМ!$B$34:$B$777,H$83)+'СЕТ СН'!$H$11+СВЦЭМ!$D$10+'СЕТ СН'!$H$6-'СЕТ СН'!$H$23</f>
        <v>1340.9567370899999</v>
      </c>
      <c r="I102" s="37">
        <f>SUMIFS(СВЦЭМ!$D$34:$D$777,СВЦЭМ!$A$34:$A$777,$A102,СВЦЭМ!$B$34:$B$777,I$83)+'СЕТ СН'!$H$11+СВЦЭМ!$D$10+'СЕТ СН'!$H$6-'СЕТ СН'!$H$23</f>
        <v>1289.11512614</v>
      </c>
      <c r="J102" s="37">
        <f>SUMIFS(СВЦЭМ!$D$34:$D$777,СВЦЭМ!$A$34:$A$777,$A102,СВЦЭМ!$B$34:$B$777,J$83)+'СЕТ СН'!$H$11+СВЦЭМ!$D$10+'СЕТ СН'!$H$6-'СЕТ СН'!$H$23</f>
        <v>1171.4210831600001</v>
      </c>
      <c r="K102" s="37">
        <f>SUMIFS(СВЦЭМ!$D$34:$D$777,СВЦЭМ!$A$34:$A$777,$A102,СВЦЭМ!$B$34:$B$777,K$83)+'СЕТ СН'!$H$11+СВЦЭМ!$D$10+'СЕТ СН'!$H$6-'СЕТ СН'!$H$23</f>
        <v>1115.9318804500001</v>
      </c>
      <c r="L102" s="37">
        <f>SUMIFS(СВЦЭМ!$D$34:$D$777,СВЦЭМ!$A$34:$A$777,$A102,СВЦЭМ!$B$34:$B$777,L$83)+'СЕТ СН'!$H$11+СВЦЭМ!$D$10+'СЕТ СН'!$H$6-'СЕТ СН'!$H$23</f>
        <v>1085.8842570700001</v>
      </c>
      <c r="M102" s="37">
        <f>SUMIFS(СВЦЭМ!$D$34:$D$777,СВЦЭМ!$A$34:$A$777,$A102,СВЦЭМ!$B$34:$B$777,M$83)+'СЕТ СН'!$H$11+СВЦЭМ!$D$10+'СЕТ СН'!$H$6-'СЕТ СН'!$H$23</f>
        <v>1091.82224905</v>
      </c>
      <c r="N102" s="37">
        <f>SUMIFS(СВЦЭМ!$D$34:$D$777,СВЦЭМ!$A$34:$A$777,$A102,СВЦЭМ!$B$34:$B$777,N$83)+'СЕТ СН'!$H$11+СВЦЭМ!$D$10+'СЕТ СН'!$H$6-'СЕТ СН'!$H$23</f>
        <v>1049.3067745000001</v>
      </c>
      <c r="O102" s="37">
        <f>SUMIFS(СВЦЭМ!$D$34:$D$777,СВЦЭМ!$A$34:$A$777,$A102,СВЦЭМ!$B$34:$B$777,O$83)+'СЕТ СН'!$H$11+СВЦЭМ!$D$10+'СЕТ СН'!$H$6-'СЕТ СН'!$H$23</f>
        <v>1004.04098641</v>
      </c>
      <c r="P102" s="37">
        <f>SUMIFS(СВЦЭМ!$D$34:$D$777,СВЦЭМ!$A$34:$A$777,$A102,СВЦЭМ!$B$34:$B$777,P$83)+'СЕТ СН'!$H$11+СВЦЭМ!$D$10+'СЕТ СН'!$H$6-'СЕТ СН'!$H$23</f>
        <v>968.33585631999995</v>
      </c>
      <c r="Q102" s="37">
        <f>SUMIFS(СВЦЭМ!$D$34:$D$777,СВЦЭМ!$A$34:$A$777,$A102,СВЦЭМ!$B$34:$B$777,Q$83)+'СЕТ СН'!$H$11+СВЦЭМ!$D$10+'СЕТ СН'!$H$6-'СЕТ СН'!$H$23</f>
        <v>965.78421591999995</v>
      </c>
      <c r="R102" s="37">
        <f>SUMIFS(СВЦЭМ!$D$34:$D$777,СВЦЭМ!$A$34:$A$777,$A102,СВЦЭМ!$B$34:$B$777,R$83)+'СЕТ СН'!$H$11+СВЦЭМ!$D$10+'СЕТ СН'!$H$6-'СЕТ СН'!$H$23</f>
        <v>992.69294561000015</v>
      </c>
      <c r="S102" s="37">
        <f>SUMIFS(СВЦЭМ!$D$34:$D$777,СВЦЭМ!$A$34:$A$777,$A102,СВЦЭМ!$B$34:$B$777,S$83)+'СЕТ СН'!$H$11+СВЦЭМ!$D$10+'СЕТ СН'!$H$6-'СЕТ СН'!$H$23</f>
        <v>979.62350215000015</v>
      </c>
      <c r="T102" s="37">
        <f>SUMIFS(СВЦЭМ!$D$34:$D$777,СВЦЭМ!$A$34:$A$777,$A102,СВЦЭМ!$B$34:$B$777,T$83)+'СЕТ СН'!$H$11+СВЦЭМ!$D$10+'СЕТ СН'!$H$6-'СЕТ СН'!$H$23</f>
        <v>985.39335010000013</v>
      </c>
      <c r="U102" s="37">
        <f>SUMIFS(СВЦЭМ!$D$34:$D$777,СВЦЭМ!$A$34:$A$777,$A102,СВЦЭМ!$B$34:$B$777,U$83)+'СЕТ СН'!$H$11+СВЦЭМ!$D$10+'СЕТ СН'!$H$6-'СЕТ СН'!$H$23</f>
        <v>995.10419088000003</v>
      </c>
      <c r="V102" s="37">
        <f>SUMIFS(СВЦЭМ!$D$34:$D$777,СВЦЭМ!$A$34:$A$777,$A102,СВЦЭМ!$B$34:$B$777,V$83)+'СЕТ СН'!$H$11+СВЦЭМ!$D$10+'СЕТ СН'!$H$6-'СЕТ СН'!$H$23</f>
        <v>987.25409768000009</v>
      </c>
      <c r="W102" s="37">
        <f>SUMIFS(СВЦЭМ!$D$34:$D$777,СВЦЭМ!$A$34:$A$777,$A102,СВЦЭМ!$B$34:$B$777,W$83)+'СЕТ СН'!$H$11+СВЦЭМ!$D$10+'СЕТ СН'!$H$6-'СЕТ СН'!$H$23</f>
        <v>994.40820706</v>
      </c>
      <c r="X102" s="37">
        <f>SUMIFS(СВЦЭМ!$D$34:$D$777,СВЦЭМ!$A$34:$A$777,$A102,СВЦЭМ!$B$34:$B$777,X$83)+'СЕТ СН'!$H$11+СВЦЭМ!$D$10+'СЕТ СН'!$H$6-'СЕТ СН'!$H$23</f>
        <v>1011.2334093700001</v>
      </c>
      <c r="Y102" s="37">
        <f>SUMIFS(СВЦЭМ!$D$34:$D$777,СВЦЭМ!$A$34:$A$777,$A102,СВЦЭМ!$B$34:$B$777,Y$83)+'СЕТ СН'!$H$11+СВЦЭМ!$D$10+'СЕТ СН'!$H$6-'СЕТ СН'!$H$23</f>
        <v>1080.7650187900001</v>
      </c>
    </row>
    <row r="103" spans="1:25" ht="15.75" x14ac:dyDescent="0.2">
      <c r="A103" s="36">
        <f t="shared" si="2"/>
        <v>43332</v>
      </c>
      <c r="B103" s="37">
        <f>SUMIFS(СВЦЭМ!$D$34:$D$777,СВЦЭМ!$A$34:$A$777,$A103,СВЦЭМ!$B$34:$B$777,B$83)+'СЕТ СН'!$H$11+СВЦЭМ!$D$10+'СЕТ СН'!$H$6-'СЕТ СН'!$H$23</f>
        <v>1146.2683502899999</v>
      </c>
      <c r="C103" s="37">
        <f>SUMIFS(СВЦЭМ!$D$34:$D$777,СВЦЭМ!$A$34:$A$777,$A103,СВЦЭМ!$B$34:$B$777,C$83)+'СЕТ СН'!$H$11+СВЦЭМ!$D$10+'СЕТ СН'!$H$6-'СЕТ СН'!$H$23</f>
        <v>1273.98631116</v>
      </c>
      <c r="D103" s="37">
        <f>SUMIFS(СВЦЭМ!$D$34:$D$777,СВЦЭМ!$A$34:$A$777,$A103,СВЦЭМ!$B$34:$B$777,D$83)+'СЕТ СН'!$H$11+СВЦЭМ!$D$10+'СЕТ СН'!$H$6-'СЕТ СН'!$H$23</f>
        <v>1379.4335077400001</v>
      </c>
      <c r="E103" s="37">
        <f>SUMIFS(СВЦЭМ!$D$34:$D$777,СВЦЭМ!$A$34:$A$777,$A103,СВЦЭМ!$B$34:$B$777,E$83)+'СЕТ СН'!$H$11+СВЦЭМ!$D$10+'СЕТ СН'!$H$6-'СЕТ СН'!$H$23</f>
        <v>1480.7938648500001</v>
      </c>
      <c r="F103" s="37">
        <f>SUMIFS(СВЦЭМ!$D$34:$D$777,СВЦЭМ!$A$34:$A$777,$A103,СВЦЭМ!$B$34:$B$777,F$83)+'СЕТ СН'!$H$11+СВЦЭМ!$D$10+'СЕТ СН'!$H$6-'СЕТ СН'!$H$23</f>
        <v>1477.6405539500001</v>
      </c>
      <c r="G103" s="37">
        <f>SUMIFS(СВЦЭМ!$D$34:$D$777,СВЦЭМ!$A$34:$A$777,$A103,СВЦЭМ!$B$34:$B$777,G$83)+'СЕТ СН'!$H$11+СВЦЭМ!$D$10+'СЕТ СН'!$H$6-'СЕТ СН'!$H$23</f>
        <v>1448.1649171500001</v>
      </c>
      <c r="H103" s="37">
        <f>SUMIFS(СВЦЭМ!$D$34:$D$777,СВЦЭМ!$A$34:$A$777,$A103,СВЦЭМ!$B$34:$B$777,H$83)+'СЕТ СН'!$H$11+СВЦЭМ!$D$10+'СЕТ СН'!$H$6-'СЕТ СН'!$H$23</f>
        <v>1411.9022452300001</v>
      </c>
      <c r="I103" s="37">
        <f>SUMIFS(СВЦЭМ!$D$34:$D$777,СВЦЭМ!$A$34:$A$777,$A103,СВЦЭМ!$B$34:$B$777,I$83)+'СЕТ СН'!$H$11+СВЦЭМ!$D$10+'СЕТ СН'!$H$6-'СЕТ СН'!$H$23</f>
        <v>1322.9332777300001</v>
      </c>
      <c r="J103" s="37">
        <f>SUMIFS(СВЦЭМ!$D$34:$D$777,СВЦЭМ!$A$34:$A$777,$A103,СВЦЭМ!$B$34:$B$777,J$83)+'СЕТ СН'!$H$11+СВЦЭМ!$D$10+'СЕТ СН'!$H$6-'СЕТ СН'!$H$23</f>
        <v>1192.9142012700001</v>
      </c>
      <c r="K103" s="37">
        <f>SUMIFS(СВЦЭМ!$D$34:$D$777,СВЦЭМ!$A$34:$A$777,$A103,СВЦЭМ!$B$34:$B$777,K$83)+'СЕТ СН'!$H$11+СВЦЭМ!$D$10+'СЕТ СН'!$H$6-'СЕТ СН'!$H$23</f>
        <v>1111.4003559800001</v>
      </c>
      <c r="L103" s="37">
        <f>SUMIFS(СВЦЭМ!$D$34:$D$777,СВЦЭМ!$A$34:$A$777,$A103,СВЦЭМ!$B$34:$B$777,L$83)+'СЕТ СН'!$H$11+СВЦЭМ!$D$10+'СЕТ СН'!$H$6-'СЕТ СН'!$H$23</f>
        <v>1027.7152988299999</v>
      </c>
      <c r="M103" s="37">
        <f>SUMIFS(СВЦЭМ!$D$34:$D$777,СВЦЭМ!$A$34:$A$777,$A103,СВЦЭМ!$B$34:$B$777,M$83)+'СЕТ СН'!$H$11+СВЦЭМ!$D$10+'СЕТ СН'!$H$6-'СЕТ СН'!$H$23</f>
        <v>1002.21374259</v>
      </c>
      <c r="N103" s="37">
        <f>SUMIFS(СВЦЭМ!$D$34:$D$777,СВЦЭМ!$A$34:$A$777,$A103,СВЦЭМ!$B$34:$B$777,N$83)+'СЕТ СН'!$H$11+СВЦЭМ!$D$10+'СЕТ СН'!$H$6-'СЕТ СН'!$H$23</f>
        <v>1000.67790165</v>
      </c>
      <c r="O103" s="37">
        <f>SUMIFS(СВЦЭМ!$D$34:$D$777,СВЦЭМ!$A$34:$A$777,$A103,СВЦЭМ!$B$34:$B$777,O$83)+'СЕТ СН'!$H$11+СВЦЭМ!$D$10+'СЕТ СН'!$H$6-'СЕТ СН'!$H$23</f>
        <v>999.75873288999992</v>
      </c>
      <c r="P103" s="37">
        <f>SUMIFS(СВЦЭМ!$D$34:$D$777,СВЦЭМ!$A$34:$A$777,$A103,СВЦЭМ!$B$34:$B$777,P$83)+'СЕТ СН'!$H$11+СВЦЭМ!$D$10+'СЕТ СН'!$H$6-'СЕТ СН'!$H$23</f>
        <v>1018.5238676500001</v>
      </c>
      <c r="Q103" s="37">
        <f>SUMIFS(СВЦЭМ!$D$34:$D$777,СВЦЭМ!$A$34:$A$777,$A103,СВЦЭМ!$B$34:$B$777,Q$83)+'СЕТ СН'!$H$11+СВЦЭМ!$D$10+'СЕТ СН'!$H$6-'СЕТ СН'!$H$23</f>
        <v>1015.77054034</v>
      </c>
      <c r="R103" s="37">
        <f>SUMIFS(СВЦЭМ!$D$34:$D$777,СВЦЭМ!$A$34:$A$777,$A103,СВЦЭМ!$B$34:$B$777,R$83)+'СЕТ СН'!$H$11+СВЦЭМ!$D$10+'СЕТ СН'!$H$6-'СЕТ СН'!$H$23</f>
        <v>1003.8526367500001</v>
      </c>
      <c r="S103" s="37">
        <f>SUMIFS(СВЦЭМ!$D$34:$D$777,СВЦЭМ!$A$34:$A$777,$A103,СВЦЭМ!$B$34:$B$777,S$83)+'СЕТ СН'!$H$11+СВЦЭМ!$D$10+'СЕТ СН'!$H$6-'СЕТ СН'!$H$23</f>
        <v>1018.9846153400001</v>
      </c>
      <c r="T103" s="37">
        <f>SUMIFS(СВЦЭМ!$D$34:$D$777,СВЦЭМ!$A$34:$A$777,$A103,СВЦЭМ!$B$34:$B$777,T$83)+'СЕТ СН'!$H$11+СВЦЭМ!$D$10+'СЕТ СН'!$H$6-'СЕТ СН'!$H$23</f>
        <v>1017.2164685600001</v>
      </c>
      <c r="U103" s="37">
        <f>SUMIFS(СВЦЭМ!$D$34:$D$777,СВЦЭМ!$A$34:$A$777,$A103,СВЦЭМ!$B$34:$B$777,U$83)+'СЕТ СН'!$H$11+СВЦЭМ!$D$10+'СЕТ СН'!$H$6-'СЕТ СН'!$H$23</f>
        <v>1022.96394807</v>
      </c>
      <c r="V103" s="37">
        <f>SUMIFS(СВЦЭМ!$D$34:$D$777,СВЦЭМ!$A$34:$A$777,$A103,СВЦЭМ!$B$34:$B$777,V$83)+'СЕТ СН'!$H$11+СВЦЭМ!$D$10+'СЕТ СН'!$H$6-'СЕТ СН'!$H$23</f>
        <v>1029.9768175200002</v>
      </c>
      <c r="W103" s="37">
        <f>SUMIFS(СВЦЭМ!$D$34:$D$777,СВЦЭМ!$A$34:$A$777,$A103,СВЦЭМ!$B$34:$B$777,W$83)+'СЕТ СН'!$H$11+СВЦЭМ!$D$10+'СЕТ СН'!$H$6-'СЕТ СН'!$H$23</f>
        <v>1043.3433348000001</v>
      </c>
      <c r="X103" s="37">
        <f>SUMIFS(СВЦЭМ!$D$34:$D$777,СВЦЭМ!$A$34:$A$777,$A103,СВЦЭМ!$B$34:$B$777,X$83)+'СЕТ СН'!$H$11+СВЦЭМ!$D$10+'СЕТ СН'!$H$6-'СЕТ СН'!$H$23</f>
        <v>1005.0195723300001</v>
      </c>
      <c r="Y103" s="37">
        <f>SUMIFS(СВЦЭМ!$D$34:$D$777,СВЦЭМ!$A$34:$A$777,$A103,СВЦЭМ!$B$34:$B$777,Y$83)+'СЕТ СН'!$H$11+СВЦЭМ!$D$10+'СЕТ СН'!$H$6-'СЕТ СН'!$H$23</f>
        <v>1050.57096161</v>
      </c>
    </row>
    <row r="104" spans="1:25" ht="15.75" x14ac:dyDescent="0.2">
      <c r="A104" s="36">
        <f t="shared" si="2"/>
        <v>43333</v>
      </c>
      <c r="B104" s="37">
        <f>SUMIFS(СВЦЭМ!$D$34:$D$777,СВЦЭМ!$A$34:$A$777,$A104,СВЦЭМ!$B$34:$B$777,B$83)+'СЕТ СН'!$H$11+СВЦЭМ!$D$10+'СЕТ СН'!$H$6-'СЕТ СН'!$H$23</f>
        <v>1146.45603848</v>
      </c>
      <c r="C104" s="37">
        <f>SUMIFS(СВЦЭМ!$D$34:$D$777,СВЦЭМ!$A$34:$A$777,$A104,СВЦЭМ!$B$34:$B$777,C$83)+'СЕТ СН'!$H$11+СВЦЭМ!$D$10+'СЕТ СН'!$H$6-'СЕТ СН'!$H$23</f>
        <v>1258.1349904799999</v>
      </c>
      <c r="D104" s="37">
        <f>SUMIFS(СВЦЭМ!$D$34:$D$777,СВЦЭМ!$A$34:$A$777,$A104,СВЦЭМ!$B$34:$B$777,D$83)+'СЕТ СН'!$H$11+СВЦЭМ!$D$10+'СЕТ СН'!$H$6-'СЕТ СН'!$H$23</f>
        <v>1364.11386625</v>
      </c>
      <c r="E104" s="37">
        <f>SUMIFS(СВЦЭМ!$D$34:$D$777,СВЦЭМ!$A$34:$A$777,$A104,СВЦЭМ!$B$34:$B$777,E$83)+'СЕТ СН'!$H$11+СВЦЭМ!$D$10+'СЕТ СН'!$H$6-'СЕТ СН'!$H$23</f>
        <v>1471.5358159800001</v>
      </c>
      <c r="F104" s="37">
        <f>SUMIFS(СВЦЭМ!$D$34:$D$777,СВЦЭМ!$A$34:$A$777,$A104,СВЦЭМ!$B$34:$B$777,F$83)+'СЕТ СН'!$H$11+СВЦЭМ!$D$10+'СЕТ СН'!$H$6-'СЕТ СН'!$H$23</f>
        <v>1481.4795471100001</v>
      </c>
      <c r="G104" s="37">
        <f>SUMIFS(СВЦЭМ!$D$34:$D$777,СВЦЭМ!$A$34:$A$777,$A104,СВЦЭМ!$B$34:$B$777,G$83)+'СЕТ СН'!$H$11+СВЦЭМ!$D$10+'СЕТ СН'!$H$6-'СЕТ СН'!$H$23</f>
        <v>1467.9661124100001</v>
      </c>
      <c r="H104" s="37">
        <f>SUMIFS(СВЦЭМ!$D$34:$D$777,СВЦЭМ!$A$34:$A$777,$A104,СВЦЭМ!$B$34:$B$777,H$83)+'СЕТ СН'!$H$11+СВЦЭМ!$D$10+'СЕТ СН'!$H$6-'СЕТ СН'!$H$23</f>
        <v>1475.58777113</v>
      </c>
      <c r="I104" s="37">
        <f>SUMIFS(СВЦЭМ!$D$34:$D$777,СВЦЭМ!$A$34:$A$777,$A104,СВЦЭМ!$B$34:$B$777,I$83)+'СЕТ СН'!$H$11+СВЦЭМ!$D$10+'СЕТ СН'!$H$6-'СЕТ СН'!$H$23</f>
        <v>1394.09510922</v>
      </c>
      <c r="J104" s="37">
        <f>SUMIFS(СВЦЭМ!$D$34:$D$777,СВЦЭМ!$A$34:$A$777,$A104,СВЦЭМ!$B$34:$B$777,J$83)+'СЕТ СН'!$H$11+СВЦЭМ!$D$10+'СЕТ СН'!$H$6-'СЕТ СН'!$H$23</f>
        <v>1280.67031073</v>
      </c>
      <c r="K104" s="37">
        <f>SUMIFS(СВЦЭМ!$D$34:$D$777,СВЦЭМ!$A$34:$A$777,$A104,СВЦЭМ!$B$34:$B$777,K$83)+'СЕТ СН'!$H$11+СВЦЭМ!$D$10+'СЕТ СН'!$H$6-'СЕТ СН'!$H$23</f>
        <v>1177.57270952</v>
      </c>
      <c r="L104" s="37">
        <f>SUMIFS(СВЦЭМ!$D$34:$D$777,СВЦЭМ!$A$34:$A$777,$A104,СВЦЭМ!$B$34:$B$777,L$83)+'СЕТ СН'!$H$11+СВЦЭМ!$D$10+'СЕТ СН'!$H$6-'СЕТ СН'!$H$23</f>
        <v>1087.5265122000001</v>
      </c>
      <c r="M104" s="37">
        <f>SUMIFS(СВЦЭМ!$D$34:$D$777,СВЦЭМ!$A$34:$A$777,$A104,СВЦЭМ!$B$34:$B$777,M$83)+'СЕТ СН'!$H$11+СВЦЭМ!$D$10+'СЕТ СН'!$H$6-'СЕТ СН'!$H$23</f>
        <v>1046.94106674</v>
      </c>
      <c r="N104" s="37">
        <f>SUMIFS(СВЦЭМ!$D$34:$D$777,СВЦЭМ!$A$34:$A$777,$A104,СВЦЭМ!$B$34:$B$777,N$83)+'СЕТ СН'!$H$11+СВЦЭМ!$D$10+'СЕТ СН'!$H$6-'СЕТ СН'!$H$23</f>
        <v>1046.8423244099999</v>
      </c>
      <c r="O104" s="37">
        <f>SUMIFS(СВЦЭМ!$D$34:$D$777,СВЦЭМ!$A$34:$A$777,$A104,СВЦЭМ!$B$34:$B$777,O$83)+'СЕТ СН'!$H$11+СВЦЭМ!$D$10+'СЕТ СН'!$H$6-'СЕТ СН'!$H$23</f>
        <v>1044.4198262899999</v>
      </c>
      <c r="P104" s="37">
        <f>SUMIFS(СВЦЭМ!$D$34:$D$777,СВЦЭМ!$A$34:$A$777,$A104,СВЦЭМ!$B$34:$B$777,P$83)+'СЕТ СН'!$H$11+СВЦЭМ!$D$10+'СЕТ СН'!$H$6-'СЕТ СН'!$H$23</f>
        <v>1052.2646448099999</v>
      </c>
      <c r="Q104" s="37">
        <f>SUMIFS(СВЦЭМ!$D$34:$D$777,СВЦЭМ!$A$34:$A$777,$A104,СВЦЭМ!$B$34:$B$777,Q$83)+'СЕТ СН'!$H$11+СВЦЭМ!$D$10+'СЕТ СН'!$H$6-'СЕТ СН'!$H$23</f>
        <v>1048.6459688300001</v>
      </c>
      <c r="R104" s="37">
        <f>SUMIFS(СВЦЭМ!$D$34:$D$777,СВЦЭМ!$A$34:$A$777,$A104,СВЦЭМ!$B$34:$B$777,R$83)+'СЕТ СН'!$H$11+СВЦЭМ!$D$10+'СЕТ СН'!$H$6-'СЕТ СН'!$H$23</f>
        <v>1041.1189629800001</v>
      </c>
      <c r="S104" s="37">
        <f>SUMIFS(СВЦЭМ!$D$34:$D$777,СВЦЭМ!$A$34:$A$777,$A104,СВЦЭМ!$B$34:$B$777,S$83)+'СЕТ СН'!$H$11+СВЦЭМ!$D$10+'СЕТ СН'!$H$6-'СЕТ СН'!$H$23</f>
        <v>1044.3452871900001</v>
      </c>
      <c r="T104" s="37">
        <f>SUMIFS(СВЦЭМ!$D$34:$D$777,СВЦЭМ!$A$34:$A$777,$A104,СВЦЭМ!$B$34:$B$777,T$83)+'СЕТ СН'!$H$11+СВЦЭМ!$D$10+'СЕТ СН'!$H$6-'СЕТ СН'!$H$23</f>
        <v>1042.2919598200001</v>
      </c>
      <c r="U104" s="37">
        <f>SUMIFS(СВЦЭМ!$D$34:$D$777,СВЦЭМ!$A$34:$A$777,$A104,СВЦЭМ!$B$34:$B$777,U$83)+'СЕТ СН'!$H$11+СВЦЭМ!$D$10+'СЕТ СН'!$H$6-'СЕТ СН'!$H$23</f>
        <v>1048.1794315700001</v>
      </c>
      <c r="V104" s="37">
        <f>SUMIFS(СВЦЭМ!$D$34:$D$777,СВЦЭМ!$A$34:$A$777,$A104,СВЦЭМ!$B$34:$B$777,V$83)+'СЕТ СН'!$H$11+СВЦЭМ!$D$10+'СЕТ СН'!$H$6-'СЕТ СН'!$H$23</f>
        <v>1048.2632227300001</v>
      </c>
      <c r="W104" s="37">
        <f>SUMIFS(СВЦЭМ!$D$34:$D$777,СВЦЭМ!$A$34:$A$777,$A104,СВЦЭМ!$B$34:$B$777,W$83)+'СЕТ СН'!$H$11+СВЦЭМ!$D$10+'СЕТ СН'!$H$6-'СЕТ СН'!$H$23</f>
        <v>1048.3683705400001</v>
      </c>
      <c r="X104" s="37">
        <f>SUMIFS(СВЦЭМ!$D$34:$D$777,СВЦЭМ!$A$34:$A$777,$A104,СВЦЭМ!$B$34:$B$777,X$83)+'СЕТ СН'!$H$11+СВЦЭМ!$D$10+'СЕТ СН'!$H$6-'СЕТ СН'!$H$23</f>
        <v>1039.6760818</v>
      </c>
      <c r="Y104" s="37">
        <f>SUMIFS(СВЦЭМ!$D$34:$D$777,СВЦЭМ!$A$34:$A$777,$A104,СВЦЭМ!$B$34:$B$777,Y$83)+'СЕТ СН'!$H$11+СВЦЭМ!$D$10+'СЕТ СН'!$H$6-'СЕТ СН'!$H$23</f>
        <v>1071.2903395999999</v>
      </c>
    </row>
    <row r="105" spans="1:25" ht="15.75" x14ac:dyDescent="0.2">
      <c r="A105" s="36">
        <f t="shared" si="2"/>
        <v>43334</v>
      </c>
      <c r="B105" s="37">
        <f>SUMIFS(СВЦЭМ!$D$34:$D$777,СВЦЭМ!$A$34:$A$777,$A105,СВЦЭМ!$B$34:$B$777,B$83)+'СЕТ СН'!$H$11+СВЦЭМ!$D$10+'СЕТ СН'!$H$6-'СЕТ СН'!$H$23</f>
        <v>1210.78083492</v>
      </c>
      <c r="C105" s="37">
        <f>SUMIFS(СВЦЭМ!$D$34:$D$777,СВЦЭМ!$A$34:$A$777,$A105,СВЦЭМ!$B$34:$B$777,C$83)+'СЕТ СН'!$H$11+СВЦЭМ!$D$10+'СЕТ СН'!$H$6-'СЕТ СН'!$H$23</f>
        <v>1343.8673262100001</v>
      </c>
      <c r="D105" s="37">
        <f>SUMIFS(СВЦЭМ!$D$34:$D$777,СВЦЭМ!$A$34:$A$777,$A105,СВЦЭМ!$B$34:$B$777,D$83)+'СЕТ СН'!$H$11+СВЦЭМ!$D$10+'СЕТ СН'!$H$6-'СЕТ СН'!$H$23</f>
        <v>1432.90015339</v>
      </c>
      <c r="E105" s="37">
        <f>SUMIFS(СВЦЭМ!$D$34:$D$777,СВЦЭМ!$A$34:$A$777,$A105,СВЦЭМ!$B$34:$B$777,E$83)+'СЕТ СН'!$H$11+СВЦЭМ!$D$10+'СЕТ СН'!$H$6-'СЕТ СН'!$H$23</f>
        <v>1526.51178213</v>
      </c>
      <c r="F105" s="37">
        <f>SUMIFS(СВЦЭМ!$D$34:$D$777,СВЦЭМ!$A$34:$A$777,$A105,СВЦЭМ!$B$34:$B$777,F$83)+'СЕТ СН'!$H$11+СВЦЭМ!$D$10+'СЕТ СН'!$H$6-'СЕТ СН'!$H$23</f>
        <v>1530.0267920000001</v>
      </c>
      <c r="G105" s="37">
        <f>SUMIFS(СВЦЭМ!$D$34:$D$777,СВЦЭМ!$A$34:$A$777,$A105,СВЦЭМ!$B$34:$B$777,G$83)+'СЕТ СН'!$H$11+СВЦЭМ!$D$10+'СЕТ СН'!$H$6-'СЕТ СН'!$H$23</f>
        <v>1519.9128527299999</v>
      </c>
      <c r="H105" s="37">
        <f>SUMIFS(СВЦЭМ!$D$34:$D$777,СВЦЭМ!$A$34:$A$777,$A105,СВЦЭМ!$B$34:$B$777,H$83)+'СЕТ СН'!$H$11+СВЦЭМ!$D$10+'СЕТ СН'!$H$6-'СЕТ СН'!$H$23</f>
        <v>1454.63288158</v>
      </c>
      <c r="I105" s="37">
        <f>SUMIFS(СВЦЭМ!$D$34:$D$777,СВЦЭМ!$A$34:$A$777,$A105,СВЦЭМ!$B$34:$B$777,I$83)+'СЕТ СН'!$H$11+СВЦЭМ!$D$10+'СЕТ СН'!$H$6-'СЕТ СН'!$H$23</f>
        <v>1387.9321868700001</v>
      </c>
      <c r="J105" s="37">
        <f>SUMIFS(СВЦЭМ!$D$34:$D$777,СВЦЭМ!$A$34:$A$777,$A105,СВЦЭМ!$B$34:$B$777,J$83)+'СЕТ СН'!$H$11+СВЦЭМ!$D$10+'СЕТ СН'!$H$6-'СЕТ СН'!$H$23</f>
        <v>1290.0049385700001</v>
      </c>
      <c r="K105" s="37">
        <f>SUMIFS(СВЦЭМ!$D$34:$D$777,СВЦЭМ!$A$34:$A$777,$A105,СВЦЭМ!$B$34:$B$777,K$83)+'СЕТ СН'!$H$11+СВЦЭМ!$D$10+'СЕТ СН'!$H$6-'СЕТ СН'!$H$23</f>
        <v>1221.6266858700001</v>
      </c>
      <c r="L105" s="37">
        <f>SUMIFS(СВЦЭМ!$D$34:$D$777,СВЦЭМ!$A$34:$A$777,$A105,СВЦЭМ!$B$34:$B$777,L$83)+'СЕТ СН'!$H$11+СВЦЭМ!$D$10+'СЕТ СН'!$H$6-'СЕТ СН'!$H$23</f>
        <v>1151.9275671800001</v>
      </c>
      <c r="M105" s="37">
        <f>SUMIFS(СВЦЭМ!$D$34:$D$777,СВЦЭМ!$A$34:$A$777,$A105,СВЦЭМ!$B$34:$B$777,M$83)+'СЕТ СН'!$H$11+СВЦЭМ!$D$10+'СЕТ СН'!$H$6-'СЕТ СН'!$H$23</f>
        <v>1091.45611364</v>
      </c>
      <c r="N105" s="37">
        <f>SUMIFS(СВЦЭМ!$D$34:$D$777,СВЦЭМ!$A$34:$A$777,$A105,СВЦЭМ!$B$34:$B$777,N$83)+'СЕТ СН'!$H$11+СВЦЭМ!$D$10+'СЕТ СН'!$H$6-'СЕТ СН'!$H$23</f>
        <v>1069.3041602400001</v>
      </c>
      <c r="O105" s="37">
        <f>SUMIFS(СВЦЭМ!$D$34:$D$777,СВЦЭМ!$A$34:$A$777,$A105,СВЦЭМ!$B$34:$B$777,O$83)+'СЕТ СН'!$H$11+СВЦЭМ!$D$10+'СЕТ СН'!$H$6-'СЕТ СН'!$H$23</f>
        <v>1069.54321076</v>
      </c>
      <c r="P105" s="37">
        <f>SUMIFS(СВЦЭМ!$D$34:$D$777,СВЦЭМ!$A$34:$A$777,$A105,СВЦЭМ!$B$34:$B$777,P$83)+'СЕТ СН'!$H$11+СВЦЭМ!$D$10+'СЕТ СН'!$H$6-'СЕТ СН'!$H$23</f>
        <v>1072.6189519900001</v>
      </c>
      <c r="Q105" s="37">
        <f>SUMIFS(СВЦЭМ!$D$34:$D$777,СВЦЭМ!$A$34:$A$777,$A105,СВЦЭМ!$B$34:$B$777,Q$83)+'СЕТ СН'!$H$11+СВЦЭМ!$D$10+'СЕТ СН'!$H$6-'СЕТ СН'!$H$23</f>
        <v>1073.4252123599999</v>
      </c>
      <c r="R105" s="37">
        <f>SUMIFS(СВЦЭМ!$D$34:$D$777,СВЦЭМ!$A$34:$A$777,$A105,СВЦЭМ!$B$34:$B$777,R$83)+'СЕТ СН'!$H$11+СВЦЭМ!$D$10+'СЕТ СН'!$H$6-'СЕТ СН'!$H$23</f>
        <v>1069.4236281000001</v>
      </c>
      <c r="S105" s="37">
        <f>SUMIFS(СВЦЭМ!$D$34:$D$777,СВЦЭМ!$A$34:$A$777,$A105,СВЦЭМ!$B$34:$B$777,S$83)+'СЕТ СН'!$H$11+СВЦЭМ!$D$10+'СЕТ СН'!$H$6-'СЕТ СН'!$H$23</f>
        <v>1070.60869847</v>
      </c>
      <c r="T105" s="37">
        <f>SUMIFS(СВЦЭМ!$D$34:$D$777,СВЦЭМ!$A$34:$A$777,$A105,СВЦЭМ!$B$34:$B$777,T$83)+'СЕТ СН'!$H$11+СВЦЭМ!$D$10+'СЕТ СН'!$H$6-'СЕТ СН'!$H$23</f>
        <v>1072.7525267999999</v>
      </c>
      <c r="U105" s="37">
        <f>SUMIFS(СВЦЭМ!$D$34:$D$777,СВЦЭМ!$A$34:$A$777,$A105,СВЦЭМ!$B$34:$B$777,U$83)+'СЕТ СН'!$H$11+СВЦЭМ!$D$10+'СЕТ СН'!$H$6-'СЕТ СН'!$H$23</f>
        <v>1073.8856302300001</v>
      </c>
      <c r="V105" s="37">
        <f>SUMIFS(СВЦЭМ!$D$34:$D$777,СВЦЭМ!$A$34:$A$777,$A105,СВЦЭМ!$B$34:$B$777,V$83)+'СЕТ СН'!$H$11+СВЦЭМ!$D$10+'СЕТ СН'!$H$6-'СЕТ СН'!$H$23</f>
        <v>1073.26380423</v>
      </c>
      <c r="W105" s="37">
        <f>SUMIFS(СВЦЭМ!$D$34:$D$777,СВЦЭМ!$A$34:$A$777,$A105,СВЦЭМ!$B$34:$B$777,W$83)+'СЕТ СН'!$H$11+СВЦЭМ!$D$10+'СЕТ СН'!$H$6-'СЕТ СН'!$H$23</f>
        <v>1077.5323232400001</v>
      </c>
      <c r="X105" s="37">
        <f>SUMIFS(СВЦЭМ!$D$34:$D$777,СВЦЭМ!$A$34:$A$777,$A105,СВЦЭМ!$B$34:$B$777,X$83)+'СЕТ СН'!$H$11+СВЦЭМ!$D$10+'СЕТ СН'!$H$6-'СЕТ СН'!$H$23</f>
        <v>1062.5794733600001</v>
      </c>
      <c r="Y105" s="37">
        <f>SUMIFS(СВЦЭМ!$D$34:$D$777,СВЦЭМ!$A$34:$A$777,$A105,СВЦЭМ!$B$34:$B$777,Y$83)+'СЕТ СН'!$H$11+СВЦЭМ!$D$10+'СЕТ СН'!$H$6-'СЕТ СН'!$H$23</f>
        <v>1103.74532303</v>
      </c>
    </row>
    <row r="106" spans="1:25" ht="15.75" x14ac:dyDescent="0.2">
      <c r="A106" s="36">
        <f t="shared" si="2"/>
        <v>43335</v>
      </c>
      <c r="B106" s="37">
        <f>SUMIFS(СВЦЭМ!$D$34:$D$777,СВЦЭМ!$A$34:$A$777,$A106,СВЦЭМ!$B$34:$B$777,B$83)+'СЕТ СН'!$H$11+СВЦЭМ!$D$10+'СЕТ СН'!$H$6-'СЕТ СН'!$H$23</f>
        <v>1210.81134585</v>
      </c>
      <c r="C106" s="37">
        <f>SUMIFS(СВЦЭМ!$D$34:$D$777,СВЦЭМ!$A$34:$A$777,$A106,СВЦЭМ!$B$34:$B$777,C$83)+'СЕТ СН'!$H$11+СВЦЭМ!$D$10+'СЕТ СН'!$H$6-'СЕТ СН'!$H$23</f>
        <v>1339.30128167</v>
      </c>
      <c r="D106" s="37">
        <f>SUMIFS(СВЦЭМ!$D$34:$D$777,СВЦЭМ!$A$34:$A$777,$A106,СВЦЭМ!$B$34:$B$777,D$83)+'СЕТ СН'!$H$11+СВЦЭМ!$D$10+'СЕТ СН'!$H$6-'СЕТ СН'!$H$23</f>
        <v>1451.7975228400001</v>
      </c>
      <c r="E106" s="37">
        <f>SUMIFS(СВЦЭМ!$D$34:$D$777,СВЦЭМ!$A$34:$A$777,$A106,СВЦЭМ!$B$34:$B$777,E$83)+'СЕТ СН'!$H$11+СВЦЭМ!$D$10+'СЕТ СН'!$H$6-'СЕТ СН'!$H$23</f>
        <v>1518.52483048</v>
      </c>
      <c r="F106" s="37">
        <f>SUMIFS(СВЦЭМ!$D$34:$D$777,СВЦЭМ!$A$34:$A$777,$A106,СВЦЭМ!$B$34:$B$777,F$83)+'СЕТ СН'!$H$11+СВЦЭМ!$D$10+'СЕТ СН'!$H$6-'СЕТ СН'!$H$23</f>
        <v>1532.2205582000001</v>
      </c>
      <c r="G106" s="37">
        <f>SUMIFS(СВЦЭМ!$D$34:$D$777,СВЦЭМ!$A$34:$A$777,$A106,СВЦЭМ!$B$34:$B$777,G$83)+'СЕТ СН'!$H$11+СВЦЭМ!$D$10+'СЕТ СН'!$H$6-'СЕТ СН'!$H$23</f>
        <v>1531.7422615</v>
      </c>
      <c r="H106" s="37">
        <f>SUMIFS(СВЦЭМ!$D$34:$D$777,СВЦЭМ!$A$34:$A$777,$A106,СВЦЭМ!$B$34:$B$777,H$83)+'СЕТ СН'!$H$11+СВЦЭМ!$D$10+'СЕТ СН'!$H$6-'СЕТ СН'!$H$23</f>
        <v>1502.32507895</v>
      </c>
      <c r="I106" s="37">
        <f>SUMIFS(СВЦЭМ!$D$34:$D$777,СВЦЭМ!$A$34:$A$777,$A106,СВЦЭМ!$B$34:$B$777,I$83)+'СЕТ СН'!$H$11+СВЦЭМ!$D$10+'СЕТ СН'!$H$6-'СЕТ СН'!$H$23</f>
        <v>1411.28037819</v>
      </c>
      <c r="J106" s="37">
        <f>SUMIFS(СВЦЭМ!$D$34:$D$777,СВЦЭМ!$A$34:$A$777,$A106,СВЦЭМ!$B$34:$B$777,J$83)+'СЕТ СН'!$H$11+СВЦЭМ!$D$10+'СЕТ СН'!$H$6-'СЕТ СН'!$H$23</f>
        <v>1278.48980465</v>
      </c>
      <c r="K106" s="37">
        <f>SUMIFS(СВЦЭМ!$D$34:$D$777,СВЦЭМ!$A$34:$A$777,$A106,СВЦЭМ!$B$34:$B$777,K$83)+'СЕТ СН'!$H$11+СВЦЭМ!$D$10+'СЕТ СН'!$H$6-'СЕТ СН'!$H$23</f>
        <v>1220.09217642</v>
      </c>
      <c r="L106" s="37">
        <f>SUMIFS(СВЦЭМ!$D$34:$D$777,СВЦЭМ!$A$34:$A$777,$A106,СВЦЭМ!$B$34:$B$777,L$83)+'СЕТ СН'!$H$11+СВЦЭМ!$D$10+'СЕТ СН'!$H$6-'СЕТ СН'!$H$23</f>
        <v>1150.0129502</v>
      </c>
      <c r="M106" s="37">
        <f>SUMIFS(СВЦЭМ!$D$34:$D$777,СВЦЭМ!$A$34:$A$777,$A106,СВЦЭМ!$B$34:$B$777,M$83)+'СЕТ СН'!$H$11+СВЦЭМ!$D$10+'СЕТ СН'!$H$6-'СЕТ СН'!$H$23</f>
        <v>1083.6307776400001</v>
      </c>
      <c r="N106" s="37">
        <f>SUMIFS(СВЦЭМ!$D$34:$D$777,СВЦЭМ!$A$34:$A$777,$A106,СВЦЭМ!$B$34:$B$777,N$83)+'СЕТ СН'!$H$11+СВЦЭМ!$D$10+'СЕТ СН'!$H$6-'СЕТ СН'!$H$23</f>
        <v>1069.2387866399999</v>
      </c>
      <c r="O106" s="37">
        <f>SUMIFS(СВЦЭМ!$D$34:$D$777,СВЦЭМ!$A$34:$A$777,$A106,СВЦЭМ!$B$34:$B$777,O$83)+'СЕТ СН'!$H$11+СВЦЭМ!$D$10+'СЕТ СН'!$H$6-'СЕТ СН'!$H$23</f>
        <v>1072.7440507200001</v>
      </c>
      <c r="P106" s="37">
        <f>SUMIFS(СВЦЭМ!$D$34:$D$777,СВЦЭМ!$A$34:$A$777,$A106,СВЦЭМ!$B$34:$B$777,P$83)+'СЕТ СН'!$H$11+СВЦЭМ!$D$10+'СЕТ СН'!$H$6-'СЕТ СН'!$H$23</f>
        <v>1076.4175286300001</v>
      </c>
      <c r="Q106" s="37">
        <f>SUMIFS(СВЦЭМ!$D$34:$D$777,СВЦЭМ!$A$34:$A$777,$A106,СВЦЭМ!$B$34:$B$777,Q$83)+'СЕТ СН'!$H$11+СВЦЭМ!$D$10+'СЕТ СН'!$H$6-'СЕТ СН'!$H$23</f>
        <v>1074.34388517</v>
      </c>
      <c r="R106" s="37">
        <f>SUMIFS(СВЦЭМ!$D$34:$D$777,СВЦЭМ!$A$34:$A$777,$A106,СВЦЭМ!$B$34:$B$777,R$83)+'СЕТ СН'!$H$11+СВЦЭМ!$D$10+'СЕТ СН'!$H$6-'СЕТ СН'!$H$23</f>
        <v>1067.28698472</v>
      </c>
      <c r="S106" s="37">
        <f>SUMIFS(СВЦЭМ!$D$34:$D$777,СВЦЭМ!$A$34:$A$777,$A106,СВЦЭМ!$B$34:$B$777,S$83)+'СЕТ СН'!$H$11+СВЦЭМ!$D$10+'СЕТ СН'!$H$6-'СЕТ СН'!$H$23</f>
        <v>1070.3261566599999</v>
      </c>
      <c r="T106" s="37">
        <f>SUMIFS(СВЦЭМ!$D$34:$D$777,СВЦЭМ!$A$34:$A$777,$A106,СВЦЭМ!$B$34:$B$777,T$83)+'СЕТ СН'!$H$11+СВЦЭМ!$D$10+'СЕТ СН'!$H$6-'СЕТ СН'!$H$23</f>
        <v>1073.12308147</v>
      </c>
      <c r="U106" s="37">
        <f>SUMIFS(СВЦЭМ!$D$34:$D$777,СВЦЭМ!$A$34:$A$777,$A106,СВЦЭМ!$B$34:$B$777,U$83)+'СЕТ СН'!$H$11+СВЦЭМ!$D$10+'СЕТ СН'!$H$6-'СЕТ СН'!$H$23</f>
        <v>1075.92704729</v>
      </c>
      <c r="V106" s="37">
        <f>SUMIFS(СВЦЭМ!$D$34:$D$777,СВЦЭМ!$A$34:$A$777,$A106,СВЦЭМ!$B$34:$B$777,V$83)+'СЕТ СН'!$H$11+СВЦЭМ!$D$10+'СЕТ СН'!$H$6-'СЕТ СН'!$H$23</f>
        <v>1077.8046190499999</v>
      </c>
      <c r="W106" s="37">
        <f>SUMIFS(СВЦЭМ!$D$34:$D$777,СВЦЭМ!$A$34:$A$777,$A106,СВЦЭМ!$B$34:$B$777,W$83)+'СЕТ СН'!$H$11+СВЦЭМ!$D$10+'СЕТ СН'!$H$6-'СЕТ СН'!$H$23</f>
        <v>1079.4064563100001</v>
      </c>
      <c r="X106" s="37">
        <f>SUMIFS(СВЦЭМ!$D$34:$D$777,СВЦЭМ!$A$34:$A$777,$A106,СВЦЭМ!$B$34:$B$777,X$83)+'СЕТ СН'!$H$11+СВЦЭМ!$D$10+'СЕТ СН'!$H$6-'СЕТ СН'!$H$23</f>
        <v>1068.48781927</v>
      </c>
      <c r="Y106" s="37">
        <f>SUMIFS(СВЦЭМ!$D$34:$D$777,СВЦЭМ!$A$34:$A$777,$A106,СВЦЭМ!$B$34:$B$777,Y$83)+'СЕТ СН'!$H$11+СВЦЭМ!$D$10+'СЕТ СН'!$H$6-'СЕТ СН'!$H$23</f>
        <v>1119.92522022</v>
      </c>
    </row>
    <row r="107" spans="1:25" ht="15.75" x14ac:dyDescent="0.2">
      <c r="A107" s="36">
        <f t="shared" si="2"/>
        <v>43336</v>
      </c>
      <c r="B107" s="37">
        <f>SUMIFS(СВЦЭМ!$D$34:$D$777,СВЦЭМ!$A$34:$A$777,$A107,СВЦЭМ!$B$34:$B$777,B$83)+'СЕТ СН'!$H$11+СВЦЭМ!$D$10+'СЕТ СН'!$H$6-'СЕТ СН'!$H$23</f>
        <v>1176.0229031900001</v>
      </c>
      <c r="C107" s="37">
        <f>SUMIFS(СВЦЭМ!$D$34:$D$777,СВЦЭМ!$A$34:$A$777,$A107,СВЦЭМ!$B$34:$B$777,C$83)+'СЕТ СН'!$H$11+СВЦЭМ!$D$10+'СЕТ СН'!$H$6-'СЕТ СН'!$H$23</f>
        <v>1289.1909108100001</v>
      </c>
      <c r="D107" s="37">
        <f>SUMIFS(СВЦЭМ!$D$34:$D$777,СВЦЭМ!$A$34:$A$777,$A107,СВЦЭМ!$B$34:$B$777,D$83)+'СЕТ СН'!$H$11+СВЦЭМ!$D$10+'СЕТ СН'!$H$6-'СЕТ СН'!$H$23</f>
        <v>1393.2982000900001</v>
      </c>
      <c r="E107" s="37">
        <f>SUMIFS(СВЦЭМ!$D$34:$D$777,СВЦЭМ!$A$34:$A$777,$A107,СВЦЭМ!$B$34:$B$777,E$83)+'СЕТ СН'!$H$11+СВЦЭМ!$D$10+'СЕТ СН'!$H$6-'СЕТ СН'!$H$23</f>
        <v>1478.5407444</v>
      </c>
      <c r="F107" s="37">
        <f>SUMIFS(СВЦЭМ!$D$34:$D$777,СВЦЭМ!$A$34:$A$777,$A107,СВЦЭМ!$B$34:$B$777,F$83)+'СЕТ СН'!$H$11+СВЦЭМ!$D$10+'СЕТ СН'!$H$6-'СЕТ СН'!$H$23</f>
        <v>1479.7780565099999</v>
      </c>
      <c r="G107" s="37">
        <f>SUMIFS(СВЦЭМ!$D$34:$D$777,СВЦЭМ!$A$34:$A$777,$A107,СВЦЭМ!$B$34:$B$777,G$83)+'СЕТ СН'!$H$11+СВЦЭМ!$D$10+'СЕТ СН'!$H$6-'СЕТ СН'!$H$23</f>
        <v>1479.92777428</v>
      </c>
      <c r="H107" s="37">
        <f>SUMIFS(СВЦЭМ!$D$34:$D$777,СВЦЭМ!$A$34:$A$777,$A107,СВЦЭМ!$B$34:$B$777,H$83)+'СЕТ СН'!$H$11+СВЦЭМ!$D$10+'СЕТ СН'!$H$6-'СЕТ СН'!$H$23</f>
        <v>1427.4063918300001</v>
      </c>
      <c r="I107" s="37">
        <f>SUMIFS(СВЦЭМ!$D$34:$D$777,СВЦЭМ!$A$34:$A$777,$A107,СВЦЭМ!$B$34:$B$777,I$83)+'СЕТ СН'!$H$11+СВЦЭМ!$D$10+'СЕТ СН'!$H$6-'СЕТ СН'!$H$23</f>
        <v>1394.9042352000001</v>
      </c>
      <c r="J107" s="37">
        <f>SUMIFS(СВЦЭМ!$D$34:$D$777,СВЦЭМ!$A$34:$A$777,$A107,СВЦЭМ!$B$34:$B$777,J$83)+'СЕТ СН'!$H$11+СВЦЭМ!$D$10+'СЕТ СН'!$H$6-'СЕТ СН'!$H$23</f>
        <v>1286.58843239</v>
      </c>
      <c r="K107" s="37">
        <f>SUMIFS(СВЦЭМ!$D$34:$D$777,СВЦЭМ!$A$34:$A$777,$A107,СВЦЭМ!$B$34:$B$777,K$83)+'СЕТ СН'!$H$11+СВЦЭМ!$D$10+'СЕТ СН'!$H$6-'СЕТ СН'!$H$23</f>
        <v>1219.8691450200001</v>
      </c>
      <c r="L107" s="37">
        <f>SUMIFS(СВЦЭМ!$D$34:$D$777,СВЦЭМ!$A$34:$A$777,$A107,СВЦЭМ!$B$34:$B$777,L$83)+'СЕТ СН'!$H$11+СВЦЭМ!$D$10+'СЕТ СН'!$H$6-'СЕТ СН'!$H$23</f>
        <v>1138.74762766</v>
      </c>
      <c r="M107" s="37">
        <f>SUMIFS(СВЦЭМ!$D$34:$D$777,СВЦЭМ!$A$34:$A$777,$A107,СВЦЭМ!$B$34:$B$777,M$83)+'СЕТ СН'!$H$11+СВЦЭМ!$D$10+'СЕТ СН'!$H$6-'СЕТ СН'!$H$23</f>
        <v>1069.5902914000001</v>
      </c>
      <c r="N107" s="37">
        <f>SUMIFS(СВЦЭМ!$D$34:$D$777,СВЦЭМ!$A$34:$A$777,$A107,СВЦЭМ!$B$34:$B$777,N$83)+'СЕТ СН'!$H$11+СВЦЭМ!$D$10+'СЕТ СН'!$H$6-'СЕТ СН'!$H$23</f>
        <v>1043.7734184999999</v>
      </c>
      <c r="O107" s="37">
        <f>SUMIFS(СВЦЭМ!$D$34:$D$777,СВЦЭМ!$A$34:$A$777,$A107,СВЦЭМ!$B$34:$B$777,O$83)+'СЕТ СН'!$H$11+СВЦЭМ!$D$10+'СЕТ СН'!$H$6-'СЕТ СН'!$H$23</f>
        <v>1043.12663651</v>
      </c>
      <c r="P107" s="37">
        <f>SUMIFS(СВЦЭМ!$D$34:$D$777,СВЦЭМ!$A$34:$A$777,$A107,СВЦЭМ!$B$34:$B$777,P$83)+'СЕТ СН'!$H$11+СВЦЭМ!$D$10+'СЕТ СН'!$H$6-'СЕТ СН'!$H$23</f>
        <v>1042.52122605</v>
      </c>
      <c r="Q107" s="37">
        <f>SUMIFS(СВЦЭМ!$D$34:$D$777,СВЦЭМ!$A$34:$A$777,$A107,СВЦЭМ!$B$34:$B$777,Q$83)+'СЕТ СН'!$H$11+СВЦЭМ!$D$10+'СЕТ СН'!$H$6-'СЕТ СН'!$H$23</f>
        <v>1042.25090897</v>
      </c>
      <c r="R107" s="37">
        <f>SUMIFS(СВЦЭМ!$D$34:$D$777,СВЦЭМ!$A$34:$A$777,$A107,СВЦЭМ!$B$34:$B$777,R$83)+'СЕТ СН'!$H$11+СВЦЭМ!$D$10+'СЕТ СН'!$H$6-'СЕТ СН'!$H$23</f>
        <v>1036.2643569300001</v>
      </c>
      <c r="S107" s="37">
        <f>SUMIFS(СВЦЭМ!$D$34:$D$777,СВЦЭМ!$A$34:$A$777,$A107,СВЦЭМ!$B$34:$B$777,S$83)+'СЕТ СН'!$H$11+СВЦЭМ!$D$10+'СЕТ СН'!$H$6-'СЕТ СН'!$H$23</f>
        <v>1044.1506917700001</v>
      </c>
      <c r="T107" s="37">
        <f>SUMIFS(СВЦЭМ!$D$34:$D$777,СВЦЭМ!$A$34:$A$777,$A107,СВЦЭМ!$B$34:$B$777,T$83)+'СЕТ СН'!$H$11+СВЦЭМ!$D$10+'СЕТ СН'!$H$6-'СЕТ СН'!$H$23</f>
        <v>1046.1170557299999</v>
      </c>
      <c r="U107" s="37">
        <f>SUMIFS(СВЦЭМ!$D$34:$D$777,СВЦЭМ!$A$34:$A$777,$A107,СВЦЭМ!$B$34:$B$777,U$83)+'СЕТ СН'!$H$11+СВЦЭМ!$D$10+'СЕТ СН'!$H$6-'СЕТ СН'!$H$23</f>
        <v>1048.1489203200001</v>
      </c>
      <c r="V107" s="37">
        <f>SUMIFS(СВЦЭМ!$D$34:$D$777,СВЦЭМ!$A$34:$A$777,$A107,СВЦЭМ!$B$34:$B$777,V$83)+'СЕТ СН'!$H$11+СВЦЭМ!$D$10+'СЕТ СН'!$H$6-'СЕТ СН'!$H$23</f>
        <v>1056.86895237</v>
      </c>
      <c r="W107" s="37">
        <f>SUMIFS(СВЦЭМ!$D$34:$D$777,СВЦЭМ!$A$34:$A$777,$A107,СВЦЭМ!$B$34:$B$777,W$83)+'СЕТ СН'!$H$11+СВЦЭМ!$D$10+'СЕТ СН'!$H$6-'СЕТ СН'!$H$23</f>
        <v>1062.13847951</v>
      </c>
      <c r="X107" s="37">
        <f>SUMIFS(СВЦЭМ!$D$34:$D$777,СВЦЭМ!$A$34:$A$777,$A107,СВЦЭМ!$B$34:$B$777,X$83)+'СЕТ СН'!$H$11+СВЦЭМ!$D$10+'СЕТ СН'!$H$6-'СЕТ СН'!$H$23</f>
        <v>1045.8421056700001</v>
      </c>
      <c r="Y107" s="37">
        <f>SUMIFS(СВЦЭМ!$D$34:$D$777,СВЦЭМ!$A$34:$A$777,$A107,СВЦЭМ!$B$34:$B$777,Y$83)+'СЕТ СН'!$H$11+СВЦЭМ!$D$10+'СЕТ СН'!$H$6-'СЕТ СН'!$H$23</f>
        <v>1078.80995706</v>
      </c>
    </row>
    <row r="108" spans="1:25" ht="15.75" x14ac:dyDescent="0.2">
      <c r="A108" s="36">
        <f t="shared" si="2"/>
        <v>43337</v>
      </c>
      <c r="B108" s="37">
        <f>SUMIFS(СВЦЭМ!$D$34:$D$777,СВЦЭМ!$A$34:$A$777,$A108,СВЦЭМ!$B$34:$B$777,B$83)+'СЕТ СН'!$H$11+СВЦЭМ!$D$10+'СЕТ СН'!$H$6-'СЕТ СН'!$H$23</f>
        <v>1149.45896451</v>
      </c>
      <c r="C108" s="37">
        <f>SUMIFS(СВЦЭМ!$D$34:$D$777,СВЦЭМ!$A$34:$A$777,$A108,СВЦЭМ!$B$34:$B$777,C$83)+'СЕТ СН'!$H$11+СВЦЭМ!$D$10+'СЕТ СН'!$H$6-'СЕТ СН'!$H$23</f>
        <v>1271.3273252000001</v>
      </c>
      <c r="D108" s="37">
        <f>SUMIFS(СВЦЭМ!$D$34:$D$777,СВЦЭМ!$A$34:$A$777,$A108,СВЦЭМ!$B$34:$B$777,D$83)+'СЕТ СН'!$H$11+СВЦЭМ!$D$10+'СЕТ СН'!$H$6-'СЕТ СН'!$H$23</f>
        <v>1373.36740218</v>
      </c>
      <c r="E108" s="37">
        <f>SUMIFS(СВЦЭМ!$D$34:$D$777,СВЦЭМ!$A$34:$A$777,$A108,СВЦЭМ!$B$34:$B$777,E$83)+'СЕТ СН'!$H$11+СВЦЭМ!$D$10+'СЕТ СН'!$H$6-'СЕТ СН'!$H$23</f>
        <v>1477.1227694500001</v>
      </c>
      <c r="F108" s="37">
        <f>SUMIFS(СВЦЭМ!$D$34:$D$777,СВЦЭМ!$A$34:$A$777,$A108,СВЦЭМ!$B$34:$B$777,F$83)+'СЕТ СН'!$H$11+СВЦЭМ!$D$10+'СЕТ СН'!$H$6-'СЕТ СН'!$H$23</f>
        <v>1481.0281756700001</v>
      </c>
      <c r="G108" s="37">
        <f>SUMIFS(СВЦЭМ!$D$34:$D$777,СВЦЭМ!$A$34:$A$777,$A108,СВЦЭМ!$B$34:$B$777,G$83)+'СЕТ СН'!$H$11+СВЦЭМ!$D$10+'СЕТ СН'!$H$6-'СЕТ СН'!$H$23</f>
        <v>1480.7206688799999</v>
      </c>
      <c r="H108" s="37">
        <f>SUMIFS(СВЦЭМ!$D$34:$D$777,СВЦЭМ!$A$34:$A$777,$A108,СВЦЭМ!$B$34:$B$777,H$83)+'СЕТ СН'!$H$11+СВЦЭМ!$D$10+'СЕТ СН'!$H$6-'СЕТ СН'!$H$23</f>
        <v>1478.9172772100001</v>
      </c>
      <c r="I108" s="37">
        <f>SUMIFS(СВЦЭМ!$D$34:$D$777,СВЦЭМ!$A$34:$A$777,$A108,СВЦЭМ!$B$34:$B$777,I$83)+'СЕТ СН'!$H$11+СВЦЭМ!$D$10+'СЕТ СН'!$H$6-'СЕТ СН'!$H$23</f>
        <v>1448.4281420899999</v>
      </c>
      <c r="J108" s="37">
        <f>SUMIFS(СВЦЭМ!$D$34:$D$777,СВЦЭМ!$A$34:$A$777,$A108,СВЦЭМ!$B$34:$B$777,J$83)+'СЕТ СН'!$H$11+СВЦЭМ!$D$10+'СЕТ СН'!$H$6-'СЕТ СН'!$H$23</f>
        <v>1297.80592256</v>
      </c>
      <c r="K108" s="37">
        <f>SUMIFS(СВЦЭМ!$D$34:$D$777,СВЦЭМ!$A$34:$A$777,$A108,СВЦЭМ!$B$34:$B$777,K$83)+'СЕТ СН'!$H$11+СВЦЭМ!$D$10+'СЕТ СН'!$H$6-'СЕТ СН'!$H$23</f>
        <v>1168.3309994000001</v>
      </c>
      <c r="L108" s="37">
        <f>SUMIFS(СВЦЭМ!$D$34:$D$777,СВЦЭМ!$A$34:$A$777,$A108,СВЦЭМ!$B$34:$B$777,L$83)+'СЕТ СН'!$H$11+СВЦЭМ!$D$10+'СЕТ СН'!$H$6-'СЕТ СН'!$H$23</f>
        <v>1080.2620181700001</v>
      </c>
      <c r="M108" s="37">
        <f>SUMIFS(СВЦЭМ!$D$34:$D$777,СВЦЭМ!$A$34:$A$777,$A108,СВЦЭМ!$B$34:$B$777,M$83)+'СЕТ СН'!$H$11+СВЦЭМ!$D$10+'СЕТ СН'!$H$6-'СЕТ СН'!$H$23</f>
        <v>1041.6600757800002</v>
      </c>
      <c r="N108" s="37">
        <f>SUMIFS(СВЦЭМ!$D$34:$D$777,СВЦЭМ!$A$34:$A$777,$A108,СВЦЭМ!$B$34:$B$777,N$83)+'СЕТ СН'!$H$11+СВЦЭМ!$D$10+'СЕТ СН'!$H$6-'СЕТ СН'!$H$23</f>
        <v>1026.2904122499999</v>
      </c>
      <c r="O108" s="37">
        <f>SUMIFS(СВЦЭМ!$D$34:$D$777,СВЦЭМ!$A$34:$A$777,$A108,СВЦЭМ!$B$34:$B$777,O$83)+'СЕТ СН'!$H$11+СВЦЭМ!$D$10+'СЕТ СН'!$H$6-'СЕТ СН'!$H$23</f>
        <v>1027.57167297</v>
      </c>
      <c r="P108" s="37">
        <f>SUMIFS(СВЦЭМ!$D$34:$D$777,СВЦЭМ!$A$34:$A$777,$A108,СВЦЭМ!$B$34:$B$777,P$83)+'СЕТ СН'!$H$11+СВЦЭМ!$D$10+'СЕТ СН'!$H$6-'СЕТ СН'!$H$23</f>
        <v>1027.6837706900001</v>
      </c>
      <c r="Q108" s="37">
        <f>SUMIFS(СВЦЭМ!$D$34:$D$777,СВЦЭМ!$A$34:$A$777,$A108,СВЦЭМ!$B$34:$B$777,Q$83)+'СЕТ СН'!$H$11+СВЦЭМ!$D$10+'СЕТ СН'!$H$6-'СЕТ СН'!$H$23</f>
        <v>1030.17302012</v>
      </c>
      <c r="R108" s="37">
        <f>SUMIFS(СВЦЭМ!$D$34:$D$777,СВЦЭМ!$A$34:$A$777,$A108,СВЦЭМ!$B$34:$B$777,R$83)+'СЕТ СН'!$H$11+СВЦЭМ!$D$10+'СЕТ СН'!$H$6-'СЕТ СН'!$H$23</f>
        <v>1026.91985611</v>
      </c>
      <c r="S108" s="37">
        <f>SUMIFS(СВЦЭМ!$D$34:$D$777,СВЦЭМ!$A$34:$A$777,$A108,СВЦЭМ!$B$34:$B$777,S$83)+'СЕТ СН'!$H$11+СВЦЭМ!$D$10+'СЕТ СН'!$H$6-'СЕТ СН'!$H$23</f>
        <v>1030.05187965</v>
      </c>
      <c r="T108" s="37">
        <f>SUMIFS(СВЦЭМ!$D$34:$D$777,СВЦЭМ!$A$34:$A$777,$A108,СВЦЭМ!$B$34:$B$777,T$83)+'СЕТ СН'!$H$11+СВЦЭМ!$D$10+'СЕТ СН'!$H$6-'СЕТ СН'!$H$23</f>
        <v>1029.1864815200001</v>
      </c>
      <c r="U108" s="37">
        <f>SUMIFS(СВЦЭМ!$D$34:$D$777,СВЦЭМ!$A$34:$A$777,$A108,СВЦЭМ!$B$34:$B$777,U$83)+'СЕТ СН'!$H$11+СВЦЭМ!$D$10+'СЕТ СН'!$H$6-'СЕТ СН'!$H$23</f>
        <v>1028.62922854</v>
      </c>
      <c r="V108" s="37">
        <f>SUMIFS(СВЦЭМ!$D$34:$D$777,СВЦЭМ!$A$34:$A$777,$A108,СВЦЭМ!$B$34:$B$777,V$83)+'СЕТ СН'!$H$11+СВЦЭМ!$D$10+'СЕТ СН'!$H$6-'СЕТ СН'!$H$23</f>
        <v>1025.8380488500002</v>
      </c>
      <c r="W108" s="37">
        <f>SUMIFS(СВЦЭМ!$D$34:$D$777,СВЦЭМ!$A$34:$A$777,$A108,СВЦЭМ!$B$34:$B$777,W$83)+'СЕТ СН'!$H$11+СВЦЭМ!$D$10+'СЕТ СН'!$H$6-'СЕТ СН'!$H$23</f>
        <v>1030.27426601</v>
      </c>
      <c r="X108" s="37">
        <f>SUMIFS(СВЦЭМ!$D$34:$D$777,СВЦЭМ!$A$34:$A$777,$A108,СВЦЭМ!$B$34:$B$777,X$83)+'СЕТ СН'!$H$11+СВЦЭМ!$D$10+'СЕТ СН'!$H$6-'СЕТ СН'!$H$23</f>
        <v>1032.4302261800001</v>
      </c>
      <c r="Y108" s="37">
        <f>SUMIFS(СВЦЭМ!$D$34:$D$777,СВЦЭМ!$A$34:$A$777,$A108,СВЦЭМ!$B$34:$B$777,Y$83)+'СЕТ СН'!$H$11+СВЦЭМ!$D$10+'СЕТ СН'!$H$6-'СЕТ СН'!$H$23</f>
        <v>1076.04055378</v>
      </c>
    </row>
    <row r="109" spans="1:25" ht="15.75" x14ac:dyDescent="0.2">
      <c r="A109" s="36">
        <f t="shared" si="2"/>
        <v>43338</v>
      </c>
      <c r="B109" s="37">
        <f>SUMIFS(СВЦЭМ!$D$34:$D$777,СВЦЭМ!$A$34:$A$777,$A109,СВЦЭМ!$B$34:$B$777,B$83)+'СЕТ СН'!$H$11+СВЦЭМ!$D$10+'СЕТ СН'!$H$6-'СЕТ СН'!$H$23</f>
        <v>1184.93930884</v>
      </c>
      <c r="C109" s="37">
        <f>SUMIFS(СВЦЭМ!$D$34:$D$777,СВЦЭМ!$A$34:$A$777,$A109,СВЦЭМ!$B$34:$B$777,C$83)+'СЕТ СН'!$H$11+СВЦЭМ!$D$10+'СЕТ СН'!$H$6-'СЕТ СН'!$H$23</f>
        <v>1315.3837644100001</v>
      </c>
      <c r="D109" s="37">
        <f>SUMIFS(СВЦЭМ!$D$34:$D$777,СВЦЭМ!$A$34:$A$777,$A109,СВЦЭМ!$B$34:$B$777,D$83)+'СЕТ СН'!$H$11+СВЦЭМ!$D$10+'СЕТ СН'!$H$6-'СЕТ СН'!$H$23</f>
        <v>1434.5659495100001</v>
      </c>
      <c r="E109" s="37">
        <f>SUMIFS(СВЦЭМ!$D$34:$D$777,СВЦЭМ!$A$34:$A$777,$A109,СВЦЭМ!$B$34:$B$777,E$83)+'СЕТ СН'!$H$11+СВЦЭМ!$D$10+'СЕТ СН'!$H$6-'СЕТ СН'!$H$23</f>
        <v>1563.08686708</v>
      </c>
      <c r="F109" s="37">
        <f>SUMIFS(СВЦЭМ!$D$34:$D$777,СВЦЭМ!$A$34:$A$777,$A109,СВЦЭМ!$B$34:$B$777,F$83)+'СЕТ СН'!$H$11+СВЦЭМ!$D$10+'СЕТ СН'!$H$6-'СЕТ СН'!$H$23</f>
        <v>1573.0495366</v>
      </c>
      <c r="G109" s="37">
        <f>SUMIFS(СВЦЭМ!$D$34:$D$777,СВЦЭМ!$A$34:$A$777,$A109,СВЦЭМ!$B$34:$B$777,G$83)+'СЕТ СН'!$H$11+СВЦЭМ!$D$10+'СЕТ СН'!$H$6-'СЕТ СН'!$H$23</f>
        <v>1541.8922592000001</v>
      </c>
      <c r="H109" s="37">
        <f>SUMIFS(СВЦЭМ!$D$34:$D$777,СВЦЭМ!$A$34:$A$777,$A109,СВЦЭМ!$B$34:$B$777,H$83)+'СЕТ СН'!$H$11+СВЦЭМ!$D$10+'СЕТ СН'!$H$6-'СЕТ СН'!$H$23</f>
        <v>1515.43908781</v>
      </c>
      <c r="I109" s="37">
        <f>SUMIFS(СВЦЭМ!$D$34:$D$777,СВЦЭМ!$A$34:$A$777,$A109,СВЦЭМ!$B$34:$B$777,I$83)+'СЕТ СН'!$H$11+СВЦЭМ!$D$10+'СЕТ СН'!$H$6-'СЕТ СН'!$H$23</f>
        <v>1469.8990909300001</v>
      </c>
      <c r="J109" s="37">
        <f>SUMIFS(СВЦЭМ!$D$34:$D$777,СВЦЭМ!$A$34:$A$777,$A109,СВЦЭМ!$B$34:$B$777,J$83)+'СЕТ СН'!$H$11+СВЦЭМ!$D$10+'СЕТ СН'!$H$6-'СЕТ СН'!$H$23</f>
        <v>1291.54808271</v>
      </c>
      <c r="K109" s="37">
        <f>SUMIFS(СВЦЭМ!$D$34:$D$777,СВЦЭМ!$A$34:$A$777,$A109,СВЦЭМ!$B$34:$B$777,K$83)+'СЕТ СН'!$H$11+СВЦЭМ!$D$10+'СЕТ СН'!$H$6-'СЕТ СН'!$H$23</f>
        <v>1168.64391841</v>
      </c>
      <c r="L109" s="37">
        <f>SUMIFS(СВЦЭМ!$D$34:$D$777,СВЦЭМ!$A$34:$A$777,$A109,СВЦЭМ!$B$34:$B$777,L$83)+'СЕТ СН'!$H$11+СВЦЭМ!$D$10+'СЕТ СН'!$H$6-'СЕТ СН'!$H$23</f>
        <v>1073.4700644300001</v>
      </c>
      <c r="M109" s="37">
        <f>SUMIFS(СВЦЭМ!$D$34:$D$777,СВЦЭМ!$A$34:$A$777,$A109,СВЦЭМ!$B$34:$B$777,M$83)+'СЕТ СН'!$H$11+СВЦЭМ!$D$10+'СЕТ СН'!$H$6-'СЕТ СН'!$H$23</f>
        <v>1015.34897172</v>
      </c>
      <c r="N109" s="37">
        <f>SUMIFS(СВЦЭМ!$D$34:$D$777,СВЦЭМ!$A$34:$A$777,$A109,СВЦЭМ!$B$34:$B$777,N$83)+'СЕТ СН'!$H$11+СВЦЭМ!$D$10+'СЕТ СН'!$H$6-'СЕТ СН'!$H$23</f>
        <v>999.63506011000004</v>
      </c>
      <c r="O109" s="37">
        <f>SUMIFS(СВЦЭМ!$D$34:$D$777,СВЦЭМ!$A$34:$A$777,$A109,СВЦЭМ!$B$34:$B$777,O$83)+'СЕТ СН'!$H$11+СВЦЭМ!$D$10+'СЕТ СН'!$H$6-'СЕТ СН'!$H$23</f>
        <v>1007.2804810100001</v>
      </c>
      <c r="P109" s="37">
        <f>SUMIFS(СВЦЭМ!$D$34:$D$777,СВЦЭМ!$A$34:$A$777,$A109,СВЦЭМ!$B$34:$B$777,P$83)+'СЕТ СН'!$H$11+СВЦЭМ!$D$10+'СЕТ СН'!$H$6-'СЕТ СН'!$H$23</f>
        <v>1007.51720888</v>
      </c>
      <c r="Q109" s="37">
        <f>SUMIFS(СВЦЭМ!$D$34:$D$777,СВЦЭМ!$A$34:$A$777,$A109,СВЦЭМ!$B$34:$B$777,Q$83)+'СЕТ СН'!$H$11+СВЦЭМ!$D$10+'СЕТ СН'!$H$6-'СЕТ СН'!$H$23</f>
        <v>1010.4222221800001</v>
      </c>
      <c r="R109" s="37">
        <f>SUMIFS(СВЦЭМ!$D$34:$D$777,СВЦЭМ!$A$34:$A$777,$A109,СВЦЭМ!$B$34:$B$777,R$83)+'СЕТ СН'!$H$11+СВЦЭМ!$D$10+'СЕТ СН'!$H$6-'СЕТ СН'!$H$23</f>
        <v>1012.0753435199999</v>
      </c>
      <c r="S109" s="37">
        <f>SUMIFS(СВЦЭМ!$D$34:$D$777,СВЦЭМ!$A$34:$A$777,$A109,СВЦЭМ!$B$34:$B$777,S$83)+'СЕТ СН'!$H$11+СВЦЭМ!$D$10+'СЕТ СН'!$H$6-'СЕТ СН'!$H$23</f>
        <v>1011.1918885800001</v>
      </c>
      <c r="T109" s="37">
        <f>SUMIFS(СВЦЭМ!$D$34:$D$777,СВЦЭМ!$A$34:$A$777,$A109,СВЦЭМ!$B$34:$B$777,T$83)+'СЕТ СН'!$H$11+СВЦЭМ!$D$10+'СЕТ СН'!$H$6-'СЕТ СН'!$H$23</f>
        <v>1010.8671544399999</v>
      </c>
      <c r="U109" s="37">
        <f>SUMIFS(СВЦЭМ!$D$34:$D$777,СВЦЭМ!$A$34:$A$777,$A109,СВЦЭМ!$B$34:$B$777,U$83)+'СЕТ СН'!$H$11+СВЦЭМ!$D$10+'СЕТ СН'!$H$6-'СЕТ СН'!$H$23</f>
        <v>1015.49675643</v>
      </c>
      <c r="V109" s="37">
        <f>SUMIFS(СВЦЭМ!$D$34:$D$777,СВЦЭМ!$A$34:$A$777,$A109,СВЦЭМ!$B$34:$B$777,V$83)+'СЕТ СН'!$H$11+СВЦЭМ!$D$10+'СЕТ СН'!$H$6-'СЕТ СН'!$H$23</f>
        <v>1022.73249517</v>
      </c>
      <c r="W109" s="37">
        <f>SUMIFS(СВЦЭМ!$D$34:$D$777,СВЦЭМ!$A$34:$A$777,$A109,СВЦЭМ!$B$34:$B$777,W$83)+'СЕТ СН'!$H$11+СВЦЭМ!$D$10+'СЕТ СН'!$H$6-'СЕТ СН'!$H$23</f>
        <v>1031.5079373900001</v>
      </c>
      <c r="X109" s="37">
        <f>SUMIFS(СВЦЭМ!$D$34:$D$777,СВЦЭМ!$A$34:$A$777,$A109,СВЦЭМ!$B$34:$B$777,X$83)+'СЕТ СН'!$H$11+СВЦЭМ!$D$10+'СЕТ СН'!$H$6-'СЕТ СН'!$H$23</f>
        <v>1008.35941755</v>
      </c>
      <c r="Y109" s="37">
        <f>SUMIFS(СВЦЭМ!$D$34:$D$777,СВЦЭМ!$A$34:$A$777,$A109,СВЦЭМ!$B$34:$B$777,Y$83)+'СЕТ СН'!$H$11+СВЦЭМ!$D$10+'СЕТ СН'!$H$6-'СЕТ СН'!$H$23</f>
        <v>1066.66030851</v>
      </c>
    </row>
    <row r="110" spans="1:25" ht="15.75" x14ac:dyDescent="0.2">
      <c r="A110" s="36">
        <f t="shared" si="2"/>
        <v>43339</v>
      </c>
      <c r="B110" s="37">
        <f>SUMIFS(СВЦЭМ!$D$34:$D$777,СВЦЭМ!$A$34:$A$777,$A110,СВЦЭМ!$B$34:$B$777,B$83)+'СЕТ СН'!$H$11+СВЦЭМ!$D$10+'СЕТ СН'!$H$6-'СЕТ СН'!$H$23</f>
        <v>1185.4011913900001</v>
      </c>
      <c r="C110" s="37">
        <f>SUMIFS(СВЦЭМ!$D$34:$D$777,СВЦЭМ!$A$34:$A$777,$A110,СВЦЭМ!$B$34:$B$777,C$83)+'СЕТ СН'!$H$11+СВЦЭМ!$D$10+'СЕТ СН'!$H$6-'СЕТ СН'!$H$23</f>
        <v>1317.9155917600001</v>
      </c>
      <c r="D110" s="37">
        <f>SUMIFS(СВЦЭМ!$D$34:$D$777,СВЦЭМ!$A$34:$A$777,$A110,СВЦЭМ!$B$34:$B$777,D$83)+'СЕТ СН'!$H$11+СВЦЭМ!$D$10+'СЕТ СН'!$H$6-'СЕТ СН'!$H$23</f>
        <v>1427.5783642200001</v>
      </c>
      <c r="E110" s="37">
        <f>SUMIFS(СВЦЭМ!$D$34:$D$777,СВЦЭМ!$A$34:$A$777,$A110,СВЦЭМ!$B$34:$B$777,E$83)+'СЕТ СН'!$H$11+СВЦЭМ!$D$10+'СЕТ СН'!$H$6-'СЕТ СН'!$H$23</f>
        <v>1536.5768785499999</v>
      </c>
      <c r="F110" s="37">
        <f>SUMIFS(СВЦЭМ!$D$34:$D$777,СВЦЭМ!$A$34:$A$777,$A110,СВЦЭМ!$B$34:$B$777,F$83)+'СЕТ СН'!$H$11+СВЦЭМ!$D$10+'СЕТ СН'!$H$6-'СЕТ СН'!$H$23</f>
        <v>1534.1232967400001</v>
      </c>
      <c r="G110" s="37">
        <f>SUMIFS(СВЦЭМ!$D$34:$D$777,СВЦЭМ!$A$34:$A$777,$A110,СВЦЭМ!$B$34:$B$777,G$83)+'СЕТ СН'!$H$11+СВЦЭМ!$D$10+'СЕТ СН'!$H$6-'СЕТ СН'!$H$23</f>
        <v>1519.70435202</v>
      </c>
      <c r="H110" s="37">
        <f>SUMIFS(СВЦЭМ!$D$34:$D$777,СВЦЭМ!$A$34:$A$777,$A110,СВЦЭМ!$B$34:$B$777,H$83)+'СЕТ СН'!$H$11+СВЦЭМ!$D$10+'СЕТ СН'!$H$6-'СЕТ СН'!$H$23</f>
        <v>1476.34070165</v>
      </c>
      <c r="I110" s="37">
        <f>SUMIFS(СВЦЭМ!$D$34:$D$777,СВЦЭМ!$A$34:$A$777,$A110,СВЦЭМ!$B$34:$B$777,I$83)+'СЕТ СН'!$H$11+СВЦЭМ!$D$10+'СЕТ СН'!$H$6-'СЕТ СН'!$H$23</f>
        <v>1429.4949199100001</v>
      </c>
      <c r="J110" s="37">
        <f>SUMIFS(СВЦЭМ!$D$34:$D$777,СВЦЭМ!$A$34:$A$777,$A110,СВЦЭМ!$B$34:$B$777,J$83)+'СЕТ СН'!$H$11+СВЦЭМ!$D$10+'СЕТ СН'!$H$6-'СЕТ СН'!$H$23</f>
        <v>1308.5483488500001</v>
      </c>
      <c r="K110" s="37">
        <f>SUMIFS(СВЦЭМ!$D$34:$D$777,СВЦЭМ!$A$34:$A$777,$A110,СВЦЭМ!$B$34:$B$777,K$83)+'СЕТ СН'!$H$11+СВЦЭМ!$D$10+'СЕТ СН'!$H$6-'СЕТ СН'!$H$23</f>
        <v>1219.6150084400001</v>
      </c>
      <c r="L110" s="37">
        <f>SUMIFS(СВЦЭМ!$D$34:$D$777,СВЦЭМ!$A$34:$A$777,$A110,СВЦЭМ!$B$34:$B$777,L$83)+'СЕТ СН'!$H$11+СВЦЭМ!$D$10+'СЕТ СН'!$H$6-'СЕТ СН'!$H$23</f>
        <v>1147.0264559899999</v>
      </c>
      <c r="M110" s="37">
        <f>SUMIFS(СВЦЭМ!$D$34:$D$777,СВЦЭМ!$A$34:$A$777,$A110,СВЦЭМ!$B$34:$B$777,M$83)+'СЕТ СН'!$H$11+СВЦЭМ!$D$10+'СЕТ СН'!$H$6-'СЕТ СН'!$H$23</f>
        <v>1084.82137205</v>
      </c>
      <c r="N110" s="37">
        <f>SUMIFS(СВЦЭМ!$D$34:$D$777,СВЦЭМ!$A$34:$A$777,$A110,СВЦЭМ!$B$34:$B$777,N$83)+'СЕТ СН'!$H$11+СВЦЭМ!$D$10+'СЕТ СН'!$H$6-'СЕТ СН'!$H$23</f>
        <v>1057.73763981</v>
      </c>
      <c r="O110" s="37">
        <f>SUMIFS(СВЦЭМ!$D$34:$D$777,СВЦЭМ!$A$34:$A$777,$A110,СВЦЭМ!$B$34:$B$777,O$83)+'СЕТ СН'!$H$11+СВЦЭМ!$D$10+'СЕТ СН'!$H$6-'СЕТ СН'!$H$23</f>
        <v>1060.05734244</v>
      </c>
      <c r="P110" s="37">
        <f>SUMIFS(СВЦЭМ!$D$34:$D$777,СВЦЭМ!$A$34:$A$777,$A110,СВЦЭМ!$B$34:$B$777,P$83)+'СЕТ СН'!$H$11+СВЦЭМ!$D$10+'СЕТ СН'!$H$6-'СЕТ СН'!$H$23</f>
        <v>1065.907238</v>
      </c>
      <c r="Q110" s="37">
        <f>SUMIFS(СВЦЭМ!$D$34:$D$777,СВЦЭМ!$A$34:$A$777,$A110,СВЦЭМ!$B$34:$B$777,Q$83)+'СЕТ СН'!$H$11+СВЦЭМ!$D$10+'СЕТ СН'!$H$6-'СЕТ СН'!$H$23</f>
        <v>1059.76023547</v>
      </c>
      <c r="R110" s="37">
        <f>SUMIFS(СВЦЭМ!$D$34:$D$777,СВЦЭМ!$A$34:$A$777,$A110,СВЦЭМ!$B$34:$B$777,R$83)+'СЕТ СН'!$H$11+СВЦЭМ!$D$10+'СЕТ СН'!$H$6-'СЕТ СН'!$H$23</f>
        <v>1058.8698808700001</v>
      </c>
      <c r="S110" s="37">
        <f>SUMIFS(СВЦЭМ!$D$34:$D$777,СВЦЭМ!$A$34:$A$777,$A110,СВЦЭМ!$B$34:$B$777,S$83)+'СЕТ СН'!$H$11+СВЦЭМ!$D$10+'СЕТ СН'!$H$6-'СЕТ СН'!$H$23</f>
        <v>1059.46222031</v>
      </c>
      <c r="T110" s="37">
        <f>SUMIFS(СВЦЭМ!$D$34:$D$777,СВЦЭМ!$A$34:$A$777,$A110,СВЦЭМ!$B$34:$B$777,T$83)+'СЕТ СН'!$H$11+СВЦЭМ!$D$10+'СЕТ СН'!$H$6-'СЕТ СН'!$H$23</f>
        <v>1065.22135316</v>
      </c>
      <c r="U110" s="37">
        <f>SUMIFS(СВЦЭМ!$D$34:$D$777,СВЦЭМ!$A$34:$A$777,$A110,СВЦЭМ!$B$34:$B$777,U$83)+'СЕТ СН'!$H$11+СВЦЭМ!$D$10+'СЕТ СН'!$H$6-'СЕТ СН'!$H$23</f>
        <v>1066.99296746</v>
      </c>
      <c r="V110" s="37">
        <f>SUMIFS(СВЦЭМ!$D$34:$D$777,СВЦЭМ!$A$34:$A$777,$A110,СВЦЭМ!$B$34:$B$777,V$83)+'СЕТ СН'!$H$11+СВЦЭМ!$D$10+'СЕТ СН'!$H$6-'СЕТ СН'!$H$23</f>
        <v>1078.2543166800001</v>
      </c>
      <c r="W110" s="37">
        <f>SUMIFS(СВЦЭМ!$D$34:$D$777,СВЦЭМ!$A$34:$A$777,$A110,СВЦЭМ!$B$34:$B$777,W$83)+'СЕТ СН'!$H$11+СВЦЭМ!$D$10+'СЕТ СН'!$H$6-'СЕТ СН'!$H$23</f>
        <v>1078.31992444</v>
      </c>
      <c r="X110" s="37">
        <f>SUMIFS(СВЦЭМ!$D$34:$D$777,СВЦЭМ!$A$34:$A$777,$A110,СВЦЭМ!$B$34:$B$777,X$83)+'СЕТ СН'!$H$11+СВЦЭМ!$D$10+'СЕТ СН'!$H$6-'СЕТ СН'!$H$23</f>
        <v>1057.2444457700001</v>
      </c>
      <c r="Y110" s="37">
        <f>SUMIFS(СВЦЭМ!$D$34:$D$777,СВЦЭМ!$A$34:$A$777,$A110,СВЦЭМ!$B$34:$B$777,Y$83)+'СЕТ СН'!$H$11+СВЦЭМ!$D$10+'СЕТ СН'!$H$6-'СЕТ СН'!$H$23</f>
        <v>1092.0210286199999</v>
      </c>
    </row>
    <row r="111" spans="1:25" ht="15.75" x14ac:dyDescent="0.2">
      <c r="A111" s="36">
        <f t="shared" si="2"/>
        <v>43340</v>
      </c>
      <c r="B111" s="37">
        <f>SUMIFS(СВЦЭМ!$D$34:$D$777,СВЦЭМ!$A$34:$A$777,$A111,СВЦЭМ!$B$34:$B$777,B$83)+'СЕТ СН'!$H$11+СВЦЭМ!$D$10+'СЕТ СН'!$H$6-'СЕТ СН'!$H$23</f>
        <v>1201.65036947</v>
      </c>
      <c r="C111" s="37">
        <f>SUMIFS(СВЦЭМ!$D$34:$D$777,СВЦЭМ!$A$34:$A$777,$A111,СВЦЭМ!$B$34:$B$777,C$83)+'СЕТ СН'!$H$11+СВЦЭМ!$D$10+'СЕТ СН'!$H$6-'СЕТ СН'!$H$23</f>
        <v>1333.4030542200001</v>
      </c>
      <c r="D111" s="37">
        <f>SUMIFS(СВЦЭМ!$D$34:$D$777,СВЦЭМ!$A$34:$A$777,$A111,СВЦЭМ!$B$34:$B$777,D$83)+'СЕТ СН'!$H$11+СВЦЭМ!$D$10+'СЕТ СН'!$H$6-'СЕТ СН'!$H$23</f>
        <v>1461.5917295900001</v>
      </c>
      <c r="E111" s="37">
        <f>SUMIFS(СВЦЭМ!$D$34:$D$777,СВЦЭМ!$A$34:$A$777,$A111,СВЦЭМ!$B$34:$B$777,E$83)+'СЕТ СН'!$H$11+СВЦЭМ!$D$10+'СЕТ СН'!$H$6-'СЕТ СН'!$H$23</f>
        <v>1549.61197204</v>
      </c>
      <c r="F111" s="37">
        <f>SUMIFS(СВЦЭМ!$D$34:$D$777,СВЦЭМ!$A$34:$A$777,$A111,СВЦЭМ!$B$34:$B$777,F$83)+'СЕТ СН'!$H$11+СВЦЭМ!$D$10+'СЕТ СН'!$H$6-'СЕТ СН'!$H$23</f>
        <v>1556.7867452300002</v>
      </c>
      <c r="G111" s="37">
        <f>SUMIFS(СВЦЭМ!$D$34:$D$777,СВЦЭМ!$A$34:$A$777,$A111,СВЦЭМ!$B$34:$B$777,G$83)+'СЕТ СН'!$H$11+СВЦЭМ!$D$10+'СЕТ СН'!$H$6-'СЕТ СН'!$H$23</f>
        <v>1520.1560158500001</v>
      </c>
      <c r="H111" s="37">
        <f>SUMIFS(СВЦЭМ!$D$34:$D$777,СВЦЭМ!$A$34:$A$777,$A111,СВЦЭМ!$B$34:$B$777,H$83)+'СЕТ СН'!$H$11+СВЦЭМ!$D$10+'СЕТ СН'!$H$6-'СЕТ СН'!$H$23</f>
        <v>1498.52122846</v>
      </c>
      <c r="I111" s="37">
        <f>SUMIFS(СВЦЭМ!$D$34:$D$777,СВЦЭМ!$A$34:$A$777,$A111,СВЦЭМ!$B$34:$B$777,I$83)+'СЕТ СН'!$H$11+СВЦЭМ!$D$10+'СЕТ СН'!$H$6-'СЕТ СН'!$H$23</f>
        <v>1424.9680014600001</v>
      </c>
      <c r="J111" s="37">
        <f>SUMIFS(СВЦЭМ!$D$34:$D$777,СВЦЭМ!$A$34:$A$777,$A111,СВЦЭМ!$B$34:$B$777,J$83)+'СЕТ СН'!$H$11+СВЦЭМ!$D$10+'СЕТ СН'!$H$6-'СЕТ СН'!$H$23</f>
        <v>1292.53547781</v>
      </c>
      <c r="K111" s="37">
        <f>SUMIFS(СВЦЭМ!$D$34:$D$777,СВЦЭМ!$A$34:$A$777,$A111,СВЦЭМ!$B$34:$B$777,K$83)+'СЕТ СН'!$H$11+СВЦЭМ!$D$10+'СЕТ СН'!$H$6-'СЕТ СН'!$H$23</f>
        <v>1215.3124752400001</v>
      </c>
      <c r="L111" s="37">
        <f>SUMIFS(СВЦЭМ!$D$34:$D$777,СВЦЭМ!$A$34:$A$777,$A111,СВЦЭМ!$B$34:$B$777,L$83)+'СЕТ СН'!$H$11+СВЦЭМ!$D$10+'СЕТ СН'!$H$6-'СЕТ СН'!$H$23</f>
        <v>1159.7329548</v>
      </c>
      <c r="M111" s="37">
        <f>SUMIFS(СВЦЭМ!$D$34:$D$777,СВЦЭМ!$A$34:$A$777,$A111,СВЦЭМ!$B$34:$B$777,M$83)+'СЕТ СН'!$H$11+СВЦЭМ!$D$10+'СЕТ СН'!$H$6-'СЕТ СН'!$H$23</f>
        <v>1087.61289635</v>
      </c>
      <c r="N111" s="37">
        <f>SUMIFS(СВЦЭМ!$D$34:$D$777,СВЦЭМ!$A$34:$A$777,$A111,СВЦЭМ!$B$34:$B$777,N$83)+'СЕТ СН'!$H$11+СВЦЭМ!$D$10+'СЕТ СН'!$H$6-'СЕТ СН'!$H$23</f>
        <v>1075.57009528</v>
      </c>
      <c r="O111" s="37">
        <f>SUMIFS(СВЦЭМ!$D$34:$D$777,СВЦЭМ!$A$34:$A$777,$A111,СВЦЭМ!$B$34:$B$777,O$83)+'СЕТ СН'!$H$11+СВЦЭМ!$D$10+'СЕТ СН'!$H$6-'СЕТ СН'!$H$23</f>
        <v>1078.86810859</v>
      </c>
      <c r="P111" s="37">
        <f>SUMIFS(СВЦЭМ!$D$34:$D$777,СВЦЭМ!$A$34:$A$777,$A111,СВЦЭМ!$B$34:$B$777,P$83)+'СЕТ СН'!$H$11+СВЦЭМ!$D$10+'СЕТ СН'!$H$6-'СЕТ СН'!$H$23</f>
        <v>1074.9412854300001</v>
      </c>
      <c r="Q111" s="37">
        <f>SUMIFS(СВЦЭМ!$D$34:$D$777,СВЦЭМ!$A$34:$A$777,$A111,СВЦЭМ!$B$34:$B$777,Q$83)+'СЕТ СН'!$H$11+СВЦЭМ!$D$10+'СЕТ СН'!$H$6-'СЕТ СН'!$H$23</f>
        <v>1074.44892785</v>
      </c>
      <c r="R111" s="37">
        <f>SUMIFS(СВЦЭМ!$D$34:$D$777,СВЦЭМ!$A$34:$A$777,$A111,СВЦЭМ!$B$34:$B$777,R$83)+'СЕТ СН'!$H$11+СВЦЭМ!$D$10+'СЕТ СН'!$H$6-'СЕТ СН'!$H$23</f>
        <v>1072.9997712700001</v>
      </c>
      <c r="S111" s="37">
        <f>SUMIFS(СВЦЭМ!$D$34:$D$777,СВЦЭМ!$A$34:$A$777,$A111,СВЦЭМ!$B$34:$B$777,S$83)+'СЕТ СН'!$H$11+СВЦЭМ!$D$10+'СЕТ СН'!$H$6-'СЕТ СН'!$H$23</f>
        <v>1065.83455826</v>
      </c>
      <c r="T111" s="37">
        <f>SUMIFS(СВЦЭМ!$D$34:$D$777,СВЦЭМ!$A$34:$A$777,$A111,СВЦЭМ!$B$34:$B$777,T$83)+'СЕТ СН'!$H$11+СВЦЭМ!$D$10+'СЕТ СН'!$H$6-'СЕТ СН'!$H$23</f>
        <v>1060.2023722399999</v>
      </c>
      <c r="U111" s="37">
        <f>SUMIFS(СВЦЭМ!$D$34:$D$777,СВЦЭМ!$A$34:$A$777,$A111,СВЦЭМ!$B$34:$B$777,U$83)+'СЕТ СН'!$H$11+СВЦЭМ!$D$10+'СЕТ СН'!$H$6-'СЕТ СН'!$H$23</f>
        <v>1056.4936913900001</v>
      </c>
      <c r="V111" s="37">
        <f>SUMIFS(СВЦЭМ!$D$34:$D$777,СВЦЭМ!$A$34:$A$777,$A111,СВЦЭМ!$B$34:$B$777,V$83)+'СЕТ СН'!$H$11+СВЦЭМ!$D$10+'СЕТ СН'!$H$6-'СЕТ СН'!$H$23</f>
        <v>1076.3411984300001</v>
      </c>
      <c r="W111" s="37">
        <f>SUMIFS(СВЦЭМ!$D$34:$D$777,СВЦЭМ!$A$34:$A$777,$A111,СВЦЭМ!$B$34:$B$777,W$83)+'СЕТ СН'!$H$11+СВЦЭМ!$D$10+'СЕТ СН'!$H$6-'СЕТ СН'!$H$23</f>
        <v>1074.8406757499999</v>
      </c>
      <c r="X111" s="37">
        <f>SUMIFS(СВЦЭМ!$D$34:$D$777,СВЦЭМ!$A$34:$A$777,$A111,СВЦЭМ!$B$34:$B$777,X$83)+'СЕТ СН'!$H$11+СВЦЭМ!$D$10+'СЕТ СН'!$H$6-'СЕТ СН'!$H$23</f>
        <v>1061.30139839</v>
      </c>
      <c r="Y111" s="37">
        <f>SUMIFS(СВЦЭМ!$D$34:$D$777,СВЦЭМ!$A$34:$A$777,$A111,СВЦЭМ!$B$34:$B$777,Y$83)+'СЕТ СН'!$H$11+СВЦЭМ!$D$10+'СЕТ СН'!$H$6-'СЕТ СН'!$H$23</f>
        <v>1112.7752145100001</v>
      </c>
    </row>
    <row r="112" spans="1:25" ht="15.75" x14ac:dyDescent="0.2">
      <c r="A112" s="36">
        <f t="shared" si="2"/>
        <v>43341</v>
      </c>
      <c r="B112" s="37">
        <f>SUMIFS(СВЦЭМ!$D$34:$D$777,СВЦЭМ!$A$34:$A$777,$A112,СВЦЭМ!$B$34:$B$777,B$83)+'СЕТ СН'!$H$11+СВЦЭМ!$D$10+'СЕТ СН'!$H$6-'СЕТ СН'!$H$23</f>
        <v>1278.5183333300001</v>
      </c>
      <c r="C112" s="37">
        <f>SUMIFS(СВЦЭМ!$D$34:$D$777,СВЦЭМ!$A$34:$A$777,$A112,СВЦЭМ!$B$34:$B$777,C$83)+'СЕТ СН'!$H$11+СВЦЭМ!$D$10+'СЕТ СН'!$H$6-'СЕТ СН'!$H$23</f>
        <v>1422.6902004600001</v>
      </c>
      <c r="D112" s="37">
        <f>SUMIFS(СВЦЭМ!$D$34:$D$777,СВЦЭМ!$A$34:$A$777,$A112,СВЦЭМ!$B$34:$B$777,D$83)+'СЕТ СН'!$H$11+СВЦЭМ!$D$10+'СЕТ СН'!$H$6-'СЕТ СН'!$H$23</f>
        <v>1517.7664533700001</v>
      </c>
      <c r="E112" s="37">
        <f>SUMIFS(СВЦЭМ!$D$34:$D$777,СВЦЭМ!$A$34:$A$777,$A112,СВЦЭМ!$B$34:$B$777,E$83)+'СЕТ СН'!$H$11+СВЦЭМ!$D$10+'СЕТ СН'!$H$6-'СЕТ СН'!$H$23</f>
        <v>1637.3235805000004</v>
      </c>
      <c r="F112" s="37">
        <f>SUMIFS(СВЦЭМ!$D$34:$D$777,СВЦЭМ!$A$34:$A$777,$A112,СВЦЭМ!$B$34:$B$777,F$83)+'СЕТ СН'!$H$11+СВЦЭМ!$D$10+'СЕТ СН'!$H$6-'СЕТ СН'!$H$23</f>
        <v>1631.73440454</v>
      </c>
      <c r="G112" s="37">
        <f>SUMIFS(СВЦЭМ!$D$34:$D$777,СВЦЭМ!$A$34:$A$777,$A112,СВЦЭМ!$B$34:$B$777,G$83)+'СЕТ СН'!$H$11+СВЦЭМ!$D$10+'СЕТ СН'!$H$6-'СЕТ СН'!$H$23</f>
        <v>1639.6892938700003</v>
      </c>
      <c r="H112" s="37">
        <f>SUMIFS(СВЦЭМ!$D$34:$D$777,СВЦЭМ!$A$34:$A$777,$A112,СВЦЭМ!$B$34:$B$777,H$83)+'СЕТ СН'!$H$11+СВЦЭМ!$D$10+'СЕТ СН'!$H$6-'СЕТ СН'!$H$23</f>
        <v>1663.8695507299999</v>
      </c>
      <c r="I112" s="37">
        <f>SUMIFS(СВЦЭМ!$D$34:$D$777,СВЦЭМ!$A$34:$A$777,$A112,СВЦЭМ!$B$34:$B$777,I$83)+'СЕТ СН'!$H$11+СВЦЭМ!$D$10+'СЕТ СН'!$H$6-'СЕТ СН'!$H$23</f>
        <v>1647.13101555</v>
      </c>
      <c r="J112" s="37">
        <f>SUMIFS(СВЦЭМ!$D$34:$D$777,СВЦЭМ!$A$34:$A$777,$A112,СВЦЭМ!$B$34:$B$777,J$83)+'СЕТ СН'!$H$11+СВЦЭМ!$D$10+'СЕТ СН'!$H$6-'СЕТ СН'!$H$23</f>
        <v>1483.06109896</v>
      </c>
      <c r="K112" s="37">
        <f>SUMIFS(СВЦЭМ!$D$34:$D$777,СВЦЭМ!$A$34:$A$777,$A112,СВЦЭМ!$B$34:$B$777,K$83)+'СЕТ СН'!$H$11+СВЦЭМ!$D$10+'СЕТ СН'!$H$6-'СЕТ СН'!$H$23</f>
        <v>1388.37385402</v>
      </c>
      <c r="L112" s="37">
        <f>SUMIFS(СВЦЭМ!$D$34:$D$777,СВЦЭМ!$A$34:$A$777,$A112,СВЦЭМ!$B$34:$B$777,L$83)+'СЕТ СН'!$H$11+СВЦЭМ!$D$10+'СЕТ СН'!$H$6-'СЕТ СН'!$H$23</f>
        <v>1301.2563799100001</v>
      </c>
      <c r="M112" s="37">
        <f>SUMIFS(СВЦЭМ!$D$34:$D$777,СВЦЭМ!$A$34:$A$777,$A112,СВЦЭМ!$B$34:$B$777,M$83)+'СЕТ СН'!$H$11+СВЦЭМ!$D$10+'СЕТ СН'!$H$6-'СЕТ СН'!$H$23</f>
        <v>1227.6986398700001</v>
      </c>
      <c r="N112" s="37">
        <f>SUMIFS(СВЦЭМ!$D$34:$D$777,СВЦЭМ!$A$34:$A$777,$A112,СВЦЭМ!$B$34:$B$777,N$83)+'СЕТ СН'!$H$11+СВЦЭМ!$D$10+'СЕТ СН'!$H$6-'СЕТ СН'!$H$23</f>
        <v>1199.2724249</v>
      </c>
      <c r="O112" s="37">
        <f>SUMIFS(СВЦЭМ!$D$34:$D$777,СВЦЭМ!$A$34:$A$777,$A112,СВЦЭМ!$B$34:$B$777,O$83)+'СЕТ СН'!$H$11+СВЦЭМ!$D$10+'СЕТ СН'!$H$6-'СЕТ СН'!$H$23</f>
        <v>1202.1194609700001</v>
      </c>
      <c r="P112" s="37">
        <f>SUMIFS(СВЦЭМ!$D$34:$D$777,СВЦЭМ!$A$34:$A$777,$A112,СВЦЭМ!$B$34:$B$777,P$83)+'СЕТ СН'!$H$11+СВЦЭМ!$D$10+'СЕТ СН'!$H$6-'СЕТ СН'!$H$23</f>
        <v>1196.00393345</v>
      </c>
      <c r="Q112" s="37">
        <f>SUMIFS(СВЦЭМ!$D$34:$D$777,СВЦЭМ!$A$34:$A$777,$A112,СВЦЭМ!$B$34:$B$777,Q$83)+'СЕТ СН'!$H$11+СВЦЭМ!$D$10+'СЕТ СН'!$H$6-'СЕТ СН'!$H$23</f>
        <v>1194.52983595</v>
      </c>
      <c r="R112" s="37">
        <f>SUMIFS(СВЦЭМ!$D$34:$D$777,СВЦЭМ!$A$34:$A$777,$A112,СВЦЭМ!$B$34:$B$777,R$83)+'СЕТ СН'!$H$11+СВЦЭМ!$D$10+'СЕТ СН'!$H$6-'СЕТ СН'!$H$23</f>
        <v>1198.49703864</v>
      </c>
      <c r="S112" s="37">
        <f>SUMIFS(СВЦЭМ!$D$34:$D$777,СВЦЭМ!$A$34:$A$777,$A112,СВЦЭМ!$B$34:$B$777,S$83)+'СЕТ СН'!$H$11+СВЦЭМ!$D$10+'СЕТ СН'!$H$6-'СЕТ СН'!$H$23</f>
        <v>1214.6207402499999</v>
      </c>
      <c r="T112" s="37">
        <f>SUMIFS(СВЦЭМ!$D$34:$D$777,СВЦЭМ!$A$34:$A$777,$A112,СВЦЭМ!$B$34:$B$777,T$83)+'СЕТ СН'!$H$11+СВЦЭМ!$D$10+'СЕТ СН'!$H$6-'СЕТ СН'!$H$23</f>
        <v>1218.3314550300001</v>
      </c>
      <c r="U112" s="37">
        <f>SUMIFS(СВЦЭМ!$D$34:$D$777,СВЦЭМ!$A$34:$A$777,$A112,СВЦЭМ!$B$34:$B$777,U$83)+'СЕТ СН'!$H$11+СВЦЭМ!$D$10+'СЕТ СН'!$H$6-'СЕТ СН'!$H$23</f>
        <v>1216.47830236</v>
      </c>
      <c r="V112" s="37">
        <f>SUMIFS(СВЦЭМ!$D$34:$D$777,СВЦЭМ!$A$34:$A$777,$A112,СВЦЭМ!$B$34:$B$777,V$83)+'СЕТ СН'!$H$11+СВЦЭМ!$D$10+'СЕТ СН'!$H$6-'СЕТ СН'!$H$23</f>
        <v>1200.21370301</v>
      </c>
      <c r="W112" s="37">
        <f>SUMIFS(СВЦЭМ!$D$34:$D$777,СВЦЭМ!$A$34:$A$777,$A112,СВЦЭМ!$B$34:$B$777,W$83)+'СЕТ СН'!$H$11+СВЦЭМ!$D$10+'СЕТ СН'!$H$6-'СЕТ СН'!$H$23</f>
        <v>1201.19100299</v>
      </c>
      <c r="X112" s="37">
        <f>SUMIFS(СВЦЭМ!$D$34:$D$777,СВЦЭМ!$A$34:$A$777,$A112,СВЦЭМ!$B$34:$B$777,X$83)+'СЕТ СН'!$H$11+СВЦЭМ!$D$10+'СЕТ СН'!$H$6-'СЕТ СН'!$H$23</f>
        <v>1221.2891507500001</v>
      </c>
      <c r="Y112" s="37">
        <f>SUMIFS(СВЦЭМ!$D$34:$D$777,СВЦЭМ!$A$34:$A$777,$A112,СВЦЭМ!$B$34:$B$777,Y$83)+'СЕТ СН'!$H$11+СВЦЭМ!$D$10+'СЕТ СН'!$H$6-'СЕТ СН'!$H$23</f>
        <v>1305.54485626</v>
      </c>
    </row>
    <row r="113" spans="1:27" ht="15.75" x14ac:dyDescent="0.2">
      <c r="A113" s="36">
        <f t="shared" si="2"/>
        <v>43342</v>
      </c>
      <c r="B113" s="37">
        <f>SUMIFS(СВЦЭМ!$D$34:$D$777,СВЦЭМ!$A$34:$A$777,$A113,СВЦЭМ!$B$34:$B$777,B$83)+'СЕТ СН'!$H$11+СВЦЭМ!$D$10+'СЕТ СН'!$H$6-'СЕТ СН'!$H$23</f>
        <v>1382.4971596299999</v>
      </c>
      <c r="C113" s="37">
        <f>SUMIFS(СВЦЭМ!$D$34:$D$777,СВЦЭМ!$A$34:$A$777,$A113,СВЦЭМ!$B$34:$B$777,C$83)+'СЕТ СН'!$H$11+СВЦЭМ!$D$10+'СЕТ СН'!$H$6-'СЕТ СН'!$H$23</f>
        <v>1510.6941554</v>
      </c>
      <c r="D113" s="37">
        <f>SUMIFS(СВЦЭМ!$D$34:$D$777,СВЦЭМ!$A$34:$A$777,$A113,СВЦЭМ!$B$34:$B$777,D$83)+'СЕТ СН'!$H$11+СВЦЭМ!$D$10+'СЕТ СН'!$H$6-'СЕТ СН'!$H$23</f>
        <v>1619.5619296900004</v>
      </c>
      <c r="E113" s="37">
        <f>SUMIFS(СВЦЭМ!$D$34:$D$777,СВЦЭМ!$A$34:$A$777,$A113,СВЦЭМ!$B$34:$B$777,E$83)+'СЕТ СН'!$H$11+СВЦЭМ!$D$10+'СЕТ СН'!$H$6-'СЕТ СН'!$H$23</f>
        <v>1644.3707237799999</v>
      </c>
      <c r="F113" s="37">
        <f>SUMIFS(СВЦЭМ!$D$34:$D$777,СВЦЭМ!$A$34:$A$777,$A113,СВЦЭМ!$B$34:$B$777,F$83)+'СЕТ СН'!$H$11+СВЦЭМ!$D$10+'СЕТ СН'!$H$6-'СЕТ СН'!$H$23</f>
        <v>1640.1434748500001</v>
      </c>
      <c r="G113" s="37">
        <f>SUMIFS(СВЦЭМ!$D$34:$D$777,СВЦЭМ!$A$34:$A$777,$A113,СВЦЭМ!$B$34:$B$777,G$83)+'СЕТ СН'!$H$11+СВЦЭМ!$D$10+'СЕТ СН'!$H$6-'СЕТ СН'!$H$23</f>
        <v>1649.76364474</v>
      </c>
      <c r="H113" s="37">
        <f>SUMIFS(СВЦЭМ!$D$34:$D$777,СВЦЭМ!$A$34:$A$777,$A113,СВЦЭМ!$B$34:$B$777,H$83)+'СЕТ СН'!$H$11+СВЦЭМ!$D$10+'СЕТ СН'!$H$6-'СЕТ СН'!$H$23</f>
        <v>1674.4732348500002</v>
      </c>
      <c r="I113" s="37">
        <f>SUMIFS(СВЦЭМ!$D$34:$D$777,СВЦЭМ!$A$34:$A$777,$A113,СВЦЭМ!$B$34:$B$777,I$83)+'СЕТ СН'!$H$11+СВЦЭМ!$D$10+'СЕТ СН'!$H$6-'СЕТ СН'!$H$23</f>
        <v>1651.0478238599999</v>
      </c>
      <c r="J113" s="37">
        <f>SUMIFS(СВЦЭМ!$D$34:$D$777,СВЦЭМ!$A$34:$A$777,$A113,СВЦЭМ!$B$34:$B$777,J$83)+'СЕТ СН'!$H$11+СВЦЭМ!$D$10+'СЕТ СН'!$H$6-'СЕТ СН'!$H$23</f>
        <v>1485.1440072299999</v>
      </c>
      <c r="K113" s="37">
        <f>SUMIFS(СВЦЭМ!$D$34:$D$777,СВЦЭМ!$A$34:$A$777,$A113,СВЦЭМ!$B$34:$B$777,K$83)+'СЕТ СН'!$H$11+СВЦЭМ!$D$10+'СЕТ СН'!$H$6-'СЕТ СН'!$H$23</f>
        <v>1363.7485137900001</v>
      </c>
      <c r="L113" s="37">
        <f>SUMIFS(СВЦЭМ!$D$34:$D$777,СВЦЭМ!$A$34:$A$777,$A113,СВЦЭМ!$B$34:$B$777,L$83)+'СЕТ СН'!$H$11+СВЦЭМ!$D$10+'СЕТ СН'!$H$6-'СЕТ СН'!$H$23</f>
        <v>1269.75588855</v>
      </c>
      <c r="M113" s="37">
        <f>SUMIFS(СВЦЭМ!$D$34:$D$777,СВЦЭМ!$A$34:$A$777,$A113,СВЦЭМ!$B$34:$B$777,M$83)+'СЕТ СН'!$H$11+СВЦЭМ!$D$10+'СЕТ СН'!$H$6-'СЕТ СН'!$H$23</f>
        <v>1199.84824033</v>
      </c>
      <c r="N113" s="37">
        <f>SUMIFS(СВЦЭМ!$D$34:$D$777,СВЦЭМ!$A$34:$A$777,$A113,СВЦЭМ!$B$34:$B$777,N$83)+'СЕТ СН'!$H$11+СВЦЭМ!$D$10+'СЕТ СН'!$H$6-'СЕТ СН'!$H$23</f>
        <v>1180.76762762</v>
      </c>
      <c r="O113" s="37">
        <f>SUMIFS(СВЦЭМ!$D$34:$D$777,СВЦЭМ!$A$34:$A$777,$A113,СВЦЭМ!$B$34:$B$777,O$83)+'СЕТ СН'!$H$11+СВЦЭМ!$D$10+'СЕТ СН'!$H$6-'СЕТ СН'!$H$23</f>
        <v>1182.7116261900001</v>
      </c>
      <c r="P113" s="37">
        <f>SUMIFS(СВЦЭМ!$D$34:$D$777,СВЦЭМ!$A$34:$A$777,$A113,СВЦЭМ!$B$34:$B$777,P$83)+'СЕТ СН'!$H$11+СВЦЭМ!$D$10+'СЕТ СН'!$H$6-'СЕТ СН'!$H$23</f>
        <v>1182.79687683</v>
      </c>
      <c r="Q113" s="37">
        <f>SUMIFS(СВЦЭМ!$D$34:$D$777,СВЦЭМ!$A$34:$A$777,$A113,СВЦЭМ!$B$34:$B$777,Q$83)+'СЕТ СН'!$H$11+СВЦЭМ!$D$10+'СЕТ СН'!$H$6-'СЕТ СН'!$H$23</f>
        <v>1181.4315146700001</v>
      </c>
      <c r="R113" s="37">
        <f>SUMIFS(СВЦЭМ!$D$34:$D$777,СВЦЭМ!$A$34:$A$777,$A113,СВЦЭМ!$B$34:$B$777,R$83)+'СЕТ СН'!$H$11+СВЦЭМ!$D$10+'СЕТ СН'!$H$6-'СЕТ СН'!$H$23</f>
        <v>1190.70390561</v>
      </c>
      <c r="S113" s="37">
        <f>SUMIFS(СВЦЭМ!$D$34:$D$777,СВЦЭМ!$A$34:$A$777,$A113,СВЦЭМ!$B$34:$B$777,S$83)+'СЕТ СН'!$H$11+СВЦЭМ!$D$10+'СЕТ СН'!$H$6-'СЕТ СН'!$H$23</f>
        <v>1174.8133488600001</v>
      </c>
      <c r="T113" s="37">
        <f>SUMIFS(СВЦЭМ!$D$34:$D$777,СВЦЭМ!$A$34:$A$777,$A113,СВЦЭМ!$B$34:$B$777,T$83)+'СЕТ СН'!$H$11+СВЦЭМ!$D$10+'СЕТ СН'!$H$6-'СЕТ СН'!$H$23</f>
        <v>1174.9971568000001</v>
      </c>
      <c r="U113" s="37">
        <f>SUMIFS(СВЦЭМ!$D$34:$D$777,СВЦЭМ!$A$34:$A$777,$A113,СВЦЭМ!$B$34:$B$777,U$83)+'СЕТ СН'!$H$11+СВЦЭМ!$D$10+'СЕТ СН'!$H$6-'СЕТ СН'!$H$23</f>
        <v>1181.89776899</v>
      </c>
      <c r="V113" s="37">
        <f>SUMIFS(СВЦЭМ!$D$34:$D$777,СВЦЭМ!$A$34:$A$777,$A113,СВЦЭМ!$B$34:$B$777,V$83)+'СЕТ СН'!$H$11+СВЦЭМ!$D$10+'СЕТ СН'!$H$6-'СЕТ СН'!$H$23</f>
        <v>1173.1717205100001</v>
      </c>
      <c r="W113" s="37">
        <f>SUMIFS(СВЦЭМ!$D$34:$D$777,СВЦЭМ!$A$34:$A$777,$A113,СВЦЭМ!$B$34:$B$777,W$83)+'СЕТ СН'!$H$11+СВЦЭМ!$D$10+'СЕТ СН'!$H$6-'СЕТ СН'!$H$23</f>
        <v>1174.8930809200001</v>
      </c>
      <c r="X113" s="37">
        <f>SUMIFS(СВЦЭМ!$D$34:$D$777,СВЦЭМ!$A$34:$A$777,$A113,СВЦЭМ!$B$34:$B$777,X$83)+'СЕТ СН'!$H$11+СВЦЭМ!$D$10+'СЕТ СН'!$H$6-'СЕТ СН'!$H$23</f>
        <v>1202.33386853</v>
      </c>
      <c r="Y113" s="37">
        <f>SUMIFS(СВЦЭМ!$D$34:$D$777,СВЦЭМ!$A$34:$A$777,$A113,СВЦЭМ!$B$34:$B$777,Y$83)+'СЕТ СН'!$H$11+СВЦЭМ!$D$10+'СЕТ СН'!$H$6-'СЕТ СН'!$H$23</f>
        <v>1276.0884283400001</v>
      </c>
    </row>
    <row r="114" spans="1:27" ht="15.75" x14ac:dyDescent="0.2">
      <c r="A114" s="36">
        <f t="shared" si="2"/>
        <v>43343</v>
      </c>
      <c r="B114" s="37">
        <f>SUMIFS(СВЦЭМ!$D$34:$D$777,СВЦЭМ!$A$34:$A$777,$A114,СВЦЭМ!$B$34:$B$777,B$83)+'СЕТ СН'!$H$11+СВЦЭМ!$D$10+'СЕТ СН'!$H$6-'СЕТ СН'!$H$23</f>
        <v>1366.4658084499999</v>
      </c>
      <c r="C114" s="37">
        <f>SUMIFS(СВЦЭМ!$D$34:$D$777,СВЦЭМ!$A$34:$A$777,$A114,СВЦЭМ!$B$34:$B$777,C$83)+'СЕТ СН'!$H$11+СВЦЭМ!$D$10+'СЕТ СН'!$H$6-'СЕТ СН'!$H$23</f>
        <v>1515.33092857</v>
      </c>
      <c r="D114" s="37">
        <f>SUMIFS(СВЦЭМ!$D$34:$D$777,СВЦЭМ!$A$34:$A$777,$A114,СВЦЭМ!$B$34:$B$777,D$83)+'СЕТ СН'!$H$11+СВЦЭМ!$D$10+'СЕТ СН'!$H$6-'СЕТ СН'!$H$23</f>
        <v>1611.5334688900002</v>
      </c>
      <c r="E114" s="37">
        <f>SUMIFS(СВЦЭМ!$D$34:$D$777,СВЦЭМ!$A$34:$A$777,$A114,СВЦЭМ!$B$34:$B$777,E$83)+'СЕТ СН'!$H$11+СВЦЭМ!$D$10+'СЕТ СН'!$H$6-'СЕТ СН'!$H$23</f>
        <v>1650.0680664400002</v>
      </c>
      <c r="F114" s="37">
        <f>SUMIFS(СВЦЭМ!$D$34:$D$777,СВЦЭМ!$A$34:$A$777,$A114,СВЦЭМ!$B$34:$B$777,F$83)+'СЕТ СН'!$H$11+СВЦЭМ!$D$10+'СЕТ СН'!$H$6-'СЕТ СН'!$H$23</f>
        <v>1646.9640841300002</v>
      </c>
      <c r="G114" s="37">
        <f>SUMIFS(СВЦЭМ!$D$34:$D$777,СВЦЭМ!$A$34:$A$777,$A114,СВЦЭМ!$B$34:$B$777,G$83)+'СЕТ СН'!$H$11+СВЦЭМ!$D$10+'СЕТ СН'!$H$6-'СЕТ СН'!$H$23</f>
        <v>1654.0801463799999</v>
      </c>
      <c r="H114" s="37">
        <f>SUMIFS(СВЦЭМ!$D$34:$D$777,СВЦЭМ!$A$34:$A$777,$A114,СВЦЭМ!$B$34:$B$777,H$83)+'СЕТ СН'!$H$11+СВЦЭМ!$D$10+'СЕТ СН'!$H$6-'СЕТ СН'!$H$23</f>
        <v>1673.4092122800002</v>
      </c>
      <c r="I114" s="37">
        <f>SUMIFS(СВЦЭМ!$D$34:$D$777,СВЦЭМ!$A$34:$A$777,$A114,СВЦЭМ!$B$34:$B$777,I$83)+'СЕТ СН'!$H$11+СВЦЭМ!$D$10+'СЕТ СН'!$H$6-'СЕТ СН'!$H$23</f>
        <v>1613.7481304900002</v>
      </c>
      <c r="J114" s="37">
        <f>SUMIFS(СВЦЭМ!$D$34:$D$777,СВЦЭМ!$A$34:$A$777,$A114,СВЦЭМ!$B$34:$B$777,J$83)+'СЕТ СН'!$H$11+СВЦЭМ!$D$10+'СЕТ СН'!$H$6-'СЕТ СН'!$H$23</f>
        <v>1446.5763342400001</v>
      </c>
      <c r="K114" s="37">
        <f>SUMIFS(СВЦЭМ!$D$34:$D$777,СВЦЭМ!$A$34:$A$777,$A114,СВЦЭМ!$B$34:$B$777,K$83)+'СЕТ СН'!$H$11+СВЦЭМ!$D$10+'СЕТ СН'!$H$6-'СЕТ СН'!$H$23</f>
        <v>1344.3309845400001</v>
      </c>
      <c r="L114" s="37">
        <f>SUMIFS(СВЦЭМ!$D$34:$D$777,СВЦЭМ!$A$34:$A$777,$A114,СВЦЭМ!$B$34:$B$777,L$83)+'СЕТ СН'!$H$11+СВЦЭМ!$D$10+'СЕТ СН'!$H$6-'СЕТ СН'!$H$23</f>
        <v>1258.08514975</v>
      </c>
      <c r="M114" s="37">
        <f>SUMIFS(СВЦЭМ!$D$34:$D$777,СВЦЭМ!$A$34:$A$777,$A114,СВЦЭМ!$B$34:$B$777,M$83)+'СЕТ СН'!$H$11+СВЦЭМ!$D$10+'СЕТ СН'!$H$6-'СЕТ СН'!$H$23</f>
        <v>1185.09979918</v>
      </c>
      <c r="N114" s="37">
        <f>SUMIFS(СВЦЭМ!$D$34:$D$777,СВЦЭМ!$A$34:$A$777,$A114,СВЦЭМ!$B$34:$B$777,N$83)+'СЕТ СН'!$H$11+СВЦЭМ!$D$10+'СЕТ СН'!$H$6-'СЕТ СН'!$H$23</f>
        <v>1164.73073054</v>
      </c>
      <c r="O114" s="37">
        <f>SUMIFS(СВЦЭМ!$D$34:$D$777,СВЦЭМ!$A$34:$A$777,$A114,СВЦЭМ!$B$34:$B$777,O$83)+'СЕТ СН'!$H$11+СВЦЭМ!$D$10+'СЕТ СН'!$H$6-'СЕТ СН'!$H$23</f>
        <v>1161.3326764400001</v>
      </c>
      <c r="P114" s="37">
        <f>SUMIFS(СВЦЭМ!$D$34:$D$777,СВЦЭМ!$A$34:$A$777,$A114,СВЦЭМ!$B$34:$B$777,P$83)+'СЕТ СН'!$H$11+СВЦЭМ!$D$10+'СЕТ СН'!$H$6-'СЕТ СН'!$H$23</f>
        <v>1157.0577045499999</v>
      </c>
      <c r="Q114" s="37">
        <f>SUMIFS(СВЦЭМ!$D$34:$D$777,СВЦЭМ!$A$34:$A$777,$A114,СВЦЭМ!$B$34:$B$777,Q$83)+'СЕТ СН'!$H$11+СВЦЭМ!$D$10+'СЕТ СН'!$H$6-'СЕТ СН'!$H$23</f>
        <v>1165.6377483799999</v>
      </c>
      <c r="R114" s="37">
        <f>SUMIFS(СВЦЭМ!$D$34:$D$777,СВЦЭМ!$A$34:$A$777,$A114,СВЦЭМ!$B$34:$B$777,R$83)+'СЕТ СН'!$H$11+СВЦЭМ!$D$10+'СЕТ СН'!$H$6-'СЕТ СН'!$H$23</f>
        <v>1162.68962321</v>
      </c>
      <c r="S114" s="37">
        <f>SUMIFS(СВЦЭМ!$D$34:$D$777,СВЦЭМ!$A$34:$A$777,$A114,СВЦЭМ!$B$34:$B$777,S$83)+'СЕТ СН'!$H$11+СВЦЭМ!$D$10+'СЕТ СН'!$H$6-'СЕТ СН'!$H$23</f>
        <v>1161.0036820100001</v>
      </c>
      <c r="T114" s="37">
        <f>SUMIFS(СВЦЭМ!$D$34:$D$777,СВЦЭМ!$A$34:$A$777,$A114,СВЦЭМ!$B$34:$B$777,T$83)+'СЕТ СН'!$H$11+СВЦЭМ!$D$10+'СЕТ СН'!$H$6-'СЕТ СН'!$H$23</f>
        <v>1158.7077683</v>
      </c>
      <c r="U114" s="37">
        <f>SUMIFS(СВЦЭМ!$D$34:$D$777,СВЦЭМ!$A$34:$A$777,$A114,СВЦЭМ!$B$34:$B$777,U$83)+'СЕТ СН'!$H$11+СВЦЭМ!$D$10+'СЕТ СН'!$H$6-'СЕТ СН'!$H$23</f>
        <v>1154.7616637600001</v>
      </c>
      <c r="V114" s="37">
        <f>SUMIFS(СВЦЭМ!$D$34:$D$777,СВЦЭМ!$A$34:$A$777,$A114,СВЦЭМ!$B$34:$B$777,V$83)+'СЕТ СН'!$H$11+СВЦЭМ!$D$10+'СЕТ СН'!$H$6-'СЕТ СН'!$H$23</f>
        <v>1134.95984391</v>
      </c>
      <c r="W114" s="37">
        <f>SUMIFS(СВЦЭМ!$D$34:$D$777,СВЦЭМ!$A$34:$A$777,$A114,СВЦЭМ!$B$34:$B$777,W$83)+'СЕТ СН'!$H$11+СВЦЭМ!$D$10+'СЕТ СН'!$H$6-'СЕТ СН'!$H$23</f>
        <v>1123.8670717</v>
      </c>
      <c r="X114" s="37">
        <f>SUMIFS(СВЦЭМ!$D$34:$D$777,СВЦЭМ!$A$34:$A$777,$A114,СВЦЭМ!$B$34:$B$777,X$83)+'СЕТ СН'!$H$11+СВЦЭМ!$D$10+'СЕТ СН'!$H$6-'СЕТ СН'!$H$23</f>
        <v>1158.5943752200001</v>
      </c>
      <c r="Y114" s="37">
        <f>SUMIFS(СВЦЭМ!$D$34:$D$777,СВЦЭМ!$A$34:$A$777,$A114,СВЦЭМ!$B$34:$B$777,Y$83)+'СЕТ СН'!$H$11+СВЦЭМ!$D$10+'СЕТ СН'!$H$6-'СЕТ СН'!$H$23</f>
        <v>1234.8642104600001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01.08.2018</v>
      </c>
      <c r="B120" s="37">
        <f>SUMIFS(СВЦЭМ!$D$34:$D$777,СВЦЭМ!$A$34:$A$777,$A120,СВЦЭМ!$B$34:$B$777,B$119)+'СЕТ СН'!$I$11+СВЦЭМ!$D$10+'СЕТ СН'!$I$6-'СЕТ СН'!$I$23</f>
        <v>1816.7868897500002</v>
      </c>
      <c r="C120" s="37">
        <f>SUMIFS(СВЦЭМ!$D$34:$D$777,СВЦЭМ!$A$34:$A$777,$A120,СВЦЭМ!$B$34:$B$777,C$119)+'СЕТ СН'!$I$11+СВЦЭМ!$D$10+'СЕТ СН'!$I$6-'СЕТ СН'!$I$23</f>
        <v>1865.9228710100001</v>
      </c>
      <c r="D120" s="37">
        <f>SUMIFS(СВЦЭМ!$D$34:$D$777,СВЦЭМ!$A$34:$A$777,$A120,СВЦЭМ!$B$34:$B$777,D$119)+'СЕТ СН'!$I$11+СВЦЭМ!$D$10+'СЕТ СН'!$I$6-'СЕТ СН'!$I$23</f>
        <v>1980.2552594200001</v>
      </c>
      <c r="E120" s="37">
        <f>SUMIFS(СВЦЭМ!$D$34:$D$777,СВЦЭМ!$A$34:$A$777,$A120,СВЦЭМ!$B$34:$B$777,E$119)+'СЕТ СН'!$I$11+СВЦЭМ!$D$10+'СЕТ СН'!$I$6-'СЕТ СН'!$I$23</f>
        <v>2128.33866971</v>
      </c>
      <c r="F120" s="37">
        <f>SUMIFS(СВЦЭМ!$D$34:$D$777,СВЦЭМ!$A$34:$A$777,$A120,СВЦЭМ!$B$34:$B$777,F$119)+'СЕТ СН'!$I$11+СВЦЭМ!$D$10+'СЕТ СН'!$I$6-'СЕТ СН'!$I$23</f>
        <v>2209.0523755900003</v>
      </c>
      <c r="G120" s="37">
        <f>SUMIFS(СВЦЭМ!$D$34:$D$777,СВЦЭМ!$A$34:$A$777,$A120,СВЦЭМ!$B$34:$B$777,G$119)+'СЕТ СН'!$I$11+СВЦЭМ!$D$10+'СЕТ СН'!$I$6-'СЕТ СН'!$I$23</f>
        <v>2204.8659095900002</v>
      </c>
      <c r="H120" s="37">
        <f>SUMIFS(СВЦЭМ!$D$34:$D$777,СВЦЭМ!$A$34:$A$777,$A120,СВЦЭМ!$B$34:$B$777,H$119)+'СЕТ СН'!$I$11+СВЦЭМ!$D$10+'СЕТ СН'!$I$6-'СЕТ СН'!$I$23</f>
        <v>2104.9006219100002</v>
      </c>
      <c r="I120" s="37">
        <f>SUMIFS(СВЦЭМ!$D$34:$D$777,СВЦЭМ!$A$34:$A$777,$A120,СВЦЭМ!$B$34:$B$777,I$119)+'СЕТ СН'!$I$11+СВЦЭМ!$D$10+'СЕТ СН'!$I$6-'СЕТ СН'!$I$23</f>
        <v>2056.4533777799998</v>
      </c>
      <c r="J120" s="37">
        <f>SUMIFS(СВЦЭМ!$D$34:$D$777,СВЦЭМ!$A$34:$A$777,$A120,СВЦЭМ!$B$34:$B$777,J$119)+'СЕТ СН'!$I$11+СВЦЭМ!$D$10+'СЕТ СН'!$I$6-'СЕТ СН'!$I$23</f>
        <v>1895.1180744399999</v>
      </c>
      <c r="K120" s="37">
        <f>SUMIFS(СВЦЭМ!$D$34:$D$777,СВЦЭМ!$A$34:$A$777,$A120,СВЦЭМ!$B$34:$B$777,K$119)+'СЕТ СН'!$I$11+СВЦЭМ!$D$10+'СЕТ СН'!$I$6-'СЕТ СН'!$I$23</f>
        <v>1800.7877570700002</v>
      </c>
      <c r="L120" s="37">
        <f>SUMIFS(СВЦЭМ!$D$34:$D$777,СВЦЭМ!$A$34:$A$777,$A120,СВЦЭМ!$B$34:$B$777,L$119)+'СЕТ СН'!$I$11+СВЦЭМ!$D$10+'СЕТ СН'!$I$6-'СЕТ СН'!$I$23</f>
        <v>1719.2773778000001</v>
      </c>
      <c r="M120" s="37">
        <f>SUMIFS(СВЦЭМ!$D$34:$D$777,СВЦЭМ!$A$34:$A$777,$A120,СВЦЭМ!$B$34:$B$777,M$119)+'СЕТ СН'!$I$11+СВЦЭМ!$D$10+'СЕТ СН'!$I$6-'СЕТ СН'!$I$23</f>
        <v>1664.3961434900002</v>
      </c>
      <c r="N120" s="37">
        <f>SUMIFS(СВЦЭМ!$D$34:$D$777,СВЦЭМ!$A$34:$A$777,$A120,СВЦЭМ!$B$34:$B$777,N$119)+'СЕТ СН'!$I$11+СВЦЭМ!$D$10+'СЕТ СН'!$I$6-'СЕТ СН'!$I$23</f>
        <v>1657.3899707199998</v>
      </c>
      <c r="O120" s="37">
        <f>SUMIFS(СВЦЭМ!$D$34:$D$777,СВЦЭМ!$A$34:$A$777,$A120,СВЦЭМ!$B$34:$B$777,O$119)+'СЕТ СН'!$I$11+СВЦЭМ!$D$10+'СЕТ СН'!$I$6-'СЕТ СН'!$I$23</f>
        <v>1656.9807737900001</v>
      </c>
      <c r="P120" s="37">
        <f>SUMIFS(СВЦЭМ!$D$34:$D$777,СВЦЭМ!$A$34:$A$777,$A120,СВЦЭМ!$B$34:$B$777,P$119)+'СЕТ СН'!$I$11+СВЦЭМ!$D$10+'СЕТ СН'!$I$6-'СЕТ СН'!$I$23</f>
        <v>1658.41331885</v>
      </c>
      <c r="Q120" s="37">
        <f>SUMIFS(СВЦЭМ!$D$34:$D$777,СВЦЭМ!$A$34:$A$777,$A120,СВЦЭМ!$B$34:$B$777,Q$119)+'СЕТ СН'!$I$11+СВЦЭМ!$D$10+'СЕТ СН'!$I$6-'СЕТ СН'!$I$23</f>
        <v>1661.0471422600003</v>
      </c>
      <c r="R120" s="37">
        <f>SUMIFS(СВЦЭМ!$D$34:$D$777,СВЦЭМ!$A$34:$A$777,$A120,СВЦЭМ!$B$34:$B$777,R$119)+'СЕТ СН'!$I$11+СВЦЭМ!$D$10+'СЕТ СН'!$I$6-'СЕТ СН'!$I$23</f>
        <v>1662.2680993200001</v>
      </c>
      <c r="S120" s="37">
        <f>SUMIFS(СВЦЭМ!$D$34:$D$777,СВЦЭМ!$A$34:$A$777,$A120,СВЦЭМ!$B$34:$B$777,S$119)+'СЕТ СН'!$I$11+СВЦЭМ!$D$10+'СЕТ СН'!$I$6-'СЕТ СН'!$I$23</f>
        <v>1659.8712201799999</v>
      </c>
      <c r="T120" s="37">
        <f>SUMIFS(СВЦЭМ!$D$34:$D$777,СВЦЭМ!$A$34:$A$777,$A120,СВЦЭМ!$B$34:$B$777,T$119)+'СЕТ СН'!$I$11+СВЦЭМ!$D$10+'СЕТ СН'!$I$6-'СЕТ СН'!$I$23</f>
        <v>1655.4180922</v>
      </c>
      <c r="U120" s="37">
        <f>SUMIFS(СВЦЭМ!$D$34:$D$777,СВЦЭМ!$A$34:$A$777,$A120,СВЦЭМ!$B$34:$B$777,U$119)+'СЕТ СН'!$I$11+СВЦЭМ!$D$10+'СЕТ СН'!$I$6-'СЕТ СН'!$I$23</f>
        <v>1648.93981257</v>
      </c>
      <c r="V120" s="37">
        <f>SUMIFS(СВЦЭМ!$D$34:$D$777,СВЦЭМ!$A$34:$A$777,$A120,СВЦЭМ!$B$34:$B$777,V$119)+'СЕТ СН'!$I$11+СВЦЭМ!$D$10+'СЕТ СН'!$I$6-'СЕТ СН'!$I$23</f>
        <v>1641.9193821600002</v>
      </c>
      <c r="W120" s="37">
        <f>SUMIFS(СВЦЭМ!$D$34:$D$777,СВЦЭМ!$A$34:$A$777,$A120,СВЦЭМ!$B$34:$B$777,W$119)+'СЕТ СН'!$I$11+СВЦЭМ!$D$10+'СЕТ СН'!$I$6-'СЕТ СН'!$I$23</f>
        <v>1688.4239896099998</v>
      </c>
      <c r="X120" s="37">
        <f>SUMIFS(СВЦЭМ!$D$34:$D$777,СВЦЭМ!$A$34:$A$777,$A120,СВЦЭМ!$B$34:$B$777,X$119)+'СЕТ СН'!$I$11+СВЦЭМ!$D$10+'СЕТ СН'!$I$6-'СЕТ СН'!$I$23</f>
        <v>1702.03764361</v>
      </c>
      <c r="Y120" s="37">
        <f>SUMIFS(СВЦЭМ!$D$34:$D$777,СВЦЭМ!$A$34:$A$777,$A120,СВЦЭМ!$B$34:$B$777,Y$119)+'СЕТ СН'!$I$11+СВЦЭМ!$D$10+'СЕТ СН'!$I$6-'СЕТ СН'!$I$23</f>
        <v>1745.0925503799999</v>
      </c>
      <c r="AA120" s="46"/>
    </row>
    <row r="121" spans="1:27" ht="15.75" x14ac:dyDescent="0.2">
      <c r="A121" s="36">
        <f>A120+1</f>
        <v>43314</v>
      </c>
      <c r="B121" s="37">
        <f>SUMIFS(СВЦЭМ!$D$34:$D$777,СВЦЭМ!$A$34:$A$777,$A121,СВЦЭМ!$B$34:$B$777,B$119)+'СЕТ СН'!$I$11+СВЦЭМ!$D$10+'СЕТ СН'!$I$6-'СЕТ СН'!$I$23</f>
        <v>1880.1828843800004</v>
      </c>
      <c r="C121" s="37">
        <f>SUMIFS(СВЦЭМ!$D$34:$D$777,СВЦЭМ!$A$34:$A$777,$A121,СВЦЭМ!$B$34:$B$777,C$119)+'СЕТ СН'!$I$11+СВЦЭМ!$D$10+'СЕТ СН'!$I$6-'СЕТ СН'!$I$23</f>
        <v>2032.4861902800003</v>
      </c>
      <c r="D121" s="37">
        <f>SUMIFS(СВЦЭМ!$D$34:$D$777,СВЦЭМ!$A$34:$A$777,$A121,СВЦЭМ!$B$34:$B$777,D$119)+'СЕТ СН'!$I$11+СВЦЭМ!$D$10+'СЕТ СН'!$I$6-'СЕТ СН'!$I$23</f>
        <v>2150.1326515800001</v>
      </c>
      <c r="E121" s="37">
        <f>SUMIFS(СВЦЭМ!$D$34:$D$777,СВЦЭМ!$A$34:$A$777,$A121,СВЦЭМ!$B$34:$B$777,E$119)+'СЕТ СН'!$I$11+СВЦЭМ!$D$10+'СЕТ СН'!$I$6-'СЕТ СН'!$I$23</f>
        <v>2259.7949677200004</v>
      </c>
      <c r="F121" s="37">
        <f>SUMIFS(СВЦЭМ!$D$34:$D$777,СВЦЭМ!$A$34:$A$777,$A121,СВЦЭМ!$B$34:$B$777,F$119)+'СЕТ СН'!$I$11+СВЦЭМ!$D$10+'СЕТ СН'!$I$6-'СЕТ СН'!$I$23</f>
        <v>2257.91618552</v>
      </c>
      <c r="G121" s="37">
        <f>SUMIFS(СВЦЭМ!$D$34:$D$777,СВЦЭМ!$A$34:$A$777,$A121,СВЦЭМ!$B$34:$B$777,G$119)+'СЕТ СН'!$I$11+СВЦЭМ!$D$10+'СЕТ СН'!$I$6-'СЕТ СН'!$I$23</f>
        <v>2245.0452724799998</v>
      </c>
      <c r="H121" s="37">
        <f>SUMIFS(СВЦЭМ!$D$34:$D$777,СВЦЭМ!$A$34:$A$777,$A121,СВЦЭМ!$B$34:$B$777,H$119)+'СЕТ СН'!$I$11+СВЦЭМ!$D$10+'СЕТ СН'!$I$6-'СЕТ СН'!$I$23</f>
        <v>2200.8134498600002</v>
      </c>
      <c r="I121" s="37">
        <f>SUMIFS(СВЦЭМ!$D$34:$D$777,СВЦЭМ!$A$34:$A$777,$A121,СВЦЭМ!$B$34:$B$777,I$119)+'СЕТ СН'!$I$11+СВЦЭМ!$D$10+'СЕТ СН'!$I$6-'СЕТ СН'!$I$23</f>
        <v>2089.0928289100002</v>
      </c>
      <c r="J121" s="37">
        <f>SUMIFS(СВЦЭМ!$D$34:$D$777,СВЦЭМ!$A$34:$A$777,$A121,СВЦЭМ!$B$34:$B$777,J$119)+'СЕТ СН'!$I$11+СВЦЭМ!$D$10+'СЕТ СН'!$I$6-'СЕТ СН'!$I$23</f>
        <v>1924.90055063</v>
      </c>
      <c r="K121" s="37">
        <f>SUMIFS(СВЦЭМ!$D$34:$D$777,СВЦЭМ!$A$34:$A$777,$A121,СВЦЭМ!$B$34:$B$777,K$119)+'СЕТ СН'!$I$11+СВЦЭМ!$D$10+'СЕТ СН'!$I$6-'СЕТ СН'!$I$23</f>
        <v>1793.7058168799999</v>
      </c>
      <c r="L121" s="37">
        <f>SUMIFS(СВЦЭМ!$D$34:$D$777,СВЦЭМ!$A$34:$A$777,$A121,СВЦЭМ!$B$34:$B$777,L$119)+'СЕТ СН'!$I$11+СВЦЭМ!$D$10+'СЕТ СН'!$I$6-'СЕТ СН'!$I$23</f>
        <v>1716.1094815699998</v>
      </c>
      <c r="M121" s="37">
        <f>SUMIFS(СВЦЭМ!$D$34:$D$777,СВЦЭМ!$A$34:$A$777,$A121,СВЦЭМ!$B$34:$B$777,M$119)+'СЕТ СН'!$I$11+СВЦЭМ!$D$10+'СЕТ СН'!$I$6-'СЕТ СН'!$I$23</f>
        <v>1670.0609179499997</v>
      </c>
      <c r="N121" s="37">
        <f>SUMIFS(СВЦЭМ!$D$34:$D$777,СВЦЭМ!$A$34:$A$777,$A121,СВЦЭМ!$B$34:$B$777,N$119)+'СЕТ СН'!$I$11+СВЦЭМ!$D$10+'СЕТ СН'!$I$6-'СЕТ СН'!$I$23</f>
        <v>1658.8779482600003</v>
      </c>
      <c r="O121" s="37">
        <f>SUMIFS(СВЦЭМ!$D$34:$D$777,СВЦЭМ!$A$34:$A$777,$A121,СВЦЭМ!$B$34:$B$777,O$119)+'СЕТ СН'!$I$11+СВЦЭМ!$D$10+'СЕТ СН'!$I$6-'СЕТ СН'!$I$23</f>
        <v>1674.4163384499998</v>
      </c>
      <c r="P121" s="37">
        <f>SUMIFS(СВЦЭМ!$D$34:$D$777,СВЦЭМ!$A$34:$A$777,$A121,СВЦЭМ!$B$34:$B$777,P$119)+'СЕТ СН'!$I$11+СВЦЭМ!$D$10+'СЕТ СН'!$I$6-'СЕТ СН'!$I$23</f>
        <v>1661.5082532400002</v>
      </c>
      <c r="Q121" s="37">
        <f>SUMIFS(СВЦЭМ!$D$34:$D$777,СВЦЭМ!$A$34:$A$777,$A121,СВЦЭМ!$B$34:$B$777,Q$119)+'СЕТ СН'!$I$11+СВЦЭМ!$D$10+'СЕТ СН'!$I$6-'СЕТ СН'!$I$23</f>
        <v>1660.6703722399998</v>
      </c>
      <c r="R121" s="37">
        <f>SUMIFS(СВЦЭМ!$D$34:$D$777,СВЦЭМ!$A$34:$A$777,$A121,СВЦЭМ!$B$34:$B$777,R$119)+'СЕТ СН'!$I$11+СВЦЭМ!$D$10+'СЕТ СН'!$I$6-'СЕТ СН'!$I$23</f>
        <v>1663.8903083</v>
      </c>
      <c r="S121" s="37">
        <f>SUMIFS(СВЦЭМ!$D$34:$D$777,СВЦЭМ!$A$34:$A$777,$A121,СВЦЭМ!$B$34:$B$777,S$119)+'СЕТ СН'!$I$11+СВЦЭМ!$D$10+'СЕТ СН'!$I$6-'СЕТ СН'!$I$23</f>
        <v>1658.67882973</v>
      </c>
      <c r="T121" s="37">
        <f>SUMIFS(СВЦЭМ!$D$34:$D$777,СВЦЭМ!$A$34:$A$777,$A121,СВЦЭМ!$B$34:$B$777,T$119)+'СЕТ СН'!$I$11+СВЦЭМ!$D$10+'СЕТ СН'!$I$6-'СЕТ СН'!$I$23</f>
        <v>1646.12435224</v>
      </c>
      <c r="U121" s="37">
        <f>SUMIFS(СВЦЭМ!$D$34:$D$777,СВЦЭМ!$A$34:$A$777,$A121,СВЦЭМ!$B$34:$B$777,U$119)+'СЕТ СН'!$I$11+СВЦЭМ!$D$10+'СЕТ СН'!$I$6-'СЕТ СН'!$I$23</f>
        <v>1652.4086996300002</v>
      </c>
      <c r="V121" s="37">
        <f>SUMIFS(СВЦЭМ!$D$34:$D$777,СВЦЭМ!$A$34:$A$777,$A121,СВЦЭМ!$B$34:$B$777,V$119)+'СЕТ СН'!$I$11+СВЦЭМ!$D$10+'СЕТ СН'!$I$6-'СЕТ СН'!$I$23</f>
        <v>1645.0925658800002</v>
      </c>
      <c r="W121" s="37">
        <f>SUMIFS(СВЦЭМ!$D$34:$D$777,СВЦЭМ!$A$34:$A$777,$A121,СВЦЭМ!$B$34:$B$777,W$119)+'СЕТ СН'!$I$11+СВЦЭМ!$D$10+'СЕТ СН'!$I$6-'СЕТ СН'!$I$23</f>
        <v>1648.5490281900002</v>
      </c>
      <c r="X121" s="37">
        <f>SUMIFS(СВЦЭМ!$D$34:$D$777,СВЦЭМ!$A$34:$A$777,$A121,СВЦЭМ!$B$34:$B$777,X$119)+'СЕТ СН'!$I$11+СВЦЭМ!$D$10+'СЕТ СН'!$I$6-'СЕТ СН'!$I$23</f>
        <v>1667.09799122</v>
      </c>
      <c r="Y121" s="37">
        <f>SUMIFS(СВЦЭМ!$D$34:$D$777,СВЦЭМ!$A$34:$A$777,$A121,СВЦЭМ!$B$34:$B$777,Y$119)+'СЕТ СН'!$I$11+СВЦЭМ!$D$10+'СЕТ СН'!$I$6-'СЕТ СН'!$I$23</f>
        <v>1742.3685312699999</v>
      </c>
    </row>
    <row r="122" spans="1:27" ht="15.75" x14ac:dyDescent="0.2">
      <c r="A122" s="36">
        <f t="shared" ref="A122:A150" si="3">A121+1</f>
        <v>43315</v>
      </c>
      <c r="B122" s="37">
        <f>SUMIFS(СВЦЭМ!$D$34:$D$777,СВЦЭМ!$A$34:$A$777,$A122,СВЦЭМ!$B$34:$B$777,B$119)+'СЕТ СН'!$I$11+СВЦЭМ!$D$10+'СЕТ СН'!$I$6-'СЕТ СН'!$I$23</f>
        <v>1836.3572023400002</v>
      </c>
      <c r="C122" s="37">
        <f>SUMIFS(СВЦЭМ!$D$34:$D$777,СВЦЭМ!$A$34:$A$777,$A122,СВЦЭМ!$B$34:$B$777,C$119)+'СЕТ СН'!$I$11+СВЦЭМ!$D$10+'СЕТ СН'!$I$6-'СЕТ СН'!$I$23</f>
        <v>1975.2541508499999</v>
      </c>
      <c r="D122" s="37">
        <f>SUMIFS(СВЦЭМ!$D$34:$D$777,СВЦЭМ!$A$34:$A$777,$A122,СВЦЭМ!$B$34:$B$777,D$119)+'СЕТ СН'!$I$11+СВЦЭМ!$D$10+'СЕТ СН'!$I$6-'СЕТ СН'!$I$23</f>
        <v>2089.4093582200003</v>
      </c>
      <c r="E122" s="37">
        <f>SUMIFS(СВЦЭМ!$D$34:$D$777,СВЦЭМ!$A$34:$A$777,$A122,СВЦЭМ!$B$34:$B$777,E$119)+'СЕТ СН'!$I$11+СВЦЭМ!$D$10+'СЕТ СН'!$I$6-'СЕТ СН'!$I$23</f>
        <v>2195.6173958200002</v>
      </c>
      <c r="F122" s="37">
        <f>SUMIFS(СВЦЭМ!$D$34:$D$777,СВЦЭМ!$A$34:$A$777,$A122,СВЦЭМ!$B$34:$B$777,F$119)+'СЕТ СН'!$I$11+СВЦЭМ!$D$10+'СЕТ СН'!$I$6-'СЕТ СН'!$I$23</f>
        <v>2196.2632547499998</v>
      </c>
      <c r="G122" s="37">
        <f>SUMIFS(СВЦЭМ!$D$34:$D$777,СВЦЭМ!$A$34:$A$777,$A122,СВЦЭМ!$B$34:$B$777,G$119)+'СЕТ СН'!$I$11+СВЦЭМ!$D$10+'СЕТ СН'!$I$6-'СЕТ СН'!$I$23</f>
        <v>2162.5833082600002</v>
      </c>
      <c r="H122" s="37">
        <f>SUMIFS(СВЦЭМ!$D$34:$D$777,СВЦЭМ!$A$34:$A$777,$A122,СВЦЭМ!$B$34:$B$777,H$119)+'СЕТ СН'!$I$11+СВЦЭМ!$D$10+'СЕТ СН'!$I$6-'СЕТ СН'!$I$23</f>
        <v>2124.3464470099998</v>
      </c>
      <c r="I122" s="37">
        <f>SUMIFS(СВЦЭМ!$D$34:$D$777,СВЦЭМ!$A$34:$A$777,$A122,СВЦЭМ!$B$34:$B$777,I$119)+'СЕТ СН'!$I$11+СВЦЭМ!$D$10+'СЕТ СН'!$I$6-'СЕТ СН'!$I$23</f>
        <v>2007.83230181</v>
      </c>
      <c r="J122" s="37">
        <f>SUMIFS(СВЦЭМ!$D$34:$D$777,СВЦЭМ!$A$34:$A$777,$A122,СВЦЭМ!$B$34:$B$777,J$119)+'СЕТ СН'!$I$11+СВЦЭМ!$D$10+'СЕТ СН'!$I$6-'СЕТ СН'!$I$23</f>
        <v>1923.4086362600001</v>
      </c>
      <c r="K122" s="37">
        <f>SUMIFS(СВЦЭМ!$D$34:$D$777,СВЦЭМ!$A$34:$A$777,$A122,СВЦЭМ!$B$34:$B$777,K$119)+'СЕТ СН'!$I$11+СВЦЭМ!$D$10+'СЕТ СН'!$I$6-'СЕТ СН'!$I$23</f>
        <v>1839.0011846699999</v>
      </c>
      <c r="L122" s="37">
        <f>SUMIFS(СВЦЭМ!$D$34:$D$777,СВЦЭМ!$A$34:$A$777,$A122,СВЦЭМ!$B$34:$B$777,L$119)+'СЕТ СН'!$I$11+СВЦЭМ!$D$10+'СЕТ СН'!$I$6-'СЕТ СН'!$I$23</f>
        <v>1750.1885646000001</v>
      </c>
      <c r="M122" s="37">
        <f>SUMIFS(СВЦЭМ!$D$34:$D$777,СВЦЭМ!$A$34:$A$777,$A122,СВЦЭМ!$B$34:$B$777,M$119)+'СЕТ СН'!$I$11+СВЦЭМ!$D$10+'СЕТ СН'!$I$6-'СЕТ СН'!$I$23</f>
        <v>1698.6467828699997</v>
      </c>
      <c r="N122" s="37">
        <f>SUMIFS(СВЦЭМ!$D$34:$D$777,СВЦЭМ!$A$34:$A$777,$A122,СВЦЭМ!$B$34:$B$777,N$119)+'СЕТ СН'!$I$11+СВЦЭМ!$D$10+'СЕТ СН'!$I$6-'СЕТ СН'!$I$23</f>
        <v>1686.42575188</v>
      </c>
      <c r="O122" s="37">
        <f>SUMIFS(СВЦЭМ!$D$34:$D$777,СВЦЭМ!$A$34:$A$777,$A122,СВЦЭМ!$B$34:$B$777,O$119)+'СЕТ СН'!$I$11+СВЦЭМ!$D$10+'СЕТ СН'!$I$6-'СЕТ СН'!$I$23</f>
        <v>1695.2516216599997</v>
      </c>
      <c r="P122" s="37">
        <f>SUMIFS(СВЦЭМ!$D$34:$D$777,СВЦЭМ!$A$34:$A$777,$A122,СВЦЭМ!$B$34:$B$777,P$119)+'СЕТ СН'!$I$11+СВЦЭМ!$D$10+'СЕТ СН'!$I$6-'СЕТ СН'!$I$23</f>
        <v>1691.67644488</v>
      </c>
      <c r="Q122" s="37">
        <f>SUMIFS(СВЦЭМ!$D$34:$D$777,СВЦЭМ!$A$34:$A$777,$A122,СВЦЭМ!$B$34:$B$777,Q$119)+'СЕТ СН'!$I$11+СВЦЭМ!$D$10+'СЕТ СН'!$I$6-'СЕТ СН'!$I$23</f>
        <v>1685.6172501999999</v>
      </c>
      <c r="R122" s="37">
        <f>SUMIFS(СВЦЭМ!$D$34:$D$777,СВЦЭМ!$A$34:$A$777,$A122,СВЦЭМ!$B$34:$B$777,R$119)+'СЕТ СН'!$I$11+СВЦЭМ!$D$10+'СЕТ СН'!$I$6-'СЕТ СН'!$I$23</f>
        <v>1677.15934328</v>
      </c>
      <c r="S122" s="37">
        <f>SUMIFS(СВЦЭМ!$D$34:$D$777,СВЦЭМ!$A$34:$A$777,$A122,СВЦЭМ!$B$34:$B$777,S$119)+'СЕТ СН'!$I$11+СВЦЭМ!$D$10+'СЕТ СН'!$I$6-'СЕТ СН'!$I$23</f>
        <v>1683.2649066499998</v>
      </c>
      <c r="T122" s="37">
        <f>SUMIFS(СВЦЭМ!$D$34:$D$777,СВЦЭМ!$A$34:$A$777,$A122,СВЦЭМ!$B$34:$B$777,T$119)+'СЕТ СН'!$I$11+СВЦЭМ!$D$10+'СЕТ СН'!$I$6-'СЕТ СН'!$I$23</f>
        <v>1682.991372</v>
      </c>
      <c r="U122" s="37">
        <f>SUMIFS(СВЦЭМ!$D$34:$D$777,СВЦЭМ!$A$34:$A$777,$A122,СВЦЭМ!$B$34:$B$777,U$119)+'СЕТ СН'!$I$11+СВЦЭМ!$D$10+'СЕТ СН'!$I$6-'СЕТ СН'!$I$23</f>
        <v>1679.1242794099999</v>
      </c>
      <c r="V122" s="37">
        <f>SUMIFS(СВЦЭМ!$D$34:$D$777,СВЦЭМ!$A$34:$A$777,$A122,СВЦЭМ!$B$34:$B$777,V$119)+'СЕТ СН'!$I$11+СВЦЭМ!$D$10+'СЕТ СН'!$I$6-'СЕТ СН'!$I$23</f>
        <v>1668.1587871800002</v>
      </c>
      <c r="W122" s="37">
        <f>SUMIFS(СВЦЭМ!$D$34:$D$777,СВЦЭМ!$A$34:$A$777,$A122,СВЦЭМ!$B$34:$B$777,W$119)+'СЕТ СН'!$I$11+СВЦЭМ!$D$10+'СЕТ СН'!$I$6-'СЕТ СН'!$I$23</f>
        <v>1658.6065520699999</v>
      </c>
      <c r="X122" s="37">
        <f>SUMIFS(СВЦЭМ!$D$34:$D$777,СВЦЭМ!$A$34:$A$777,$A122,СВЦЭМ!$B$34:$B$777,X$119)+'СЕТ СН'!$I$11+СВЦЭМ!$D$10+'СЕТ СН'!$I$6-'СЕТ СН'!$I$23</f>
        <v>1676.8858497199999</v>
      </c>
      <c r="Y122" s="37">
        <f>SUMIFS(СВЦЭМ!$D$34:$D$777,СВЦЭМ!$A$34:$A$777,$A122,СВЦЭМ!$B$34:$B$777,Y$119)+'СЕТ СН'!$I$11+СВЦЭМ!$D$10+'СЕТ СН'!$I$6-'СЕТ СН'!$I$23</f>
        <v>1740.3277191400002</v>
      </c>
    </row>
    <row r="123" spans="1:27" ht="15.75" x14ac:dyDescent="0.2">
      <c r="A123" s="36">
        <f t="shared" si="3"/>
        <v>43316</v>
      </c>
      <c r="B123" s="37">
        <f>SUMIFS(СВЦЭМ!$D$34:$D$777,СВЦЭМ!$A$34:$A$777,$A123,СВЦЭМ!$B$34:$B$777,B$119)+'СЕТ СН'!$I$11+СВЦЭМ!$D$10+'СЕТ СН'!$I$6-'СЕТ СН'!$I$23</f>
        <v>1871.6252025399999</v>
      </c>
      <c r="C123" s="37">
        <f>SUMIFS(СВЦЭМ!$D$34:$D$777,СВЦЭМ!$A$34:$A$777,$A123,СВЦЭМ!$B$34:$B$777,C$119)+'СЕТ СН'!$I$11+СВЦЭМ!$D$10+'СЕТ СН'!$I$6-'СЕТ СН'!$I$23</f>
        <v>1968.07126758</v>
      </c>
      <c r="D123" s="37">
        <f>SUMIFS(СВЦЭМ!$D$34:$D$777,СВЦЭМ!$A$34:$A$777,$A123,СВЦЭМ!$B$34:$B$777,D$119)+'СЕТ СН'!$I$11+СВЦЭМ!$D$10+'СЕТ СН'!$I$6-'СЕТ СН'!$I$23</f>
        <v>2053.2952554799999</v>
      </c>
      <c r="E123" s="37">
        <f>SUMIFS(СВЦЭМ!$D$34:$D$777,СВЦЭМ!$A$34:$A$777,$A123,СВЦЭМ!$B$34:$B$777,E$119)+'СЕТ СН'!$I$11+СВЦЭМ!$D$10+'СЕТ СН'!$I$6-'СЕТ СН'!$I$23</f>
        <v>2167.7307783699998</v>
      </c>
      <c r="F123" s="37">
        <f>SUMIFS(СВЦЭМ!$D$34:$D$777,СВЦЭМ!$A$34:$A$777,$A123,СВЦЭМ!$B$34:$B$777,F$119)+'СЕТ СН'!$I$11+СВЦЭМ!$D$10+'СЕТ СН'!$I$6-'СЕТ СН'!$I$23</f>
        <v>2169.6833249900001</v>
      </c>
      <c r="G123" s="37">
        <f>SUMIFS(СВЦЭМ!$D$34:$D$777,СВЦЭМ!$A$34:$A$777,$A123,СВЦЭМ!$B$34:$B$777,G$119)+'СЕТ СН'!$I$11+СВЦЭМ!$D$10+'СЕТ СН'!$I$6-'СЕТ СН'!$I$23</f>
        <v>2149.42031675</v>
      </c>
      <c r="H123" s="37">
        <f>SUMIFS(СВЦЭМ!$D$34:$D$777,СВЦЭМ!$A$34:$A$777,$A123,СВЦЭМ!$B$34:$B$777,H$119)+'СЕТ СН'!$I$11+СВЦЭМ!$D$10+'СЕТ СН'!$I$6-'СЕТ СН'!$I$23</f>
        <v>2107.81259826</v>
      </c>
      <c r="I123" s="37">
        <f>SUMIFS(СВЦЭМ!$D$34:$D$777,СВЦЭМ!$A$34:$A$777,$A123,СВЦЭМ!$B$34:$B$777,I$119)+'СЕТ СН'!$I$11+СВЦЭМ!$D$10+'СЕТ СН'!$I$6-'СЕТ СН'!$I$23</f>
        <v>2079.7536284400003</v>
      </c>
      <c r="J123" s="37">
        <f>SUMIFS(СВЦЭМ!$D$34:$D$777,СВЦЭМ!$A$34:$A$777,$A123,СВЦЭМ!$B$34:$B$777,J$119)+'СЕТ СН'!$I$11+СВЦЭМ!$D$10+'СЕТ СН'!$I$6-'СЕТ СН'!$I$23</f>
        <v>1922.5338309899998</v>
      </c>
      <c r="K123" s="37">
        <f>SUMIFS(СВЦЭМ!$D$34:$D$777,СВЦЭМ!$A$34:$A$777,$A123,СВЦЭМ!$B$34:$B$777,K$119)+'СЕТ СН'!$I$11+СВЦЭМ!$D$10+'СЕТ СН'!$I$6-'СЕТ СН'!$I$23</f>
        <v>1810.7166535400002</v>
      </c>
      <c r="L123" s="37">
        <f>SUMIFS(СВЦЭМ!$D$34:$D$777,СВЦЭМ!$A$34:$A$777,$A123,СВЦЭМ!$B$34:$B$777,L$119)+'СЕТ СН'!$I$11+СВЦЭМ!$D$10+'СЕТ СН'!$I$6-'СЕТ СН'!$I$23</f>
        <v>1692.86174858</v>
      </c>
      <c r="M123" s="37">
        <f>SUMIFS(СВЦЭМ!$D$34:$D$777,СВЦЭМ!$A$34:$A$777,$A123,СВЦЭМ!$B$34:$B$777,M$119)+'СЕТ СН'!$I$11+СВЦЭМ!$D$10+'СЕТ СН'!$I$6-'СЕТ СН'!$I$23</f>
        <v>1642.96631441</v>
      </c>
      <c r="N123" s="37">
        <f>SUMIFS(СВЦЭМ!$D$34:$D$777,СВЦЭМ!$A$34:$A$777,$A123,СВЦЭМ!$B$34:$B$777,N$119)+'СЕТ СН'!$I$11+СВЦЭМ!$D$10+'СЕТ СН'!$I$6-'СЕТ СН'!$I$23</f>
        <v>1644.1968967800003</v>
      </c>
      <c r="O123" s="37">
        <f>SUMIFS(СВЦЭМ!$D$34:$D$777,СВЦЭМ!$A$34:$A$777,$A123,СВЦЭМ!$B$34:$B$777,O$119)+'СЕТ СН'!$I$11+СВЦЭМ!$D$10+'СЕТ СН'!$I$6-'СЕТ СН'!$I$23</f>
        <v>1647.4163564999999</v>
      </c>
      <c r="P123" s="37">
        <f>SUMIFS(СВЦЭМ!$D$34:$D$777,СВЦЭМ!$A$34:$A$777,$A123,СВЦЭМ!$B$34:$B$777,P$119)+'СЕТ СН'!$I$11+СВЦЭМ!$D$10+'СЕТ СН'!$I$6-'СЕТ СН'!$I$23</f>
        <v>1654.8108881400003</v>
      </c>
      <c r="Q123" s="37">
        <f>SUMIFS(СВЦЭМ!$D$34:$D$777,СВЦЭМ!$A$34:$A$777,$A123,СВЦЭМ!$B$34:$B$777,Q$119)+'СЕТ СН'!$I$11+СВЦЭМ!$D$10+'СЕТ СН'!$I$6-'СЕТ СН'!$I$23</f>
        <v>1653.1409092900003</v>
      </c>
      <c r="R123" s="37">
        <f>SUMIFS(СВЦЭМ!$D$34:$D$777,СВЦЭМ!$A$34:$A$777,$A123,СВЦЭМ!$B$34:$B$777,R$119)+'СЕТ СН'!$I$11+СВЦЭМ!$D$10+'СЕТ СН'!$I$6-'СЕТ СН'!$I$23</f>
        <v>1647.7427641100003</v>
      </c>
      <c r="S123" s="37">
        <f>SUMIFS(СВЦЭМ!$D$34:$D$777,СВЦЭМ!$A$34:$A$777,$A123,СВЦЭМ!$B$34:$B$777,S$119)+'СЕТ СН'!$I$11+СВЦЭМ!$D$10+'СЕТ СН'!$I$6-'СЕТ СН'!$I$23</f>
        <v>1644.5073253800001</v>
      </c>
      <c r="T123" s="37">
        <f>SUMIFS(СВЦЭМ!$D$34:$D$777,СВЦЭМ!$A$34:$A$777,$A123,СВЦЭМ!$B$34:$B$777,T$119)+'СЕТ СН'!$I$11+СВЦЭМ!$D$10+'СЕТ СН'!$I$6-'СЕТ СН'!$I$23</f>
        <v>1640.9739543400001</v>
      </c>
      <c r="U123" s="37">
        <f>SUMIFS(СВЦЭМ!$D$34:$D$777,СВЦЭМ!$A$34:$A$777,$A123,СВЦЭМ!$B$34:$B$777,U$119)+'СЕТ СН'!$I$11+СВЦЭМ!$D$10+'СЕТ СН'!$I$6-'СЕТ СН'!$I$23</f>
        <v>1650.3523991500001</v>
      </c>
      <c r="V123" s="37">
        <f>SUMIFS(СВЦЭМ!$D$34:$D$777,СВЦЭМ!$A$34:$A$777,$A123,СВЦЭМ!$B$34:$B$777,V$119)+'СЕТ СН'!$I$11+СВЦЭМ!$D$10+'СЕТ СН'!$I$6-'СЕТ СН'!$I$23</f>
        <v>1642.2709426199999</v>
      </c>
      <c r="W123" s="37">
        <f>SUMIFS(СВЦЭМ!$D$34:$D$777,СВЦЭМ!$A$34:$A$777,$A123,СВЦЭМ!$B$34:$B$777,W$119)+'СЕТ СН'!$I$11+СВЦЭМ!$D$10+'СЕТ СН'!$I$6-'СЕТ СН'!$I$23</f>
        <v>1639.5836600299999</v>
      </c>
      <c r="X123" s="37">
        <f>SUMIFS(СВЦЭМ!$D$34:$D$777,СВЦЭМ!$A$34:$A$777,$A123,СВЦЭМ!$B$34:$B$777,X$119)+'СЕТ СН'!$I$11+СВЦЭМ!$D$10+'СЕТ СН'!$I$6-'СЕТ СН'!$I$23</f>
        <v>1649.14524755</v>
      </c>
      <c r="Y123" s="37">
        <f>SUMIFS(СВЦЭМ!$D$34:$D$777,СВЦЭМ!$A$34:$A$777,$A123,СВЦЭМ!$B$34:$B$777,Y$119)+'СЕТ СН'!$I$11+СВЦЭМ!$D$10+'СЕТ СН'!$I$6-'СЕТ СН'!$I$23</f>
        <v>1692.9904739200001</v>
      </c>
    </row>
    <row r="124" spans="1:27" ht="15.75" x14ac:dyDescent="0.2">
      <c r="A124" s="36">
        <f t="shared" si="3"/>
        <v>43317</v>
      </c>
      <c r="B124" s="37">
        <f>SUMIFS(СВЦЭМ!$D$34:$D$777,СВЦЭМ!$A$34:$A$777,$A124,СВЦЭМ!$B$34:$B$777,B$119)+'СЕТ СН'!$I$11+СВЦЭМ!$D$10+'СЕТ СН'!$I$6-'СЕТ СН'!$I$23</f>
        <v>1765.6554655199998</v>
      </c>
      <c r="C124" s="37">
        <f>SUMIFS(СВЦЭМ!$D$34:$D$777,СВЦЭМ!$A$34:$A$777,$A124,СВЦЭМ!$B$34:$B$777,C$119)+'СЕТ СН'!$I$11+СВЦЭМ!$D$10+'СЕТ СН'!$I$6-'СЕТ СН'!$I$23</f>
        <v>1885.0925817699999</v>
      </c>
      <c r="D124" s="37">
        <f>SUMIFS(СВЦЭМ!$D$34:$D$777,СВЦЭМ!$A$34:$A$777,$A124,СВЦЭМ!$B$34:$B$777,D$119)+'СЕТ СН'!$I$11+СВЦЭМ!$D$10+'СЕТ СН'!$I$6-'СЕТ СН'!$I$23</f>
        <v>1990.5995787399997</v>
      </c>
      <c r="E124" s="37">
        <f>SUMIFS(СВЦЭМ!$D$34:$D$777,СВЦЭМ!$A$34:$A$777,$A124,СВЦЭМ!$B$34:$B$777,E$119)+'СЕТ СН'!$I$11+СВЦЭМ!$D$10+'СЕТ СН'!$I$6-'СЕТ СН'!$I$23</f>
        <v>2074.61495719</v>
      </c>
      <c r="F124" s="37">
        <f>SUMIFS(СВЦЭМ!$D$34:$D$777,СВЦЭМ!$A$34:$A$777,$A124,СВЦЭМ!$B$34:$B$777,F$119)+'СЕТ СН'!$I$11+СВЦЭМ!$D$10+'СЕТ СН'!$I$6-'СЕТ СН'!$I$23</f>
        <v>2073.0619355099998</v>
      </c>
      <c r="G124" s="37">
        <f>SUMIFS(СВЦЭМ!$D$34:$D$777,СВЦЭМ!$A$34:$A$777,$A124,СВЦЭМ!$B$34:$B$777,G$119)+'СЕТ СН'!$I$11+СВЦЭМ!$D$10+'СЕТ СН'!$I$6-'СЕТ СН'!$I$23</f>
        <v>2097.5017139700003</v>
      </c>
      <c r="H124" s="37">
        <f>SUMIFS(СВЦЭМ!$D$34:$D$777,СВЦЭМ!$A$34:$A$777,$A124,СВЦЭМ!$B$34:$B$777,H$119)+'СЕТ СН'!$I$11+СВЦЭМ!$D$10+'СЕТ СН'!$I$6-'СЕТ СН'!$I$23</f>
        <v>2107.5646278700001</v>
      </c>
      <c r="I124" s="37">
        <f>SUMIFS(СВЦЭМ!$D$34:$D$777,СВЦЭМ!$A$34:$A$777,$A124,СВЦЭМ!$B$34:$B$777,I$119)+'СЕТ СН'!$I$11+СВЦЭМ!$D$10+'СЕТ СН'!$I$6-'СЕТ СН'!$I$23</f>
        <v>2071.3529825800001</v>
      </c>
      <c r="J124" s="37">
        <f>SUMIFS(СВЦЭМ!$D$34:$D$777,СВЦЭМ!$A$34:$A$777,$A124,СВЦЭМ!$B$34:$B$777,J$119)+'СЕТ СН'!$I$11+СВЦЭМ!$D$10+'СЕТ СН'!$I$6-'СЕТ СН'!$I$23</f>
        <v>1927.8252145000001</v>
      </c>
      <c r="K124" s="37">
        <f>SUMIFS(СВЦЭМ!$D$34:$D$777,СВЦЭМ!$A$34:$A$777,$A124,СВЦЭМ!$B$34:$B$777,K$119)+'СЕТ СН'!$I$11+СВЦЭМ!$D$10+'СЕТ СН'!$I$6-'СЕТ СН'!$I$23</f>
        <v>1808.1213448999997</v>
      </c>
      <c r="L124" s="37">
        <f>SUMIFS(СВЦЭМ!$D$34:$D$777,СВЦЭМ!$A$34:$A$777,$A124,СВЦЭМ!$B$34:$B$777,L$119)+'СЕТ СН'!$I$11+СВЦЭМ!$D$10+'СЕТ СН'!$I$6-'СЕТ СН'!$I$23</f>
        <v>1754.2535870800002</v>
      </c>
      <c r="M124" s="37">
        <f>SUMIFS(СВЦЭМ!$D$34:$D$777,СВЦЭМ!$A$34:$A$777,$A124,СВЦЭМ!$B$34:$B$777,M$119)+'СЕТ СН'!$I$11+СВЦЭМ!$D$10+'СЕТ СН'!$I$6-'СЕТ СН'!$I$23</f>
        <v>1722.2894979600001</v>
      </c>
      <c r="N124" s="37">
        <f>SUMIFS(СВЦЭМ!$D$34:$D$777,СВЦЭМ!$A$34:$A$777,$A124,СВЦЭМ!$B$34:$B$777,N$119)+'СЕТ СН'!$I$11+СВЦЭМ!$D$10+'СЕТ СН'!$I$6-'СЕТ СН'!$I$23</f>
        <v>1716.7267011499998</v>
      </c>
      <c r="O124" s="37">
        <f>SUMIFS(СВЦЭМ!$D$34:$D$777,СВЦЭМ!$A$34:$A$777,$A124,СВЦЭМ!$B$34:$B$777,O$119)+'СЕТ СН'!$I$11+СВЦЭМ!$D$10+'СЕТ СН'!$I$6-'СЕТ СН'!$I$23</f>
        <v>1692.8744299</v>
      </c>
      <c r="P124" s="37">
        <f>SUMIFS(СВЦЭМ!$D$34:$D$777,СВЦЭМ!$A$34:$A$777,$A124,СВЦЭМ!$B$34:$B$777,P$119)+'СЕТ СН'!$I$11+СВЦЭМ!$D$10+'СЕТ СН'!$I$6-'СЕТ СН'!$I$23</f>
        <v>1652.8528680899999</v>
      </c>
      <c r="Q124" s="37">
        <f>SUMIFS(СВЦЭМ!$D$34:$D$777,СВЦЭМ!$A$34:$A$777,$A124,СВЦЭМ!$B$34:$B$777,Q$119)+'СЕТ СН'!$I$11+СВЦЭМ!$D$10+'СЕТ СН'!$I$6-'СЕТ СН'!$I$23</f>
        <v>1666.1009310099998</v>
      </c>
      <c r="R124" s="37">
        <f>SUMIFS(СВЦЭМ!$D$34:$D$777,СВЦЭМ!$A$34:$A$777,$A124,СВЦЭМ!$B$34:$B$777,R$119)+'СЕТ СН'!$I$11+СВЦЭМ!$D$10+'СЕТ СН'!$I$6-'СЕТ СН'!$I$23</f>
        <v>1662.4320610200002</v>
      </c>
      <c r="S124" s="37">
        <f>SUMIFS(СВЦЭМ!$D$34:$D$777,СВЦЭМ!$A$34:$A$777,$A124,СВЦЭМ!$B$34:$B$777,S$119)+'СЕТ СН'!$I$11+СВЦЭМ!$D$10+'СЕТ СН'!$I$6-'СЕТ СН'!$I$23</f>
        <v>1658.3973966900003</v>
      </c>
      <c r="T124" s="37">
        <f>SUMIFS(СВЦЭМ!$D$34:$D$777,СВЦЭМ!$A$34:$A$777,$A124,СВЦЭМ!$B$34:$B$777,T$119)+'СЕТ СН'!$I$11+СВЦЭМ!$D$10+'СЕТ СН'!$I$6-'СЕТ СН'!$I$23</f>
        <v>1647.8723225900003</v>
      </c>
      <c r="U124" s="37">
        <f>SUMIFS(СВЦЭМ!$D$34:$D$777,СВЦЭМ!$A$34:$A$777,$A124,СВЦЭМ!$B$34:$B$777,U$119)+'СЕТ СН'!$I$11+СВЦЭМ!$D$10+'СЕТ СН'!$I$6-'СЕТ СН'!$I$23</f>
        <v>1650.2680586900001</v>
      </c>
      <c r="V124" s="37">
        <f>SUMIFS(СВЦЭМ!$D$34:$D$777,СВЦЭМ!$A$34:$A$777,$A124,СВЦЭМ!$B$34:$B$777,V$119)+'СЕТ СН'!$I$11+СВЦЭМ!$D$10+'СЕТ СН'!$I$6-'СЕТ СН'!$I$23</f>
        <v>1636.8632870400002</v>
      </c>
      <c r="W124" s="37">
        <f>SUMIFS(СВЦЭМ!$D$34:$D$777,СВЦЭМ!$A$34:$A$777,$A124,СВЦЭМ!$B$34:$B$777,W$119)+'СЕТ СН'!$I$11+СВЦЭМ!$D$10+'СЕТ СН'!$I$6-'СЕТ СН'!$I$23</f>
        <v>1629.6591478099999</v>
      </c>
      <c r="X124" s="37">
        <f>SUMIFS(СВЦЭМ!$D$34:$D$777,СВЦЭМ!$A$34:$A$777,$A124,СВЦЭМ!$B$34:$B$777,X$119)+'СЕТ СН'!$I$11+СВЦЭМ!$D$10+'СЕТ СН'!$I$6-'СЕТ СН'!$I$23</f>
        <v>1644.08303497</v>
      </c>
      <c r="Y124" s="37">
        <f>SUMIFS(СВЦЭМ!$D$34:$D$777,СВЦЭМ!$A$34:$A$777,$A124,СВЦЭМ!$B$34:$B$777,Y$119)+'СЕТ СН'!$I$11+СВЦЭМ!$D$10+'СЕТ СН'!$I$6-'СЕТ СН'!$I$23</f>
        <v>1679.93170074</v>
      </c>
    </row>
    <row r="125" spans="1:27" ht="15.75" x14ac:dyDescent="0.2">
      <c r="A125" s="36">
        <f t="shared" si="3"/>
        <v>43318</v>
      </c>
      <c r="B125" s="37">
        <f>SUMIFS(СВЦЭМ!$D$34:$D$777,СВЦЭМ!$A$34:$A$777,$A125,СВЦЭМ!$B$34:$B$777,B$119)+'СЕТ СН'!$I$11+СВЦЭМ!$D$10+'СЕТ СН'!$I$6-'СЕТ СН'!$I$23</f>
        <v>1768.6039672799998</v>
      </c>
      <c r="C125" s="37">
        <f>SUMIFS(СВЦЭМ!$D$34:$D$777,СВЦЭМ!$A$34:$A$777,$A125,СВЦЭМ!$B$34:$B$777,C$119)+'СЕТ СН'!$I$11+СВЦЭМ!$D$10+'СЕТ СН'!$I$6-'СЕТ СН'!$I$23</f>
        <v>1867.4986513700001</v>
      </c>
      <c r="D125" s="37">
        <f>SUMIFS(СВЦЭМ!$D$34:$D$777,СВЦЭМ!$A$34:$A$777,$A125,СВЦЭМ!$B$34:$B$777,D$119)+'СЕТ СН'!$I$11+СВЦЭМ!$D$10+'СЕТ СН'!$I$6-'СЕТ СН'!$I$23</f>
        <v>1975.6343319600001</v>
      </c>
      <c r="E125" s="37">
        <f>SUMIFS(СВЦЭМ!$D$34:$D$777,СВЦЭМ!$A$34:$A$777,$A125,СВЦЭМ!$B$34:$B$777,E$119)+'СЕТ СН'!$I$11+СВЦЭМ!$D$10+'СЕТ СН'!$I$6-'СЕТ СН'!$I$23</f>
        <v>2084.3078972600001</v>
      </c>
      <c r="F125" s="37">
        <f>SUMIFS(СВЦЭМ!$D$34:$D$777,СВЦЭМ!$A$34:$A$777,$A125,СВЦЭМ!$B$34:$B$777,F$119)+'СЕТ СН'!$I$11+СВЦЭМ!$D$10+'СЕТ СН'!$I$6-'СЕТ СН'!$I$23</f>
        <v>2075.8545909100003</v>
      </c>
      <c r="G125" s="37">
        <f>SUMIFS(СВЦЭМ!$D$34:$D$777,СВЦЭМ!$A$34:$A$777,$A125,СВЦЭМ!$B$34:$B$777,G$119)+'СЕТ СН'!$I$11+СВЦЭМ!$D$10+'СЕТ СН'!$I$6-'СЕТ СН'!$I$23</f>
        <v>2087.8568046199998</v>
      </c>
      <c r="H125" s="37">
        <f>SUMIFS(СВЦЭМ!$D$34:$D$777,СВЦЭМ!$A$34:$A$777,$A125,СВЦЭМ!$B$34:$B$777,H$119)+'СЕТ СН'!$I$11+СВЦЭМ!$D$10+'СЕТ СН'!$I$6-'СЕТ СН'!$I$23</f>
        <v>2100.3346914200001</v>
      </c>
      <c r="I125" s="37">
        <f>SUMIFS(СВЦЭМ!$D$34:$D$777,СВЦЭМ!$A$34:$A$777,$A125,СВЦЭМ!$B$34:$B$777,I$119)+'СЕТ СН'!$I$11+СВЦЭМ!$D$10+'СЕТ СН'!$I$6-'СЕТ СН'!$I$23</f>
        <v>2081.2095071799999</v>
      </c>
      <c r="J125" s="37">
        <f>SUMIFS(СВЦЭМ!$D$34:$D$777,СВЦЭМ!$A$34:$A$777,$A125,СВЦЭМ!$B$34:$B$777,J$119)+'СЕТ СН'!$I$11+СВЦЭМ!$D$10+'СЕТ СН'!$I$6-'СЕТ СН'!$I$23</f>
        <v>1941.92455006</v>
      </c>
      <c r="K125" s="37">
        <f>SUMIFS(СВЦЭМ!$D$34:$D$777,СВЦЭМ!$A$34:$A$777,$A125,СВЦЭМ!$B$34:$B$777,K$119)+'СЕТ СН'!$I$11+СВЦЭМ!$D$10+'СЕТ СН'!$I$6-'СЕТ СН'!$I$23</f>
        <v>1826.9916119199997</v>
      </c>
      <c r="L125" s="37">
        <f>SUMIFS(СВЦЭМ!$D$34:$D$777,СВЦЭМ!$A$34:$A$777,$A125,СВЦЭМ!$B$34:$B$777,L$119)+'СЕТ СН'!$I$11+СВЦЭМ!$D$10+'СЕТ СН'!$I$6-'СЕТ СН'!$I$23</f>
        <v>1750.27309698</v>
      </c>
      <c r="M125" s="37">
        <f>SUMIFS(СВЦЭМ!$D$34:$D$777,СВЦЭМ!$A$34:$A$777,$A125,СВЦЭМ!$B$34:$B$777,M$119)+'СЕТ СН'!$I$11+СВЦЭМ!$D$10+'СЕТ СН'!$I$6-'СЕТ СН'!$I$23</f>
        <v>1702.04664056</v>
      </c>
      <c r="N125" s="37">
        <f>SUMIFS(СВЦЭМ!$D$34:$D$777,СВЦЭМ!$A$34:$A$777,$A125,СВЦЭМ!$B$34:$B$777,N$119)+'СЕТ СН'!$I$11+СВЦЭМ!$D$10+'СЕТ СН'!$I$6-'СЕТ СН'!$I$23</f>
        <v>1708.5626990600003</v>
      </c>
      <c r="O125" s="37">
        <f>SUMIFS(СВЦЭМ!$D$34:$D$777,СВЦЭМ!$A$34:$A$777,$A125,СВЦЭМ!$B$34:$B$777,O$119)+'СЕТ СН'!$I$11+СВЦЭМ!$D$10+'СЕТ СН'!$I$6-'СЕТ СН'!$I$23</f>
        <v>1710.0934607899999</v>
      </c>
      <c r="P125" s="37">
        <f>SUMIFS(СВЦЭМ!$D$34:$D$777,СВЦЭМ!$A$34:$A$777,$A125,СВЦЭМ!$B$34:$B$777,P$119)+'СЕТ СН'!$I$11+СВЦЭМ!$D$10+'СЕТ СН'!$I$6-'СЕТ СН'!$I$23</f>
        <v>1709.2142397100001</v>
      </c>
      <c r="Q125" s="37">
        <f>SUMIFS(СВЦЭМ!$D$34:$D$777,СВЦЭМ!$A$34:$A$777,$A125,СВЦЭМ!$B$34:$B$777,Q$119)+'СЕТ СН'!$I$11+СВЦЭМ!$D$10+'СЕТ СН'!$I$6-'СЕТ СН'!$I$23</f>
        <v>1710.64877075</v>
      </c>
      <c r="R125" s="37">
        <f>SUMIFS(СВЦЭМ!$D$34:$D$777,СВЦЭМ!$A$34:$A$777,$A125,СВЦЭМ!$B$34:$B$777,R$119)+'СЕТ СН'!$I$11+СВЦЭМ!$D$10+'СЕТ СН'!$I$6-'СЕТ СН'!$I$23</f>
        <v>1709.3320171800001</v>
      </c>
      <c r="S125" s="37">
        <f>SUMIFS(СВЦЭМ!$D$34:$D$777,СВЦЭМ!$A$34:$A$777,$A125,СВЦЭМ!$B$34:$B$777,S$119)+'СЕТ СН'!$I$11+СВЦЭМ!$D$10+'СЕТ СН'!$I$6-'СЕТ СН'!$I$23</f>
        <v>1710.3673548900001</v>
      </c>
      <c r="T125" s="37">
        <f>SUMIFS(СВЦЭМ!$D$34:$D$777,СВЦЭМ!$A$34:$A$777,$A125,СВЦЭМ!$B$34:$B$777,T$119)+'СЕТ СН'!$I$11+СВЦЭМ!$D$10+'СЕТ СН'!$I$6-'СЕТ СН'!$I$23</f>
        <v>1701.9594950299997</v>
      </c>
      <c r="U125" s="37">
        <f>SUMIFS(СВЦЭМ!$D$34:$D$777,СВЦЭМ!$A$34:$A$777,$A125,СВЦЭМ!$B$34:$B$777,U$119)+'СЕТ СН'!$I$11+СВЦЭМ!$D$10+'СЕТ СН'!$I$6-'СЕТ СН'!$I$23</f>
        <v>1700.2410086899999</v>
      </c>
      <c r="V125" s="37">
        <f>SUMIFS(СВЦЭМ!$D$34:$D$777,СВЦЭМ!$A$34:$A$777,$A125,СВЦЭМ!$B$34:$B$777,V$119)+'СЕТ СН'!$I$11+СВЦЭМ!$D$10+'СЕТ СН'!$I$6-'СЕТ СН'!$I$23</f>
        <v>1694.23305334</v>
      </c>
      <c r="W125" s="37">
        <f>SUMIFS(СВЦЭМ!$D$34:$D$777,СВЦЭМ!$A$34:$A$777,$A125,СВЦЭМ!$B$34:$B$777,W$119)+'СЕТ СН'!$I$11+СВЦЭМ!$D$10+'СЕТ СН'!$I$6-'СЕТ СН'!$I$23</f>
        <v>1692.9258507599998</v>
      </c>
      <c r="X125" s="37">
        <f>SUMIFS(СВЦЭМ!$D$34:$D$777,СВЦЭМ!$A$34:$A$777,$A125,СВЦЭМ!$B$34:$B$777,X$119)+'СЕТ СН'!$I$11+СВЦЭМ!$D$10+'СЕТ СН'!$I$6-'СЕТ СН'!$I$23</f>
        <v>1684.6019868399999</v>
      </c>
      <c r="Y125" s="37">
        <f>SUMIFS(СВЦЭМ!$D$34:$D$777,СВЦЭМ!$A$34:$A$777,$A125,СВЦЭМ!$B$34:$B$777,Y$119)+'СЕТ СН'!$I$11+СВЦЭМ!$D$10+'СЕТ СН'!$I$6-'СЕТ СН'!$I$23</f>
        <v>1731.5598255899999</v>
      </c>
    </row>
    <row r="126" spans="1:27" ht="15.75" x14ac:dyDescent="0.2">
      <c r="A126" s="36">
        <f t="shared" si="3"/>
        <v>43319</v>
      </c>
      <c r="B126" s="37">
        <f>SUMIFS(СВЦЭМ!$D$34:$D$777,СВЦЭМ!$A$34:$A$777,$A126,СВЦЭМ!$B$34:$B$777,B$119)+'СЕТ СН'!$I$11+СВЦЭМ!$D$10+'СЕТ СН'!$I$6-'СЕТ СН'!$I$23</f>
        <v>1816.91825518</v>
      </c>
      <c r="C126" s="37">
        <f>SUMIFS(СВЦЭМ!$D$34:$D$777,СВЦЭМ!$A$34:$A$777,$A126,СВЦЭМ!$B$34:$B$777,C$119)+'СЕТ СН'!$I$11+СВЦЭМ!$D$10+'СЕТ СН'!$I$6-'СЕТ СН'!$I$23</f>
        <v>1950.1733209599997</v>
      </c>
      <c r="D126" s="37">
        <f>SUMIFS(СВЦЭМ!$D$34:$D$777,СВЦЭМ!$A$34:$A$777,$A126,СВЦЭМ!$B$34:$B$777,D$119)+'СЕТ СН'!$I$11+СВЦЭМ!$D$10+'СЕТ СН'!$I$6-'СЕТ СН'!$I$23</f>
        <v>2032.9382280899999</v>
      </c>
      <c r="E126" s="37">
        <f>SUMIFS(СВЦЭМ!$D$34:$D$777,СВЦЭМ!$A$34:$A$777,$A126,СВЦЭМ!$B$34:$B$777,E$119)+'СЕТ СН'!$I$11+СВЦЭМ!$D$10+'СЕТ СН'!$I$6-'СЕТ СН'!$I$23</f>
        <v>2142.8663181399997</v>
      </c>
      <c r="F126" s="37">
        <f>SUMIFS(СВЦЭМ!$D$34:$D$777,СВЦЭМ!$A$34:$A$777,$A126,СВЦЭМ!$B$34:$B$777,F$119)+'СЕТ СН'!$I$11+СВЦЭМ!$D$10+'СЕТ СН'!$I$6-'СЕТ СН'!$I$23</f>
        <v>2136.6420489399998</v>
      </c>
      <c r="G126" s="37">
        <f>SUMIFS(СВЦЭМ!$D$34:$D$777,СВЦЭМ!$A$34:$A$777,$A126,СВЦЭМ!$B$34:$B$777,G$119)+'СЕТ СН'!$I$11+СВЦЭМ!$D$10+'СЕТ СН'!$I$6-'СЕТ СН'!$I$23</f>
        <v>2144.1684488299998</v>
      </c>
      <c r="H126" s="37">
        <f>SUMIFS(СВЦЭМ!$D$34:$D$777,СВЦЭМ!$A$34:$A$777,$A126,СВЦЭМ!$B$34:$B$777,H$119)+'СЕТ СН'!$I$11+СВЦЭМ!$D$10+'СЕТ СН'!$I$6-'СЕТ СН'!$I$23</f>
        <v>2141.16348702</v>
      </c>
      <c r="I126" s="37">
        <f>SUMIFS(СВЦЭМ!$D$34:$D$777,СВЦЭМ!$A$34:$A$777,$A126,СВЦЭМ!$B$34:$B$777,I$119)+'СЕТ СН'!$I$11+СВЦЭМ!$D$10+'СЕТ СН'!$I$6-'СЕТ СН'!$I$23</f>
        <v>2038.3309099400003</v>
      </c>
      <c r="J126" s="37">
        <f>SUMIFS(СВЦЭМ!$D$34:$D$777,СВЦЭМ!$A$34:$A$777,$A126,СВЦЭМ!$B$34:$B$777,J$119)+'СЕТ СН'!$I$11+СВЦЭМ!$D$10+'СЕТ СН'!$I$6-'СЕТ СН'!$I$23</f>
        <v>1889.4043476500001</v>
      </c>
      <c r="K126" s="37">
        <f>SUMIFS(СВЦЭМ!$D$34:$D$777,СВЦЭМ!$A$34:$A$777,$A126,СВЦЭМ!$B$34:$B$777,K$119)+'СЕТ СН'!$I$11+СВЦЭМ!$D$10+'СЕТ СН'!$I$6-'СЕТ СН'!$I$23</f>
        <v>1807.85325956</v>
      </c>
      <c r="L126" s="37">
        <f>SUMIFS(СВЦЭМ!$D$34:$D$777,СВЦЭМ!$A$34:$A$777,$A126,СВЦЭМ!$B$34:$B$777,L$119)+'СЕТ СН'!$I$11+СВЦЭМ!$D$10+'СЕТ СН'!$I$6-'СЕТ СН'!$I$23</f>
        <v>1729.2670687199998</v>
      </c>
      <c r="M126" s="37">
        <f>SUMIFS(СВЦЭМ!$D$34:$D$777,СВЦЭМ!$A$34:$A$777,$A126,СВЦЭМ!$B$34:$B$777,M$119)+'СЕТ СН'!$I$11+СВЦЭМ!$D$10+'СЕТ СН'!$I$6-'СЕТ СН'!$I$23</f>
        <v>1683.5842943400003</v>
      </c>
      <c r="N126" s="37">
        <f>SUMIFS(СВЦЭМ!$D$34:$D$777,СВЦЭМ!$A$34:$A$777,$A126,СВЦЭМ!$B$34:$B$777,N$119)+'СЕТ СН'!$I$11+СВЦЭМ!$D$10+'СЕТ СН'!$I$6-'СЕТ СН'!$I$23</f>
        <v>1669.4377369200001</v>
      </c>
      <c r="O126" s="37">
        <f>SUMIFS(СВЦЭМ!$D$34:$D$777,СВЦЭМ!$A$34:$A$777,$A126,СВЦЭМ!$B$34:$B$777,O$119)+'СЕТ СН'!$I$11+СВЦЭМ!$D$10+'СЕТ СН'!$I$6-'СЕТ СН'!$I$23</f>
        <v>1680.5046001199998</v>
      </c>
      <c r="P126" s="37">
        <f>SUMIFS(СВЦЭМ!$D$34:$D$777,СВЦЭМ!$A$34:$A$777,$A126,СВЦЭМ!$B$34:$B$777,P$119)+'СЕТ СН'!$I$11+СВЦЭМ!$D$10+'СЕТ СН'!$I$6-'СЕТ СН'!$I$23</f>
        <v>1679.5488699799998</v>
      </c>
      <c r="Q126" s="37">
        <f>SUMIFS(СВЦЭМ!$D$34:$D$777,СВЦЭМ!$A$34:$A$777,$A126,СВЦЭМ!$B$34:$B$777,Q$119)+'СЕТ СН'!$I$11+СВЦЭМ!$D$10+'СЕТ СН'!$I$6-'СЕТ СН'!$I$23</f>
        <v>1681.01972858</v>
      </c>
      <c r="R126" s="37">
        <f>SUMIFS(СВЦЭМ!$D$34:$D$777,СВЦЭМ!$A$34:$A$777,$A126,СВЦЭМ!$B$34:$B$777,R$119)+'СЕТ СН'!$I$11+СВЦЭМ!$D$10+'СЕТ СН'!$I$6-'СЕТ СН'!$I$23</f>
        <v>1682.6784429099998</v>
      </c>
      <c r="S126" s="37">
        <f>SUMIFS(СВЦЭМ!$D$34:$D$777,СВЦЭМ!$A$34:$A$777,$A126,СВЦЭМ!$B$34:$B$777,S$119)+'СЕТ СН'!$I$11+СВЦЭМ!$D$10+'СЕТ СН'!$I$6-'СЕТ СН'!$I$23</f>
        <v>1682.3910958500001</v>
      </c>
      <c r="T126" s="37">
        <f>SUMIFS(СВЦЭМ!$D$34:$D$777,СВЦЭМ!$A$34:$A$777,$A126,СВЦЭМ!$B$34:$B$777,T$119)+'СЕТ СН'!$I$11+СВЦЭМ!$D$10+'СЕТ СН'!$I$6-'СЕТ СН'!$I$23</f>
        <v>1669.5456085699998</v>
      </c>
      <c r="U126" s="37">
        <f>SUMIFS(СВЦЭМ!$D$34:$D$777,СВЦЭМ!$A$34:$A$777,$A126,СВЦЭМ!$B$34:$B$777,U$119)+'СЕТ СН'!$I$11+СВЦЭМ!$D$10+'СЕТ СН'!$I$6-'СЕТ СН'!$I$23</f>
        <v>1673.9077126900002</v>
      </c>
      <c r="V126" s="37">
        <f>SUMIFS(СВЦЭМ!$D$34:$D$777,СВЦЭМ!$A$34:$A$777,$A126,СВЦЭМ!$B$34:$B$777,V$119)+'СЕТ СН'!$I$11+СВЦЭМ!$D$10+'СЕТ СН'!$I$6-'СЕТ СН'!$I$23</f>
        <v>1664.5403423100001</v>
      </c>
      <c r="W126" s="37">
        <f>SUMIFS(СВЦЭМ!$D$34:$D$777,СВЦЭМ!$A$34:$A$777,$A126,СВЦЭМ!$B$34:$B$777,W$119)+'СЕТ СН'!$I$11+СВЦЭМ!$D$10+'СЕТ СН'!$I$6-'СЕТ СН'!$I$23</f>
        <v>1666.31375587</v>
      </c>
      <c r="X126" s="37">
        <f>SUMIFS(СВЦЭМ!$D$34:$D$777,СВЦЭМ!$A$34:$A$777,$A126,СВЦЭМ!$B$34:$B$777,X$119)+'СЕТ СН'!$I$11+СВЦЭМ!$D$10+'СЕТ СН'!$I$6-'СЕТ СН'!$I$23</f>
        <v>1658.0820988800001</v>
      </c>
      <c r="Y126" s="37">
        <f>SUMIFS(СВЦЭМ!$D$34:$D$777,СВЦЭМ!$A$34:$A$777,$A126,СВЦЭМ!$B$34:$B$777,Y$119)+'СЕТ СН'!$I$11+СВЦЭМ!$D$10+'СЕТ СН'!$I$6-'СЕТ СН'!$I$23</f>
        <v>1696.0063979199999</v>
      </c>
    </row>
    <row r="127" spans="1:27" ht="15.75" x14ac:dyDescent="0.2">
      <c r="A127" s="36">
        <f t="shared" si="3"/>
        <v>43320</v>
      </c>
      <c r="B127" s="37">
        <f>SUMIFS(СВЦЭМ!$D$34:$D$777,СВЦЭМ!$A$34:$A$777,$A127,СВЦЭМ!$B$34:$B$777,B$119)+'СЕТ СН'!$I$11+СВЦЭМ!$D$10+'СЕТ СН'!$I$6-'СЕТ СН'!$I$23</f>
        <v>1814.8832509599997</v>
      </c>
      <c r="C127" s="37">
        <f>SUMIFS(СВЦЭМ!$D$34:$D$777,СВЦЭМ!$A$34:$A$777,$A127,СВЦЭМ!$B$34:$B$777,C$119)+'СЕТ СН'!$I$11+СВЦЭМ!$D$10+'СЕТ СН'!$I$6-'СЕТ СН'!$I$23</f>
        <v>1945.4230099400002</v>
      </c>
      <c r="D127" s="37">
        <f>SUMIFS(СВЦЭМ!$D$34:$D$777,СВЦЭМ!$A$34:$A$777,$A127,СВЦЭМ!$B$34:$B$777,D$119)+'СЕТ СН'!$I$11+СВЦЭМ!$D$10+'СЕТ СН'!$I$6-'СЕТ СН'!$I$23</f>
        <v>2050.5086509900002</v>
      </c>
      <c r="E127" s="37">
        <f>SUMIFS(СВЦЭМ!$D$34:$D$777,СВЦЭМ!$A$34:$A$777,$A127,СВЦЭМ!$B$34:$B$777,E$119)+'СЕТ СН'!$I$11+СВЦЭМ!$D$10+'СЕТ СН'!$I$6-'СЕТ СН'!$I$23</f>
        <v>2134.9196700800003</v>
      </c>
      <c r="F127" s="37">
        <f>SUMIFS(СВЦЭМ!$D$34:$D$777,СВЦЭМ!$A$34:$A$777,$A127,СВЦЭМ!$B$34:$B$777,F$119)+'СЕТ СН'!$I$11+СВЦЭМ!$D$10+'СЕТ СН'!$I$6-'СЕТ СН'!$I$23</f>
        <v>2131.5648392499997</v>
      </c>
      <c r="G127" s="37">
        <f>SUMIFS(СВЦЭМ!$D$34:$D$777,СВЦЭМ!$A$34:$A$777,$A127,СВЦЭМ!$B$34:$B$777,G$119)+'СЕТ СН'!$I$11+СВЦЭМ!$D$10+'СЕТ СН'!$I$6-'СЕТ СН'!$I$23</f>
        <v>2132.4717220499997</v>
      </c>
      <c r="H127" s="37">
        <f>SUMIFS(СВЦЭМ!$D$34:$D$777,СВЦЭМ!$A$34:$A$777,$A127,СВЦЭМ!$B$34:$B$777,H$119)+'СЕТ СН'!$I$11+СВЦЭМ!$D$10+'СЕТ СН'!$I$6-'СЕТ СН'!$I$23</f>
        <v>2131.7244216700001</v>
      </c>
      <c r="I127" s="37">
        <f>SUMIFS(СВЦЭМ!$D$34:$D$777,СВЦЭМ!$A$34:$A$777,$A127,СВЦЭМ!$B$34:$B$777,I$119)+'СЕТ СН'!$I$11+СВЦЭМ!$D$10+'СЕТ СН'!$I$6-'СЕТ СН'!$I$23</f>
        <v>2052.6193910800002</v>
      </c>
      <c r="J127" s="37">
        <f>SUMIFS(СВЦЭМ!$D$34:$D$777,СВЦЭМ!$A$34:$A$777,$A127,СВЦЭМ!$B$34:$B$777,J$119)+'СЕТ СН'!$I$11+СВЦЭМ!$D$10+'СЕТ СН'!$I$6-'СЕТ СН'!$I$23</f>
        <v>1906.6286357399999</v>
      </c>
      <c r="K127" s="37">
        <f>SUMIFS(СВЦЭМ!$D$34:$D$777,СВЦЭМ!$A$34:$A$777,$A127,СВЦЭМ!$B$34:$B$777,K$119)+'СЕТ СН'!$I$11+СВЦЭМ!$D$10+'СЕТ СН'!$I$6-'СЕТ СН'!$I$23</f>
        <v>1801.1771522899999</v>
      </c>
      <c r="L127" s="37">
        <f>SUMIFS(СВЦЭМ!$D$34:$D$777,СВЦЭМ!$A$34:$A$777,$A127,СВЦЭМ!$B$34:$B$777,L$119)+'СЕТ СН'!$I$11+СВЦЭМ!$D$10+'СЕТ СН'!$I$6-'СЕТ СН'!$I$23</f>
        <v>1715.6051843100004</v>
      </c>
      <c r="M127" s="37">
        <f>SUMIFS(СВЦЭМ!$D$34:$D$777,СВЦЭМ!$A$34:$A$777,$A127,СВЦЭМ!$B$34:$B$777,M$119)+'СЕТ СН'!$I$11+СВЦЭМ!$D$10+'СЕТ СН'!$I$6-'СЕТ СН'!$I$23</f>
        <v>1660.2910731800002</v>
      </c>
      <c r="N127" s="37">
        <f>SUMIFS(СВЦЭМ!$D$34:$D$777,СВЦЭМ!$A$34:$A$777,$A127,СВЦЭМ!$B$34:$B$777,N$119)+'СЕТ СН'!$I$11+СВЦЭМ!$D$10+'СЕТ СН'!$I$6-'СЕТ СН'!$I$23</f>
        <v>1666.25349654</v>
      </c>
      <c r="O127" s="37">
        <f>SUMIFS(СВЦЭМ!$D$34:$D$777,СВЦЭМ!$A$34:$A$777,$A127,СВЦЭМ!$B$34:$B$777,O$119)+'СЕТ СН'!$I$11+СВЦЭМ!$D$10+'СЕТ СН'!$I$6-'СЕТ СН'!$I$23</f>
        <v>1669.9937703599999</v>
      </c>
      <c r="P127" s="37">
        <f>SUMIFS(СВЦЭМ!$D$34:$D$777,СВЦЭМ!$A$34:$A$777,$A127,СВЦЭМ!$B$34:$B$777,P$119)+'СЕТ СН'!$I$11+СВЦЭМ!$D$10+'СЕТ СН'!$I$6-'СЕТ СН'!$I$23</f>
        <v>1666.88408071</v>
      </c>
      <c r="Q127" s="37">
        <f>SUMIFS(СВЦЭМ!$D$34:$D$777,СВЦЭМ!$A$34:$A$777,$A127,СВЦЭМ!$B$34:$B$777,Q$119)+'СЕТ СН'!$I$11+СВЦЭМ!$D$10+'СЕТ СН'!$I$6-'СЕТ СН'!$I$23</f>
        <v>1671.0225737199999</v>
      </c>
      <c r="R127" s="37">
        <f>SUMIFS(СВЦЭМ!$D$34:$D$777,СВЦЭМ!$A$34:$A$777,$A127,СВЦЭМ!$B$34:$B$777,R$119)+'СЕТ СН'!$I$11+СВЦЭМ!$D$10+'СЕТ СН'!$I$6-'СЕТ СН'!$I$23</f>
        <v>1675.8596720999999</v>
      </c>
      <c r="S127" s="37">
        <f>SUMIFS(СВЦЭМ!$D$34:$D$777,СВЦЭМ!$A$34:$A$777,$A127,СВЦЭМ!$B$34:$B$777,S$119)+'СЕТ СН'!$I$11+СВЦЭМ!$D$10+'СЕТ СН'!$I$6-'СЕТ СН'!$I$23</f>
        <v>1672.1825560699999</v>
      </c>
      <c r="T127" s="37">
        <f>SUMIFS(СВЦЭМ!$D$34:$D$777,СВЦЭМ!$A$34:$A$777,$A127,СВЦЭМ!$B$34:$B$777,T$119)+'СЕТ СН'!$I$11+СВЦЭМ!$D$10+'СЕТ СН'!$I$6-'СЕТ СН'!$I$23</f>
        <v>1671.6138794200001</v>
      </c>
      <c r="U127" s="37">
        <f>SUMIFS(СВЦЭМ!$D$34:$D$777,СВЦЭМ!$A$34:$A$777,$A127,СВЦЭМ!$B$34:$B$777,U$119)+'СЕТ СН'!$I$11+СВЦЭМ!$D$10+'СЕТ СН'!$I$6-'СЕТ СН'!$I$23</f>
        <v>1675.83597951</v>
      </c>
      <c r="V127" s="37">
        <f>SUMIFS(СВЦЭМ!$D$34:$D$777,СВЦЭМ!$A$34:$A$777,$A127,СВЦЭМ!$B$34:$B$777,V$119)+'СЕТ СН'!$I$11+СВЦЭМ!$D$10+'СЕТ СН'!$I$6-'СЕТ СН'!$I$23</f>
        <v>1654.70701444</v>
      </c>
      <c r="W127" s="37">
        <f>SUMIFS(СВЦЭМ!$D$34:$D$777,СВЦЭМ!$A$34:$A$777,$A127,СВЦЭМ!$B$34:$B$777,W$119)+'СЕТ СН'!$I$11+СВЦЭМ!$D$10+'СЕТ СН'!$I$6-'СЕТ СН'!$I$23</f>
        <v>1664.5148974700001</v>
      </c>
      <c r="X127" s="37">
        <f>SUMIFS(СВЦЭМ!$D$34:$D$777,СВЦЭМ!$A$34:$A$777,$A127,СВЦЭМ!$B$34:$B$777,X$119)+'СЕТ СН'!$I$11+СВЦЭМ!$D$10+'СЕТ СН'!$I$6-'СЕТ СН'!$I$23</f>
        <v>1689.2873092300001</v>
      </c>
      <c r="Y127" s="37">
        <f>SUMIFS(СВЦЭМ!$D$34:$D$777,СВЦЭМ!$A$34:$A$777,$A127,СВЦЭМ!$B$34:$B$777,Y$119)+'СЕТ СН'!$I$11+СВЦЭМ!$D$10+'СЕТ СН'!$I$6-'СЕТ СН'!$I$23</f>
        <v>1750.3739446</v>
      </c>
    </row>
    <row r="128" spans="1:27" ht="15.75" x14ac:dyDescent="0.2">
      <c r="A128" s="36">
        <f t="shared" si="3"/>
        <v>43321</v>
      </c>
      <c r="B128" s="37">
        <f>SUMIFS(СВЦЭМ!$D$34:$D$777,СВЦЭМ!$A$34:$A$777,$A128,СВЦЭМ!$B$34:$B$777,B$119)+'СЕТ СН'!$I$11+СВЦЭМ!$D$10+'СЕТ СН'!$I$6-'СЕТ СН'!$I$23</f>
        <v>1769.8616981499999</v>
      </c>
      <c r="C128" s="37">
        <f>SUMIFS(СВЦЭМ!$D$34:$D$777,СВЦЭМ!$A$34:$A$777,$A128,СВЦЭМ!$B$34:$B$777,C$119)+'СЕТ СН'!$I$11+СВЦЭМ!$D$10+'СЕТ СН'!$I$6-'СЕТ СН'!$I$23</f>
        <v>1880.6399740500001</v>
      </c>
      <c r="D128" s="37">
        <f>SUMIFS(СВЦЭМ!$D$34:$D$777,СВЦЭМ!$A$34:$A$777,$A128,СВЦЭМ!$B$34:$B$777,D$119)+'СЕТ СН'!$I$11+СВЦЭМ!$D$10+'СЕТ СН'!$I$6-'СЕТ СН'!$I$23</f>
        <v>2010.5152202099998</v>
      </c>
      <c r="E128" s="37">
        <f>SUMIFS(СВЦЭМ!$D$34:$D$777,СВЦЭМ!$A$34:$A$777,$A128,СВЦЭМ!$B$34:$B$777,E$119)+'СЕТ СН'!$I$11+СВЦЭМ!$D$10+'СЕТ СН'!$I$6-'СЕТ СН'!$I$23</f>
        <v>2132.3126429700001</v>
      </c>
      <c r="F128" s="37">
        <f>SUMIFS(СВЦЭМ!$D$34:$D$777,СВЦЭМ!$A$34:$A$777,$A128,СВЦЭМ!$B$34:$B$777,F$119)+'СЕТ СН'!$I$11+СВЦЭМ!$D$10+'СЕТ СН'!$I$6-'СЕТ СН'!$I$23</f>
        <v>2129.6328492600001</v>
      </c>
      <c r="G128" s="37">
        <f>SUMIFS(СВЦЭМ!$D$34:$D$777,СВЦЭМ!$A$34:$A$777,$A128,СВЦЭМ!$B$34:$B$777,G$119)+'СЕТ СН'!$I$11+СВЦЭМ!$D$10+'СЕТ СН'!$I$6-'СЕТ СН'!$I$23</f>
        <v>2137.7055092999999</v>
      </c>
      <c r="H128" s="37">
        <f>SUMIFS(СВЦЭМ!$D$34:$D$777,СВЦЭМ!$A$34:$A$777,$A128,СВЦЭМ!$B$34:$B$777,H$119)+'СЕТ СН'!$I$11+СВЦЭМ!$D$10+'СЕТ СН'!$I$6-'СЕТ СН'!$I$23</f>
        <v>2115.9401141500002</v>
      </c>
      <c r="I128" s="37">
        <f>SUMIFS(СВЦЭМ!$D$34:$D$777,СВЦЭМ!$A$34:$A$777,$A128,СВЦЭМ!$B$34:$B$777,I$119)+'СЕТ СН'!$I$11+СВЦЭМ!$D$10+'СЕТ СН'!$I$6-'СЕТ СН'!$I$23</f>
        <v>2044.2154576299999</v>
      </c>
      <c r="J128" s="37">
        <f>SUMIFS(СВЦЭМ!$D$34:$D$777,СВЦЭМ!$A$34:$A$777,$A128,СВЦЭМ!$B$34:$B$777,J$119)+'СЕТ СН'!$I$11+СВЦЭМ!$D$10+'СЕТ СН'!$I$6-'СЕТ СН'!$I$23</f>
        <v>1924.29847608</v>
      </c>
      <c r="K128" s="37">
        <f>SUMIFS(СВЦЭМ!$D$34:$D$777,СВЦЭМ!$A$34:$A$777,$A128,СВЦЭМ!$B$34:$B$777,K$119)+'СЕТ СН'!$I$11+СВЦЭМ!$D$10+'СЕТ СН'!$I$6-'СЕТ СН'!$I$23</f>
        <v>1816.5104297099997</v>
      </c>
      <c r="L128" s="37">
        <f>SUMIFS(СВЦЭМ!$D$34:$D$777,СВЦЭМ!$A$34:$A$777,$A128,СВЦЭМ!$B$34:$B$777,L$119)+'СЕТ СН'!$I$11+СВЦЭМ!$D$10+'СЕТ СН'!$I$6-'СЕТ СН'!$I$23</f>
        <v>1742.2875355900001</v>
      </c>
      <c r="M128" s="37">
        <f>SUMIFS(СВЦЭМ!$D$34:$D$777,СВЦЭМ!$A$34:$A$777,$A128,СВЦЭМ!$B$34:$B$777,M$119)+'СЕТ СН'!$I$11+СВЦЭМ!$D$10+'СЕТ СН'!$I$6-'СЕТ СН'!$I$23</f>
        <v>1677.6605779800002</v>
      </c>
      <c r="N128" s="37">
        <f>SUMIFS(СВЦЭМ!$D$34:$D$777,СВЦЭМ!$A$34:$A$777,$A128,СВЦЭМ!$B$34:$B$777,N$119)+'СЕТ СН'!$I$11+СВЦЭМ!$D$10+'СЕТ СН'!$I$6-'СЕТ СН'!$I$23</f>
        <v>1660.52120182</v>
      </c>
      <c r="O128" s="37">
        <f>SUMIFS(СВЦЭМ!$D$34:$D$777,СВЦЭМ!$A$34:$A$777,$A128,СВЦЭМ!$B$34:$B$777,O$119)+'СЕТ СН'!$I$11+СВЦЭМ!$D$10+'СЕТ СН'!$I$6-'СЕТ СН'!$I$23</f>
        <v>1663.2131960799998</v>
      </c>
      <c r="P128" s="37">
        <f>SUMIFS(СВЦЭМ!$D$34:$D$777,СВЦЭМ!$A$34:$A$777,$A128,СВЦЭМ!$B$34:$B$777,P$119)+'СЕТ СН'!$I$11+СВЦЭМ!$D$10+'СЕТ СН'!$I$6-'СЕТ СН'!$I$23</f>
        <v>1665.9572918600002</v>
      </c>
      <c r="Q128" s="37">
        <f>SUMIFS(СВЦЭМ!$D$34:$D$777,СВЦЭМ!$A$34:$A$777,$A128,СВЦЭМ!$B$34:$B$777,Q$119)+'СЕТ СН'!$I$11+СВЦЭМ!$D$10+'СЕТ СН'!$I$6-'СЕТ СН'!$I$23</f>
        <v>1664.07270853</v>
      </c>
      <c r="R128" s="37">
        <f>SUMIFS(СВЦЭМ!$D$34:$D$777,СВЦЭМ!$A$34:$A$777,$A128,СВЦЭМ!$B$34:$B$777,R$119)+'СЕТ СН'!$I$11+СВЦЭМ!$D$10+'СЕТ СН'!$I$6-'СЕТ СН'!$I$23</f>
        <v>1660.5135198600001</v>
      </c>
      <c r="S128" s="37">
        <f>SUMIFS(СВЦЭМ!$D$34:$D$777,СВЦЭМ!$A$34:$A$777,$A128,СВЦЭМ!$B$34:$B$777,S$119)+'СЕТ СН'!$I$11+СВЦЭМ!$D$10+'СЕТ СН'!$I$6-'СЕТ СН'!$I$23</f>
        <v>1659.2637652100002</v>
      </c>
      <c r="T128" s="37">
        <f>SUMIFS(СВЦЭМ!$D$34:$D$777,СВЦЭМ!$A$34:$A$777,$A128,СВЦЭМ!$B$34:$B$777,T$119)+'СЕТ СН'!$I$11+СВЦЭМ!$D$10+'СЕТ СН'!$I$6-'СЕТ СН'!$I$23</f>
        <v>1654.3076086299998</v>
      </c>
      <c r="U128" s="37">
        <f>SUMIFS(СВЦЭМ!$D$34:$D$777,СВЦЭМ!$A$34:$A$777,$A128,СВЦЭМ!$B$34:$B$777,U$119)+'СЕТ СН'!$I$11+СВЦЭМ!$D$10+'СЕТ СН'!$I$6-'СЕТ СН'!$I$23</f>
        <v>1663.8924880100003</v>
      </c>
      <c r="V128" s="37">
        <f>SUMIFS(СВЦЭМ!$D$34:$D$777,СВЦЭМ!$A$34:$A$777,$A128,СВЦЭМ!$B$34:$B$777,V$119)+'СЕТ СН'!$I$11+СВЦЭМ!$D$10+'СЕТ СН'!$I$6-'СЕТ СН'!$I$23</f>
        <v>1653.8933075800001</v>
      </c>
      <c r="W128" s="37">
        <f>SUMIFS(СВЦЭМ!$D$34:$D$777,СВЦЭМ!$A$34:$A$777,$A128,СВЦЭМ!$B$34:$B$777,W$119)+'СЕТ СН'!$I$11+СВЦЭМ!$D$10+'СЕТ СН'!$I$6-'СЕТ СН'!$I$23</f>
        <v>1658.3264174800001</v>
      </c>
      <c r="X128" s="37">
        <f>SUMIFS(СВЦЭМ!$D$34:$D$777,СВЦЭМ!$A$34:$A$777,$A128,СВЦЭМ!$B$34:$B$777,X$119)+'СЕТ СН'!$I$11+СВЦЭМ!$D$10+'СЕТ СН'!$I$6-'СЕТ СН'!$I$23</f>
        <v>1649.4424990799998</v>
      </c>
      <c r="Y128" s="37">
        <f>SUMIFS(СВЦЭМ!$D$34:$D$777,СВЦЭМ!$A$34:$A$777,$A128,СВЦЭМ!$B$34:$B$777,Y$119)+'СЕТ СН'!$I$11+СВЦЭМ!$D$10+'СЕТ СН'!$I$6-'СЕТ СН'!$I$23</f>
        <v>1686.8362334000003</v>
      </c>
    </row>
    <row r="129" spans="1:25" ht="15.75" x14ac:dyDescent="0.2">
      <c r="A129" s="36">
        <f t="shared" si="3"/>
        <v>43322</v>
      </c>
      <c r="B129" s="37">
        <f>SUMIFS(СВЦЭМ!$D$34:$D$777,СВЦЭМ!$A$34:$A$777,$A129,СВЦЭМ!$B$34:$B$777,B$119)+'СЕТ СН'!$I$11+СВЦЭМ!$D$10+'СЕТ СН'!$I$6-'СЕТ СН'!$I$23</f>
        <v>1786.6259930900001</v>
      </c>
      <c r="C129" s="37">
        <f>SUMIFS(СВЦЭМ!$D$34:$D$777,СВЦЭМ!$A$34:$A$777,$A129,СВЦЭМ!$B$34:$B$777,C$119)+'СЕТ СН'!$I$11+СВЦЭМ!$D$10+'СЕТ СН'!$I$6-'СЕТ СН'!$I$23</f>
        <v>1903.8328639599999</v>
      </c>
      <c r="D129" s="37">
        <f>SUMIFS(СВЦЭМ!$D$34:$D$777,СВЦЭМ!$A$34:$A$777,$A129,СВЦЭМ!$B$34:$B$777,D$119)+'СЕТ СН'!$I$11+СВЦЭМ!$D$10+'СЕТ СН'!$I$6-'СЕТ СН'!$I$23</f>
        <v>2017.98627222</v>
      </c>
      <c r="E129" s="37">
        <f>SUMIFS(СВЦЭМ!$D$34:$D$777,СВЦЭМ!$A$34:$A$777,$A129,СВЦЭМ!$B$34:$B$777,E$119)+'СЕТ СН'!$I$11+СВЦЭМ!$D$10+'СЕТ СН'!$I$6-'СЕТ СН'!$I$23</f>
        <v>2115.8243137899999</v>
      </c>
      <c r="F129" s="37">
        <f>SUMIFS(СВЦЭМ!$D$34:$D$777,СВЦЭМ!$A$34:$A$777,$A129,СВЦЭМ!$B$34:$B$777,F$119)+'СЕТ СН'!$I$11+СВЦЭМ!$D$10+'СЕТ СН'!$I$6-'СЕТ СН'!$I$23</f>
        <v>2110.2449048899998</v>
      </c>
      <c r="G129" s="37">
        <f>SUMIFS(СВЦЭМ!$D$34:$D$777,СВЦЭМ!$A$34:$A$777,$A129,СВЦЭМ!$B$34:$B$777,G$119)+'СЕТ СН'!$I$11+СВЦЭМ!$D$10+'СЕТ СН'!$I$6-'СЕТ СН'!$I$23</f>
        <v>2103.10071247</v>
      </c>
      <c r="H129" s="37">
        <f>SUMIFS(СВЦЭМ!$D$34:$D$777,СВЦЭМ!$A$34:$A$777,$A129,СВЦЭМ!$B$34:$B$777,H$119)+'СЕТ СН'!$I$11+СВЦЭМ!$D$10+'СЕТ СН'!$I$6-'СЕТ СН'!$I$23</f>
        <v>2092.4659032899999</v>
      </c>
      <c r="I129" s="37">
        <f>SUMIFS(СВЦЭМ!$D$34:$D$777,СВЦЭМ!$A$34:$A$777,$A129,СВЦЭМ!$B$34:$B$777,I$119)+'СЕТ СН'!$I$11+СВЦЭМ!$D$10+'СЕТ СН'!$I$6-'СЕТ СН'!$I$23</f>
        <v>2022.76359129</v>
      </c>
      <c r="J129" s="37">
        <f>SUMIFS(СВЦЭМ!$D$34:$D$777,СВЦЭМ!$A$34:$A$777,$A129,СВЦЭМ!$B$34:$B$777,J$119)+'СЕТ СН'!$I$11+СВЦЭМ!$D$10+'СЕТ СН'!$I$6-'СЕТ СН'!$I$23</f>
        <v>1894.6461249000004</v>
      </c>
      <c r="K129" s="37">
        <f>SUMIFS(СВЦЭМ!$D$34:$D$777,СВЦЭМ!$A$34:$A$777,$A129,СВЦЭМ!$B$34:$B$777,K$119)+'СЕТ СН'!$I$11+СВЦЭМ!$D$10+'СЕТ СН'!$I$6-'СЕТ СН'!$I$23</f>
        <v>1771.3514506199999</v>
      </c>
      <c r="L129" s="37">
        <f>SUMIFS(СВЦЭМ!$D$34:$D$777,СВЦЭМ!$A$34:$A$777,$A129,СВЦЭМ!$B$34:$B$777,L$119)+'СЕТ СН'!$I$11+СВЦЭМ!$D$10+'СЕТ СН'!$I$6-'СЕТ СН'!$I$23</f>
        <v>1700.6500561000003</v>
      </c>
      <c r="M129" s="37">
        <f>SUMIFS(СВЦЭМ!$D$34:$D$777,СВЦЭМ!$A$34:$A$777,$A129,СВЦЭМ!$B$34:$B$777,M$119)+'СЕТ СН'!$I$11+СВЦЭМ!$D$10+'СЕТ СН'!$I$6-'СЕТ СН'!$I$23</f>
        <v>1642.2306522999997</v>
      </c>
      <c r="N129" s="37">
        <f>SUMIFS(СВЦЭМ!$D$34:$D$777,СВЦЭМ!$A$34:$A$777,$A129,СВЦЭМ!$B$34:$B$777,N$119)+'СЕТ СН'!$I$11+СВЦЭМ!$D$10+'СЕТ СН'!$I$6-'СЕТ СН'!$I$23</f>
        <v>1629.5043111300001</v>
      </c>
      <c r="O129" s="37">
        <f>SUMIFS(СВЦЭМ!$D$34:$D$777,СВЦЭМ!$A$34:$A$777,$A129,СВЦЭМ!$B$34:$B$777,O$119)+'СЕТ СН'!$I$11+СВЦЭМ!$D$10+'СЕТ СН'!$I$6-'СЕТ СН'!$I$23</f>
        <v>1634.25595075</v>
      </c>
      <c r="P129" s="37">
        <f>SUMIFS(СВЦЭМ!$D$34:$D$777,СВЦЭМ!$A$34:$A$777,$A129,СВЦЭМ!$B$34:$B$777,P$119)+'СЕТ СН'!$I$11+СВЦЭМ!$D$10+'СЕТ СН'!$I$6-'СЕТ СН'!$I$23</f>
        <v>1649.11906327</v>
      </c>
      <c r="Q129" s="37">
        <f>SUMIFS(СВЦЭМ!$D$34:$D$777,СВЦЭМ!$A$34:$A$777,$A129,СВЦЭМ!$B$34:$B$777,Q$119)+'СЕТ СН'!$I$11+СВЦЭМ!$D$10+'СЕТ СН'!$I$6-'СЕТ СН'!$I$23</f>
        <v>1645.5155182799999</v>
      </c>
      <c r="R129" s="37">
        <f>SUMIFS(СВЦЭМ!$D$34:$D$777,СВЦЭМ!$A$34:$A$777,$A129,СВЦЭМ!$B$34:$B$777,R$119)+'СЕТ СН'!$I$11+СВЦЭМ!$D$10+'СЕТ СН'!$I$6-'СЕТ СН'!$I$23</f>
        <v>1644.8995314499998</v>
      </c>
      <c r="S129" s="37">
        <f>SUMIFS(СВЦЭМ!$D$34:$D$777,СВЦЭМ!$A$34:$A$777,$A129,СВЦЭМ!$B$34:$B$777,S$119)+'СЕТ СН'!$I$11+СВЦЭМ!$D$10+'СЕТ СН'!$I$6-'СЕТ СН'!$I$23</f>
        <v>1633.8086496999999</v>
      </c>
      <c r="T129" s="37">
        <f>SUMIFS(СВЦЭМ!$D$34:$D$777,СВЦЭМ!$A$34:$A$777,$A129,СВЦЭМ!$B$34:$B$777,T$119)+'СЕТ СН'!$I$11+СВЦЭМ!$D$10+'СЕТ СН'!$I$6-'СЕТ СН'!$I$23</f>
        <v>1625.0958467600003</v>
      </c>
      <c r="U129" s="37">
        <f>SUMIFS(СВЦЭМ!$D$34:$D$777,СВЦЭМ!$A$34:$A$777,$A129,СВЦЭМ!$B$34:$B$777,U$119)+'СЕТ СН'!$I$11+СВЦЭМ!$D$10+'СЕТ СН'!$I$6-'СЕТ СН'!$I$23</f>
        <v>1631.5154798100002</v>
      </c>
      <c r="V129" s="37">
        <f>SUMIFS(СВЦЭМ!$D$34:$D$777,СВЦЭМ!$A$34:$A$777,$A129,СВЦЭМ!$B$34:$B$777,V$119)+'СЕТ СН'!$I$11+СВЦЭМ!$D$10+'СЕТ СН'!$I$6-'СЕТ СН'!$I$23</f>
        <v>1626.0595246399998</v>
      </c>
      <c r="W129" s="37">
        <f>SUMIFS(СВЦЭМ!$D$34:$D$777,СВЦЭМ!$A$34:$A$777,$A129,СВЦЭМ!$B$34:$B$777,W$119)+'СЕТ СН'!$I$11+СВЦЭМ!$D$10+'СЕТ СН'!$I$6-'СЕТ СН'!$I$23</f>
        <v>1624.5415045700001</v>
      </c>
      <c r="X129" s="37">
        <f>SUMIFS(СВЦЭМ!$D$34:$D$777,СВЦЭМ!$A$34:$A$777,$A129,СВЦЭМ!$B$34:$B$777,X$119)+'СЕТ СН'!$I$11+СВЦЭМ!$D$10+'СЕТ СН'!$I$6-'СЕТ СН'!$I$23</f>
        <v>1634.2380256000001</v>
      </c>
      <c r="Y129" s="37">
        <f>SUMIFS(СВЦЭМ!$D$34:$D$777,СВЦЭМ!$A$34:$A$777,$A129,СВЦЭМ!$B$34:$B$777,Y$119)+'СЕТ СН'!$I$11+СВЦЭМ!$D$10+'СЕТ СН'!$I$6-'СЕТ СН'!$I$23</f>
        <v>1704.7631243300002</v>
      </c>
    </row>
    <row r="130" spans="1:25" ht="15.75" x14ac:dyDescent="0.2">
      <c r="A130" s="36">
        <f t="shared" si="3"/>
        <v>43323</v>
      </c>
      <c r="B130" s="37">
        <f>SUMIFS(СВЦЭМ!$D$34:$D$777,СВЦЭМ!$A$34:$A$777,$A130,СВЦЭМ!$B$34:$B$777,B$119)+'СЕТ СН'!$I$11+СВЦЭМ!$D$10+'СЕТ СН'!$I$6-'СЕТ СН'!$I$23</f>
        <v>1750.7387663999998</v>
      </c>
      <c r="C130" s="37">
        <f>SUMIFS(СВЦЭМ!$D$34:$D$777,СВЦЭМ!$A$34:$A$777,$A130,СВЦЭМ!$B$34:$B$777,C$119)+'СЕТ СН'!$I$11+СВЦЭМ!$D$10+'СЕТ СН'!$I$6-'СЕТ СН'!$I$23</f>
        <v>1894.5107159300001</v>
      </c>
      <c r="D130" s="37">
        <f>SUMIFS(СВЦЭМ!$D$34:$D$777,СВЦЭМ!$A$34:$A$777,$A130,СВЦЭМ!$B$34:$B$777,D$119)+'СЕТ СН'!$I$11+СВЦЭМ!$D$10+'СЕТ СН'!$I$6-'СЕТ СН'!$I$23</f>
        <v>2007.84002667</v>
      </c>
      <c r="E130" s="37">
        <f>SUMIFS(СВЦЭМ!$D$34:$D$777,СВЦЭМ!$A$34:$A$777,$A130,СВЦЭМ!$B$34:$B$777,E$119)+'СЕТ СН'!$I$11+СВЦЭМ!$D$10+'СЕТ СН'!$I$6-'СЕТ СН'!$I$23</f>
        <v>2102.1922047799999</v>
      </c>
      <c r="F130" s="37">
        <f>SUMIFS(СВЦЭМ!$D$34:$D$777,СВЦЭМ!$A$34:$A$777,$A130,СВЦЭМ!$B$34:$B$777,F$119)+'СЕТ СН'!$I$11+СВЦЭМ!$D$10+'СЕТ СН'!$I$6-'СЕТ СН'!$I$23</f>
        <v>2100.4902655300002</v>
      </c>
      <c r="G130" s="37">
        <f>SUMIFS(СВЦЭМ!$D$34:$D$777,СВЦЭМ!$A$34:$A$777,$A130,СВЦЭМ!$B$34:$B$777,G$119)+'СЕТ СН'!$I$11+СВЦЭМ!$D$10+'СЕТ СН'!$I$6-'СЕТ СН'!$I$23</f>
        <v>2102.2900193400001</v>
      </c>
      <c r="H130" s="37">
        <f>SUMIFS(СВЦЭМ!$D$34:$D$777,СВЦЭМ!$A$34:$A$777,$A130,СВЦЭМ!$B$34:$B$777,H$119)+'СЕТ СН'!$I$11+СВЦЭМ!$D$10+'СЕТ СН'!$I$6-'СЕТ СН'!$I$23</f>
        <v>2061.9693589600001</v>
      </c>
      <c r="I130" s="37">
        <f>SUMIFS(СВЦЭМ!$D$34:$D$777,СВЦЭМ!$A$34:$A$777,$A130,СВЦЭМ!$B$34:$B$777,I$119)+'СЕТ СН'!$I$11+СВЦЭМ!$D$10+'СЕТ СН'!$I$6-'СЕТ СН'!$I$23</f>
        <v>1988.8315273500002</v>
      </c>
      <c r="J130" s="37">
        <f>SUMIFS(СВЦЭМ!$D$34:$D$777,СВЦЭМ!$A$34:$A$777,$A130,СВЦЭМ!$B$34:$B$777,J$119)+'СЕТ СН'!$I$11+СВЦЭМ!$D$10+'СЕТ СН'!$I$6-'СЕТ СН'!$I$23</f>
        <v>1862.8819583200002</v>
      </c>
      <c r="K130" s="37">
        <f>SUMIFS(СВЦЭМ!$D$34:$D$777,СВЦЭМ!$A$34:$A$777,$A130,СВЦЭМ!$B$34:$B$777,K$119)+'СЕТ СН'!$I$11+СВЦЭМ!$D$10+'СЕТ СН'!$I$6-'СЕТ СН'!$I$23</f>
        <v>1750.2423863700001</v>
      </c>
      <c r="L130" s="37">
        <f>SUMIFS(СВЦЭМ!$D$34:$D$777,СВЦЭМ!$A$34:$A$777,$A130,СВЦЭМ!$B$34:$B$777,L$119)+'СЕТ СН'!$I$11+СВЦЭМ!$D$10+'СЕТ СН'!$I$6-'СЕТ СН'!$I$23</f>
        <v>1690.2425900600001</v>
      </c>
      <c r="M130" s="37">
        <f>SUMIFS(СВЦЭМ!$D$34:$D$777,СВЦЭМ!$A$34:$A$777,$A130,СВЦЭМ!$B$34:$B$777,M$119)+'СЕТ СН'!$I$11+СВЦЭМ!$D$10+'СЕТ СН'!$I$6-'СЕТ СН'!$I$23</f>
        <v>1637.8641261299999</v>
      </c>
      <c r="N130" s="37">
        <f>SUMIFS(СВЦЭМ!$D$34:$D$777,СВЦЭМ!$A$34:$A$777,$A130,СВЦЭМ!$B$34:$B$777,N$119)+'СЕТ СН'!$I$11+СВЦЭМ!$D$10+'СЕТ СН'!$I$6-'СЕТ СН'!$I$23</f>
        <v>1634.28756759</v>
      </c>
      <c r="O130" s="37">
        <f>SUMIFS(СВЦЭМ!$D$34:$D$777,СВЦЭМ!$A$34:$A$777,$A130,СВЦЭМ!$B$34:$B$777,O$119)+'СЕТ СН'!$I$11+СВЦЭМ!$D$10+'СЕТ СН'!$I$6-'СЕТ СН'!$I$23</f>
        <v>1629.2583915200003</v>
      </c>
      <c r="P130" s="37">
        <f>SUMIFS(СВЦЭМ!$D$34:$D$777,СВЦЭМ!$A$34:$A$777,$A130,СВЦЭМ!$B$34:$B$777,P$119)+'СЕТ СН'!$I$11+СВЦЭМ!$D$10+'СЕТ СН'!$I$6-'СЕТ СН'!$I$23</f>
        <v>1627.5758405300003</v>
      </c>
      <c r="Q130" s="37">
        <f>SUMIFS(СВЦЭМ!$D$34:$D$777,СВЦЭМ!$A$34:$A$777,$A130,СВЦЭМ!$B$34:$B$777,Q$119)+'СЕТ СН'!$I$11+СВЦЭМ!$D$10+'СЕТ СН'!$I$6-'СЕТ СН'!$I$23</f>
        <v>1631.1526677299998</v>
      </c>
      <c r="R130" s="37">
        <f>SUMIFS(СВЦЭМ!$D$34:$D$777,СВЦЭМ!$A$34:$A$777,$A130,СВЦЭМ!$B$34:$B$777,R$119)+'СЕТ СН'!$I$11+СВЦЭМ!$D$10+'СЕТ СН'!$I$6-'СЕТ СН'!$I$23</f>
        <v>1632.9231453299999</v>
      </c>
      <c r="S130" s="37">
        <f>SUMIFS(СВЦЭМ!$D$34:$D$777,СВЦЭМ!$A$34:$A$777,$A130,СВЦЭМ!$B$34:$B$777,S$119)+'СЕТ СН'!$I$11+СВЦЭМ!$D$10+'СЕТ СН'!$I$6-'СЕТ СН'!$I$23</f>
        <v>1629.4591933000002</v>
      </c>
      <c r="T130" s="37">
        <f>SUMIFS(СВЦЭМ!$D$34:$D$777,СВЦЭМ!$A$34:$A$777,$A130,СВЦЭМ!$B$34:$B$777,T$119)+'СЕТ СН'!$I$11+СВЦЭМ!$D$10+'СЕТ СН'!$I$6-'СЕТ СН'!$I$23</f>
        <v>1627.0421788799999</v>
      </c>
      <c r="U130" s="37">
        <f>SUMIFS(СВЦЭМ!$D$34:$D$777,СВЦЭМ!$A$34:$A$777,$A130,СВЦЭМ!$B$34:$B$777,U$119)+'СЕТ СН'!$I$11+СВЦЭМ!$D$10+'СЕТ СН'!$I$6-'СЕТ СН'!$I$23</f>
        <v>1628.7059677400002</v>
      </c>
      <c r="V130" s="37">
        <f>SUMIFS(СВЦЭМ!$D$34:$D$777,СВЦЭМ!$A$34:$A$777,$A130,СВЦЭМ!$B$34:$B$777,V$119)+'СЕТ СН'!$I$11+СВЦЭМ!$D$10+'СЕТ СН'!$I$6-'СЕТ СН'!$I$23</f>
        <v>1619.8757635100001</v>
      </c>
      <c r="W130" s="37">
        <f>SUMIFS(СВЦЭМ!$D$34:$D$777,СВЦЭМ!$A$34:$A$777,$A130,СВЦЭМ!$B$34:$B$777,W$119)+'СЕТ СН'!$I$11+СВЦЭМ!$D$10+'СЕТ СН'!$I$6-'СЕТ СН'!$I$23</f>
        <v>1638.85238364</v>
      </c>
      <c r="X130" s="37">
        <f>SUMIFS(СВЦЭМ!$D$34:$D$777,СВЦЭМ!$A$34:$A$777,$A130,СВЦЭМ!$B$34:$B$777,X$119)+'СЕТ СН'!$I$11+СВЦЭМ!$D$10+'СЕТ СН'!$I$6-'СЕТ СН'!$I$23</f>
        <v>1627.8669516700002</v>
      </c>
      <c r="Y130" s="37">
        <f>SUMIFS(СВЦЭМ!$D$34:$D$777,СВЦЭМ!$A$34:$A$777,$A130,СВЦЭМ!$B$34:$B$777,Y$119)+'СЕТ СН'!$I$11+СВЦЭМ!$D$10+'СЕТ СН'!$I$6-'СЕТ СН'!$I$23</f>
        <v>1672.1745718699999</v>
      </c>
    </row>
    <row r="131" spans="1:25" ht="15.75" x14ac:dyDescent="0.2">
      <c r="A131" s="36">
        <f t="shared" si="3"/>
        <v>43324</v>
      </c>
      <c r="B131" s="37">
        <f>SUMIFS(СВЦЭМ!$D$34:$D$777,СВЦЭМ!$A$34:$A$777,$A131,СВЦЭМ!$B$34:$B$777,B$119)+'СЕТ СН'!$I$11+СВЦЭМ!$D$10+'СЕТ СН'!$I$6-'СЕТ СН'!$I$23</f>
        <v>1770.3897688899997</v>
      </c>
      <c r="C131" s="37">
        <f>SUMIFS(СВЦЭМ!$D$34:$D$777,СВЦЭМ!$A$34:$A$777,$A131,СВЦЭМ!$B$34:$B$777,C$119)+'СЕТ СН'!$I$11+СВЦЭМ!$D$10+'СЕТ СН'!$I$6-'СЕТ СН'!$I$23</f>
        <v>1897.8451808</v>
      </c>
      <c r="D131" s="37">
        <f>SUMIFS(СВЦЭМ!$D$34:$D$777,СВЦЭМ!$A$34:$A$777,$A131,СВЦЭМ!$B$34:$B$777,D$119)+'СЕТ СН'!$I$11+СВЦЭМ!$D$10+'СЕТ СН'!$I$6-'СЕТ СН'!$I$23</f>
        <v>2011.5207468899998</v>
      </c>
      <c r="E131" s="37">
        <f>SUMIFS(СВЦЭМ!$D$34:$D$777,СВЦЭМ!$A$34:$A$777,$A131,СВЦЭМ!$B$34:$B$777,E$119)+'СЕТ СН'!$I$11+СВЦЭМ!$D$10+'СЕТ СН'!$I$6-'СЕТ СН'!$I$23</f>
        <v>2085.3030405700001</v>
      </c>
      <c r="F131" s="37">
        <f>SUMIFS(СВЦЭМ!$D$34:$D$777,СВЦЭМ!$A$34:$A$777,$A131,СВЦЭМ!$B$34:$B$777,F$119)+'СЕТ СН'!$I$11+СВЦЭМ!$D$10+'СЕТ СН'!$I$6-'СЕТ СН'!$I$23</f>
        <v>2085.7944998299999</v>
      </c>
      <c r="G131" s="37">
        <f>SUMIFS(СВЦЭМ!$D$34:$D$777,СВЦЭМ!$A$34:$A$777,$A131,СВЦЭМ!$B$34:$B$777,G$119)+'СЕТ СН'!$I$11+СВЦЭМ!$D$10+'СЕТ СН'!$I$6-'СЕТ СН'!$I$23</f>
        <v>2060.0341987500001</v>
      </c>
      <c r="H131" s="37">
        <f>SUMIFS(СВЦЭМ!$D$34:$D$777,СВЦЭМ!$A$34:$A$777,$A131,СВЦЭМ!$B$34:$B$777,H$119)+'СЕТ СН'!$I$11+СВЦЭМ!$D$10+'СЕТ СН'!$I$6-'СЕТ СН'!$I$23</f>
        <v>2049.75567538</v>
      </c>
      <c r="I131" s="37">
        <f>SUMIFS(СВЦЭМ!$D$34:$D$777,СВЦЭМ!$A$34:$A$777,$A131,СВЦЭМ!$B$34:$B$777,I$119)+'СЕТ СН'!$I$11+СВЦЭМ!$D$10+'СЕТ СН'!$I$6-'СЕТ СН'!$I$23</f>
        <v>2022.1859056499998</v>
      </c>
      <c r="J131" s="37">
        <f>SUMIFS(СВЦЭМ!$D$34:$D$777,СВЦЭМ!$A$34:$A$777,$A131,СВЦЭМ!$B$34:$B$777,J$119)+'СЕТ СН'!$I$11+СВЦЭМ!$D$10+'СЕТ СН'!$I$6-'СЕТ СН'!$I$23</f>
        <v>1867.1428241000003</v>
      </c>
      <c r="K131" s="37">
        <f>SUMIFS(СВЦЭМ!$D$34:$D$777,СВЦЭМ!$A$34:$A$777,$A131,СВЦЭМ!$B$34:$B$777,K$119)+'СЕТ СН'!$I$11+СВЦЭМ!$D$10+'СЕТ СН'!$I$6-'СЕТ СН'!$I$23</f>
        <v>1753.4678489899998</v>
      </c>
      <c r="L131" s="37">
        <f>SUMIFS(СВЦЭМ!$D$34:$D$777,СВЦЭМ!$A$34:$A$777,$A131,СВЦЭМ!$B$34:$B$777,L$119)+'СЕТ СН'!$I$11+СВЦЭМ!$D$10+'СЕТ СН'!$I$6-'СЕТ СН'!$I$23</f>
        <v>1697.5458271400003</v>
      </c>
      <c r="M131" s="37">
        <f>SUMIFS(СВЦЭМ!$D$34:$D$777,СВЦЭМ!$A$34:$A$777,$A131,СВЦЭМ!$B$34:$B$777,M$119)+'СЕТ СН'!$I$11+СВЦЭМ!$D$10+'СЕТ СН'!$I$6-'СЕТ СН'!$I$23</f>
        <v>1672.37440414</v>
      </c>
      <c r="N131" s="37">
        <f>SUMIFS(СВЦЭМ!$D$34:$D$777,СВЦЭМ!$A$34:$A$777,$A131,СВЦЭМ!$B$34:$B$777,N$119)+'СЕТ СН'!$I$11+СВЦЭМ!$D$10+'СЕТ СН'!$I$6-'СЕТ СН'!$I$23</f>
        <v>1639.7595093600003</v>
      </c>
      <c r="O131" s="37">
        <f>SUMIFS(СВЦЭМ!$D$34:$D$777,СВЦЭМ!$A$34:$A$777,$A131,СВЦЭМ!$B$34:$B$777,O$119)+'СЕТ СН'!$I$11+СВЦЭМ!$D$10+'СЕТ СН'!$I$6-'СЕТ СН'!$I$23</f>
        <v>1630.42551108</v>
      </c>
      <c r="P131" s="37">
        <f>SUMIFS(СВЦЭМ!$D$34:$D$777,СВЦЭМ!$A$34:$A$777,$A131,СВЦЭМ!$B$34:$B$777,P$119)+'СЕТ СН'!$I$11+СВЦЭМ!$D$10+'СЕТ СН'!$I$6-'СЕТ СН'!$I$23</f>
        <v>1635.6908329299999</v>
      </c>
      <c r="Q131" s="37">
        <f>SUMIFS(СВЦЭМ!$D$34:$D$777,СВЦЭМ!$A$34:$A$777,$A131,СВЦЭМ!$B$34:$B$777,Q$119)+'СЕТ СН'!$I$11+СВЦЭМ!$D$10+'СЕТ СН'!$I$6-'СЕТ СН'!$I$23</f>
        <v>1642.7205795999998</v>
      </c>
      <c r="R131" s="37">
        <f>SUMIFS(СВЦЭМ!$D$34:$D$777,СВЦЭМ!$A$34:$A$777,$A131,СВЦЭМ!$B$34:$B$777,R$119)+'СЕТ СН'!$I$11+СВЦЭМ!$D$10+'СЕТ СН'!$I$6-'СЕТ СН'!$I$23</f>
        <v>1645.5672647700003</v>
      </c>
      <c r="S131" s="37">
        <f>SUMIFS(СВЦЭМ!$D$34:$D$777,СВЦЭМ!$A$34:$A$777,$A131,СВЦЭМ!$B$34:$B$777,S$119)+'СЕТ СН'!$I$11+СВЦЭМ!$D$10+'СЕТ СН'!$I$6-'СЕТ СН'!$I$23</f>
        <v>1635.3104189000001</v>
      </c>
      <c r="T131" s="37">
        <f>SUMIFS(СВЦЭМ!$D$34:$D$777,СВЦЭМ!$A$34:$A$777,$A131,СВЦЭМ!$B$34:$B$777,T$119)+'СЕТ СН'!$I$11+СВЦЭМ!$D$10+'СЕТ СН'!$I$6-'СЕТ СН'!$I$23</f>
        <v>1634.67864018</v>
      </c>
      <c r="U131" s="37">
        <f>SUMIFS(СВЦЭМ!$D$34:$D$777,СВЦЭМ!$A$34:$A$777,$A131,СВЦЭМ!$B$34:$B$777,U$119)+'СЕТ СН'!$I$11+СВЦЭМ!$D$10+'СЕТ СН'!$I$6-'СЕТ СН'!$I$23</f>
        <v>1634.7929564300002</v>
      </c>
      <c r="V131" s="37">
        <f>SUMIFS(СВЦЭМ!$D$34:$D$777,СВЦЭМ!$A$34:$A$777,$A131,СВЦЭМ!$B$34:$B$777,V$119)+'СЕТ СН'!$I$11+СВЦЭМ!$D$10+'СЕТ СН'!$I$6-'СЕТ СН'!$I$23</f>
        <v>1649.72265892</v>
      </c>
      <c r="W131" s="37">
        <f>SUMIFS(СВЦЭМ!$D$34:$D$777,СВЦЭМ!$A$34:$A$777,$A131,СВЦЭМ!$B$34:$B$777,W$119)+'СЕТ СН'!$I$11+СВЦЭМ!$D$10+'СЕТ СН'!$I$6-'СЕТ СН'!$I$23</f>
        <v>1666.94576628</v>
      </c>
      <c r="X131" s="37">
        <f>SUMIFS(СВЦЭМ!$D$34:$D$777,СВЦЭМ!$A$34:$A$777,$A131,СВЦЭМ!$B$34:$B$777,X$119)+'СЕТ СН'!$I$11+СВЦЭМ!$D$10+'СЕТ СН'!$I$6-'СЕТ СН'!$I$23</f>
        <v>1674.7120825699999</v>
      </c>
      <c r="Y131" s="37">
        <f>SUMIFS(СВЦЭМ!$D$34:$D$777,СВЦЭМ!$A$34:$A$777,$A131,СВЦЭМ!$B$34:$B$777,Y$119)+'СЕТ СН'!$I$11+СВЦЭМ!$D$10+'СЕТ СН'!$I$6-'СЕТ СН'!$I$23</f>
        <v>1683.3474999199998</v>
      </c>
    </row>
    <row r="132" spans="1:25" ht="15.75" x14ac:dyDescent="0.2">
      <c r="A132" s="36">
        <f t="shared" si="3"/>
        <v>43325</v>
      </c>
      <c r="B132" s="37">
        <f>SUMIFS(СВЦЭМ!$D$34:$D$777,СВЦЭМ!$A$34:$A$777,$A132,СВЦЭМ!$B$34:$B$777,B$119)+'СЕТ СН'!$I$11+СВЦЭМ!$D$10+'СЕТ СН'!$I$6-'СЕТ СН'!$I$23</f>
        <v>1807.0663460300002</v>
      </c>
      <c r="C132" s="37">
        <f>SUMIFS(СВЦЭМ!$D$34:$D$777,СВЦЭМ!$A$34:$A$777,$A132,СВЦЭМ!$B$34:$B$777,C$119)+'СЕТ СН'!$I$11+СВЦЭМ!$D$10+'СЕТ СН'!$I$6-'СЕТ СН'!$I$23</f>
        <v>1937.6887754999998</v>
      </c>
      <c r="D132" s="37">
        <f>SUMIFS(СВЦЭМ!$D$34:$D$777,СВЦЭМ!$A$34:$A$777,$A132,СВЦЭМ!$B$34:$B$777,D$119)+'СЕТ СН'!$I$11+СВЦЭМ!$D$10+'СЕТ СН'!$I$6-'СЕТ СН'!$I$23</f>
        <v>2071.1019074400001</v>
      </c>
      <c r="E132" s="37">
        <f>SUMIFS(СВЦЭМ!$D$34:$D$777,СВЦЭМ!$A$34:$A$777,$A132,СВЦЭМ!$B$34:$B$777,E$119)+'СЕТ СН'!$I$11+СВЦЭМ!$D$10+'СЕТ СН'!$I$6-'СЕТ СН'!$I$23</f>
        <v>2139.7071259900003</v>
      </c>
      <c r="F132" s="37">
        <f>SUMIFS(СВЦЭМ!$D$34:$D$777,СВЦЭМ!$A$34:$A$777,$A132,СВЦЭМ!$B$34:$B$777,F$119)+'СЕТ СН'!$I$11+СВЦЭМ!$D$10+'СЕТ СН'!$I$6-'СЕТ СН'!$I$23</f>
        <v>2134.49574368</v>
      </c>
      <c r="G132" s="37">
        <f>SUMIFS(СВЦЭМ!$D$34:$D$777,СВЦЭМ!$A$34:$A$777,$A132,СВЦЭМ!$B$34:$B$777,G$119)+'СЕТ СН'!$I$11+СВЦЭМ!$D$10+'СЕТ СН'!$I$6-'СЕТ СН'!$I$23</f>
        <v>2146.6688039400001</v>
      </c>
      <c r="H132" s="37">
        <f>SUMIFS(СВЦЭМ!$D$34:$D$777,СВЦЭМ!$A$34:$A$777,$A132,СВЦЭМ!$B$34:$B$777,H$119)+'СЕТ СН'!$I$11+СВЦЭМ!$D$10+'СЕТ СН'!$I$6-'СЕТ СН'!$I$23</f>
        <v>2132.55458529</v>
      </c>
      <c r="I132" s="37">
        <f>SUMIFS(СВЦЭМ!$D$34:$D$777,СВЦЭМ!$A$34:$A$777,$A132,СВЦЭМ!$B$34:$B$777,I$119)+'СЕТ СН'!$I$11+СВЦЭМ!$D$10+'СЕТ СН'!$I$6-'СЕТ СН'!$I$23</f>
        <v>2046.46349986</v>
      </c>
      <c r="J132" s="37">
        <f>SUMIFS(СВЦЭМ!$D$34:$D$777,СВЦЭМ!$A$34:$A$777,$A132,СВЦЭМ!$B$34:$B$777,J$119)+'СЕТ СН'!$I$11+СВЦЭМ!$D$10+'СЕТ СН'!$I$6-'СЕТ СН'!$I$23</f>
        <v>1885.8420477600002</v>
      </c>
      <c r="K132" s="37">
        <f>SUMIFS(СВЦЭМ!$D$34:$D$777,СВЦЭМ!$A$34:$A$777,$A132,СВЦЭМ!$B$34:$B$777,K$119)+'СЕТ СН'!$I$11+СВЦЭМ!$D$10+'СЕТ СН'!$I$6-'СЕТ СН'!$I$23</f>
        <v>1788.1738232600001</v>
      </c>
      <c r="L132" s="37">
        <f>SUMIFS(СВЦЭМ!$D$34:$D$777,СВЦЭМ!$A$34:$A$777,$A132,СВЦЭМ!$B$34:$B$777,L$119)+'СЕТ СН'!$I$11+СВЦЭМ!$D$10+'СЕТ СН'!$I$6-'СЕТ СН'!$I$23</f>
        <v>1710.4940090199998</v>
      </c>
      <c r="M132" s="37">
        <f>SUMIFS(СВЦЭМ!$D$34:$D$777,СВЦЭМ!$A$34:$A$777,$A132,СВЦЭМ!$B$34:$B$777,M$119)+'СЕТ СН'!$I$11+СВЦЭМ!$D$10+'СЕТ СН'!$I$6-'СЕТ СН'!$I$23</f>
        <v>1662.4970484099999</v>
      </c>
      <c r="N132" s="37">
        <f>SUMIFS(СВЦЭМ!$D$34:$D$777,СВЦЭМ!$A$34:$A$777,$A132,СВЦЭМ!$B$34:$B$777,N$119)+'СЕТ СН'!$I$11+СВЦЭМ!$D$10+'СЕТ СН'!$I$6-'СЕТ СН'!$I$23</f>
        <v>1641.3773275600001</v>
      </c>
      <c r="O132" s="37">
        <f>SUMIFS(СВЦЭМ!$D$34:$D$777,СВЦЭМ!$A$34:$A$777,$A132,СВЦЭМ!$B$34:$B$777,O$119)+'СЕТ СН'!$I$11+СВЦЭМ!$D$10+'СЕТ СН'!$I$6-'СЕТ СН'!$I$23</f>
        <v>1645.3091230600003</v>
      </c>
      <c r="P132" s="37">
        <f>SUMIFS(СВЦЭМ!$D$34:$D$777,СВЦЭМ!$A$34:$A$777,$A132,СВЦЭМ!$B$34:$B$777,P$119)+'СЕТ СН'!$I$11+СВЦЭМ!$D$10+'СЕТ СН'!$I$6-'СЕТ СН'!$I$23</f>
        <v>1652.0025334399998</v>
      </c>
      <c r="Q132" s="37">
        <f>SUMIFS(СВЦЭМ!$D$34:$D$777,СВЦЭМ!$A$34:$A$777,$A132,СВЦЭМ!$B$34:$B$777,Q$119)+'СЕТ СН'!$I$11+СВЦЭМ!$D$10+'СЕТ СН'!$I$6-'СЕТ СН'!$I$23</f>
        <v>1658.0974460899997</v>
      </c>
      <c r="R132" s="37">
        <f>SUMIFS(СВЦЭМ!$D$34:$D$777,СВЦЭМ!$A$34:$A$777,$A132,СВЦЭМ!$B$34:$B$777,R$119)+'СЕТ СН'!$I$11+СВЦЭМ!$D$10+'СЕТ СН'!$I$6-'СЕТ СН'!$I$23</f>
        <v>1664.5123062800003</v>
      </c>
      <c r="S132" s="37">
        <f>SUMIFS(СВЦЭМ!$D$34:$D$777,СВЦЭМ!$A$34:$A$777,$A132,СВЦЭМ!$B$34:$B$777,S$119)+'СЕТ СН'!$I$11+СВЦЭМ!$D$10+'СЕТ СН'!$I$6-'СЕТ СН'!$I$23</f>
        <v>1671.6814384300001</v>
      </c>
      <c r="T132" s="37">
        <f>SUMIFS(СВЦЭМ!$D$34:$D$777,СВЦЭМ!$A$34:$A$777,$A132,СВЦЭМ!$B$34:$B$777,T$119)+'СЕТ СН'!$I$11+СВЦЭМ!$D$10+'СЕТ СН'!$I$6-'СЕТ СН'!$I$23</f>
        <v>1654.4703269700003</v>
      </c>
      <c r="U132" s="37">
        <f>SUMIFS(СВЦЭМ!$D$34:$D$777,СВЦЭМ!$A$34:$A$777,$A132,СВЦЭМ!$B$34:$B$777,U$119)+'СЕТ СН'!$I$11+СВЦЭМ!$D$10+'СЕТ СН'!$I$6-'СЕТ СН'!$I$23</f>
        <v>1649.94688529</v>
      </c>
      <c r="V132" s="37">
        <f>SUMIFS(СВЦЭМ!$D$34:$D$777,СВЦЭМ!$A$34:$A$777,$A132,СВЦЭМ!$B$34:$B$777,V$119)+'СЕТ СН'!$I$11+СВЦЭМ!$D$10+'СЕТ СН'!$I$6-'СЕТ СН'!$I$23</f>
        <v>1648.70296392</v>
      </c>
      <c r="W132" s="37">
        <f>SUMIFS(СВЦЭМ!$D$34:$D$777,СВЦЭМ!$A$34:$A$777,$A132,СВЦЭМ!$B$34:$B$777,W$119)+'СЕТ СН'!$I$11+СВЦЭМ!$D$10+'СЕТ СН'!$I$6-'СЕТ СН'!$I$23</f>
        <v>1650.4720740600001</v>
      </c>
      <c r="X132" s="37">
        <f>SUMIFS(СВЦЭМ!$D$34:$D$777,СВЦЭМ!$A$34:$A$777,$A132,СВЦЭМ!$B$34:$B$777,X$119)+'СЕТ СН'!$I$11+СВЦЭМ!$D$10+'СЕТ СН'!$I$6-'СЕТ СН'!$I$23</f>
        <v>1664.8498734499999</v>
      </c>
      <c r="Y132" s="37">
        <f>SUMIFS(СВЦЭМ!$D$34:$D$777,СВЦЭМ!$A$34:$A$777,$A132,СВЦЭМ!$B$34:$B$777,Y$119)+'СЕТ СН'!$I$11+СВЦЭМ!$D$10+'СЕТ СН'!$I$6-'СЕТ СН'!$I$23</f>
        <v>1732.75214525</v>
      </c>
    </row>
    <row r="133" spans="1:25" ht="15.75" x14ac:dyDescent="0.2">
      <c r="A133" s="36">
        <f t="shared" si="3"/>
        <v>43326</v>
      </c>
      <c r="B133" s="37">
        <f>SUMIFS(СВЦЭМ!$D$34:$D$777,СВЦЭМ!$A$34:$A$777,$A133,СВЦЭМ!$B$34:$B$777,B$119)+'СЕТ СН'!$I$11+СВЦЭМ!$D$10+'СЕТ СН'!$I$6-'СЕТ СН'!$I$23</f>
        <v>1830.55861198</v>
      </c>
      <c r="C133" s="37">
        <f>SUMIFS(СВЦЭМ!$D$34:$D$777,СВЦЭМ!$A$34:$A$777,$A133,СВЦЭМ!$B$34:$B$777,C$119)+'СЕТ СН'!$I$11+СВЦЭМ!$D$10+'СЕТ СН'!$I$6-'СЕТ СН'!$I$23</f>
        <v>1970.0089453700002</v>
      </c>
      <c r="D133" s="37">
        <f>SUMIFS(СВЦЭМ!$D$34:$D$777,СВЦЭМ!$A$34:$A$777,$A133,СВЦЭМ!$B$34:$B$777,D$119)+'СЕТ СН'!$I$11+СВЦЭМ!$D$10+'СЕТ СН'!$I$6-'СЕТ СН'!$I$23</f>
        <v>2084.1008013700002</v>
      </c>
      <c r="E133" s="37">
        <f>SUMIFS(СВЦЭМ!$D$34:$D$777,СВЦЭМ!$A$34:$A$777,$A133,СВЦЭМ!$B$34:$B$777,E$119)+'СЕТ СН'!$I$11+СВЦЭМ!$D$10+'СЕТ СН'!$I$6-'СЕТ СН'!$I$23</f>
        <v>2147.4181428900001</v>
      </c>
      <c r="F133" s="37">
        <f>SUMIFS(СВЦЭМ!$D$34:$D$777,СВЦЭМ!$A$34:$A$777,$A133,СВЦЭМ!$B$34:$B$777,F$119)+'СЕТ СН'!$I$11+СВЦЭМ!$D$10+'СЕТ СН'!$I$6-'СЕТ СН'!$I$23</f>
        <v>2142.1020199200002</v>
      </c>
      <c r="G133" s="37">
        <f>SUMIFS(СВЦЭМ!$D$34:$D$777,СВЦЭМ!$A$34:$A$777,$A133,СВЦЭМ!$B$34:$B$777,G$119)+'СЕТ СН'!$I$11+СВЦЭМ!$D$10+'СЕТ СН'!$I$6-'СЕТ СН'!$I$23</f>
        <v>2138.32290152</v>
      </c>
      <c r="H133" s="37">
        <f>SUMIFS(СВЦЭМ!$D$34:$D$777,СВЦЭМ!$A$34:$A$777,$A133,СВЦЭМ!$B$34:$B$777,H$119)+'СЕТ СН'!$I$11+СВЦЭМ!$D$10+'СЕТ СН'!$I$6-'СЕТ СН'!$I$23</f>
        <v>2091.2513361800002</v>
      </c>
      <c r="I133" s="37">
        <f>SUMIFS(СВЦЭМ!$D$34:$D$777,СВЦЭМ!$A$34:$A$777,$A133,СВЦЭМ!$B$34:$B$777,I$119)+'СЕТ СН'!$I$11+СВЦЭМ!$D$10+'СЕТ СН'!$I$6-'СЕТ СН'!$I$23</f>
        <v>2011.5875713300002</v>
      </c>
      <c r="J133" s="37">
        <f>SUMIFS(СВЦЭМ!$D$34:$D$777,СВЦЭМ!$A$34:$A$777,$A133,СВЦЭМ!$B$34:$B$777,J$119)+'СЕТ СН'!$I$11+СВЦЭМ!$D$10+'СЕТ СН'!$I$6-'СЕТ СН'!$I$23</f>
        <v>1903.89771501</v>
      </c>
      <c r="K133" s="37">
        <f>SUMIFS(СВЦЭМ!$D$34:$D$777,СВЦЭМ!$A$34:$A$777,$A133,СВЦЭМ!$B$34:$B$777,K$119)+'СЕТ СН'!$I$11+СВЦЭМ!$D$10+'СЕТ СН'!$I$6-'СЕТ СН'!$I$23</f>
        <v>1830.0226799100001</v>
      </c>
      <c r="L133" s="37">
        <f>SUMIFS(СВЦЭМ!$D$34:$D$777,СВЦЭМ!$A$34:$A$777,$A133,СВЦЭМ!$B$34:$B$777,L$119)+'СЕТ СН'!$I$11+СВЦЭМ!$D$10+'СЕТ СН'!$I$6-'СЕТ СН'!$I$23</f>
        <v>1737.1737106700002</v>
      </c>
      <c r="M133" s="37">
        <f>SUMIFS(СВЦЭМ!$D$34:$D$777,СВЦЭМ!$A$34:$A$777,$A133,СВЦЭМ!$B$34:$B$777,M$119)+'СЕТ СН'!$I$11+СВЦЭМ!$D$10+'СЕТ СН'!$I$6-'СЕТ СН'!$I$23</f>
        <v>1678.8963558</v>
      </c>
      <c r="N133" s="37">
        <f>SUMIFS(СВЦЭМ!$D$34:$D$777,СВЦЭМ!$A$34:$A$777,$A133,СВЦЭМ!$B$34:$B$777,N$119)+'СЕТ СН'!$I$11+СВЦЭМ!$D$10+'СЕТ СН'!$I$6-'СЕТ СН'!$I$23</f>
        <v>1664.7010540400001</v>
      </c>
      <c r="O133" s="37">
        <f>SUMIFS(СВЦЭМ!$D$34:$D$777,СВЦЭМ!$A$34:$A$777,$A133,СВЦЭМ!$B$34:$B$777,O$119)+'СЕТ СН'!$I$11+СВЦЭМ!$D$10+'СЕТ СН'!$I$6-'СЕТ СН'!$I$23</f>
        <v>1678.55916733</v>
      </c>
      <c r="P133" s="37">
        <f>SUMIFS(СВЦЭМ!$D$34:$D$777,СВЦЭМ!$A$34:$A$777,$A133,СВЦЭМ!$B$34:$B$777,P$119)+'СЕТ СН'!$I$11+СВЦЭМ!$D$10+'СЕТ СН'!$I$6-'СЕТ СН'!$I$23</f>
        <v>1681.5706303799998</v>
      </c>
      <c r="Q133" s="37">
        <f>SUMIFS(СВЦЭМ!$D$34:$D$777,СВЦЭМ!$A$34:$A$777,$A133,СВЦЭМ!$B$34:$B$777,Q$119)+'СЕТ СН'!$I$11+СВЦЭМ!$D$10+'СЕТ СН'!$I$6-'СЕТ СН'!$I$23</f>
        <v>1684.3693619599999</v>
      </c>
      <c r="R133" s="37">
        <f>SUMIFS(СВЦЭМ!$D$34:$D$777,СВЦЭМ!$A$34:$A$777,$A133,СВЦЭМ!$B$34:$B$777,R$119)+'СЕТ СН'!$I$11+СВЦЭМ!$D$10+'СЕТ СН'!$I$6-'СЕТ СН'!$I$23</f>
        <v>1673.3889947400003</v>
      </c>
      <c r="S133" s="37">
        <f>SUMIFS(СВЦЭМ!$D$34:$D$777,СВЦЭМ!$A$34:$A$777,$A133,СВЦЭМ!$B$34:$B$777,S$119)+'СЕТ СН'!$I$11+СВЦЭМ!$D$10+'СЕТ СН'!$I$6-'СЕТ СН'!$I$23</f>
        <v>1676.1832570000001</v>
      </c>
      <c r="T133" s="37">
        <f>SUMIFS(СВЦЭМ!$D$34:$D$777,СВЦЭМ!$A$34:$A$777,$A133,СВЦЭМ!$B$34:$B$777,T$119)+'СЕТ СН'!$I$11+СВЦЭМ!$D$10+'СЕТ СН'!$I$6-'СЕТ СН'!$I$23</f>
        <v>1675.0780374599999</v>
      </c>
      <c r="U133" s="37">
        <f>SUMIFS(СВЦЭМ!$D$34:$D$777,СВЦЭМ!$A$34:$A$777,$A133,СВЦЭМ!$B$34:$B$777,U$119)+'СЕТ СН'!$I$11+СВЦЭМ!$D$10+'СЕТ СН'!$I$6-'СЕТ СН'!$I$23</f>
        <v>1678.0316408500003</v>
      </c>
      <c r="V133" s="37">
        <f>SUMIFS(СВЦЭМ!$D$34:$D$777,СВЦЭМ!$A$34:$A$777,$A133,СВЦЭМ!$B$34:$B$777,V$119)+'СЕТ СН'!$I$11+СВЦЭМ!$D$10+'СЕТ СН'!$I$6-'СЕТ СН'!$I$23</f>
        <v>1674.91278685</v>
      </c>
      <c r="W133" s="37">
        <f>SUMIFS(СВЦЭМ!$D$34:$D$777,СВЦЭМ!$A$34:$A$777,$A133,СВЦЭМ!$B$34:$B$777,W$119)+'СЕТ СН'!$I$11+СВЦЭМ!$D$10+'СЕТ СН'!$I$6-'СЕТ СН'!$I$23</f>
        <v>1681.6482331899997</v>
      </c>
      <c r="X133" s="37">
        <f>SUMIFS(СВЦЭМ!$D$34:$D$777,СВЦЭМ!$A$34:$A$777,$A133,СВЦЭМ!$B$34:$B$777,X$119)+'СЕТ СН'!$I$11+СВЦЭМ!$D$10+'СЕТ СН'!$I$6-'СЕТ СН'!$I$23</f>
        <v>1686.4247191300001</v>
      </c>
      <c r="Y133" s="37">
        <f>SUMIFS(СВЦЭМ!$D$34:$D$777,СВЦЭМ!$A$34:$A$777,$A133,СВЦЭМ!$B$34:$B$777,Y$119)+'СЕТ СН'!$I$11+СВЦЭМ!$D$10+'СЕТ СН'!$I$6-'СЕТ СН'!$I$23</f>
        <v>1759.34487971</v>
      </c>
    </row>
    <row r="134" spans="1:25" ht="15.75" x14ac:dyDescent="0.2">
      <c r="A134" s="36">
        <f t="shared" si="3"/>
        <v>43327</v>
      </c>
      <c r="B134" s="37">
        <f>SUMIFS(СВЦЭМ!$D$34:$D$777,СВЦЭМ!$A$34:$A$777,$A134,СВЦЭМ!$B$34:$B$777,B$119)+'СЕТ СН'!$I$11+СВЦЭМ!$D$10+'СЕТ СН'!$I$6-'СЕТ СН'!$I$23</f>
        <v>1808.51874757</v>
      </c>
      <c r="C134" s="37">
        <f>SUMIFS(СВЦЭМ!$D$34:$D$777,СВЦЭМ!$A$34:$A$777,$A134,СВЦЭМ!$B$34:$B$777,C$119)+'СЕТ СН'!$I$11+СВЦЭМ!$D$10+'СЕТ СН'!$I$6-'СЕТ СН'!$I$23</f>
        <v>1914.0715818600002</v>
      </c>
      <c r="D134" s="37">
        <f>SUMIFS(СВЦЭМ!$D$34:$D$777,СВЦЭМ!$A$34:$A$777,$A134,СВЦЭМ!$B$34:$B$777,D$119)+'СЕТ СН'!$I$11+СВЦЭМ!$D$10+'СЕТ СН'!$I$6-'СЕТ СН'!$I$23</f>
        <v>2019.0742320600002</v>
      </c>
      <c r="E134" s="37">
        <f>SUMIFS(СВЦЭМ!$D$34:$D$777,СВЦЭМ!$A$34:$A$777,$A134,СВЦЭМ!$B$34:$B$777,E$119)+'СЕТ СН'!$I$11+СВЦЭМ!$D$10+'СЕТ СН'!$I$6-'СЕТ СН'!$I$23</f>
        <v>2127.672509</v>
      </c>
      <c r="F134" s="37">
        <f>SUMIFS(СВЦЭМ!$D$34:$D$777,СВЦЭМ!$A$34:$A$777,$A134,СВЦЭМ!$B$34:$B$777,F$119)+'СЕТ СН'!$I$11+СВЦЭМ!$D$10+'СЕТ СН'!$I$6-'СЕТ СН'!$I$23</f>
        <v>2114.3517067499997</v>
      </c>
      <c r="G134" s="37">
        <f>SUMIFS(СВЦЭМ!$D$34:$D$777,СВЦЭМ!$A$34:$A$777,$A134,СВЦЭМ!$B$34:$B$777,G$119)+'СЕТ СН'!$I$11+СВЦЭМ!$D$10+'СЕТ СН'!$I$6-'СЕТ СН'!$I$23</f>
        <v>2105.5330456900001</v>
      </c>
      <c r="H134" s="37">
        <f>SUMIFS(СВЦЭМ!$D$34:$D$777,СВЦЭМ!$A$34:$A$777,$A134,СВЦЭМ!$B$34:$B$777,H$119)+'СЕТ СН'!$I$11+СВЦЭМ!$D$10+'СЕТ СН'!$I$6-'СЕТ СН'!$I$23</f>
        <v>2103.5801022699998</v>
      </c>
      <c r="I134" s="37">
        <f>SUMIFS(СВЦЭМ!$D$34:$D$777,СВЦЭМ!$A$34:$A$777,$A134,СВЦЭМ!$B$34:$B$777,I$119)+'СЕТ СН'!$I$11+СВЦЭМ!$D$10+'СЕТ СН'!$I$6-'СЕТ СН'!$I$23</f>
        <v>2048.1815758900002</v>
      </c>
      <c r="J134" s="37">
        <f>SUMIFS(СВЦЭМ!$D$34:$D$777,СВЦЭМ!$A$34:$A$777,$A134,СВЦЭМ!$B$34:$B$777,J$119)+'СЕТ СН'!$I$11+СВЦЭМ!$D$10+'СЕТ СН'!$I$6-'СЕТ СН'!$I$23</f>
        <v>1925.0813162599998</v>
      </c>
      <c r="K134" s="37">
        <f>SUMIFS(СВЦЭМ!$D$34:$D$777,СВЦЭМ!$A$34:$A$777,$A134,СВЦЭМ!$B$34:$B$777,K$119)+'СЕТ СН'!$I$11+СВЦЭМ!$D$10+'СЕТ СН'!$I$6-'СЕТ СН'!$I$23</f>
        <v>1830.15346894</v>
      </c>
      <c r="L134" s="37">
        <f>SUMIFS(СВЦЭМ!$D$34:$D$777,СВЦЭМ!$A$34:$A$777,$A134,СВЦЭМ!$B$34:$B$777,L$119)+'СЕТ СН'!$I$11+СВЦЭМ!$D$10+'СЕТ СН'!$I$6-'СЕТ СН'!$I$23</f>
        <v>1748.3016799400002</v>
      </c>
      <c r="M134" s="37">
        <f>SUMIFS(СВЦЭМ!$D$34:$D$777,СВЦЭМ!$A$34:$A$777,$A134,СВЦЭМ!$B$34:$B$777,M$119)+'СЕТ СН'!$I$11+СВЦЭМ!$D$10+'СЕТ СН'!$I$6-'СЕТ СН'!$I$23</f>
        <v>1684.3017554200001</v>
      </c>
      <c r="N134" s="37">
        <f>SUMIFS(СВЦЭМ!$D$34:$D$777,СВЦЭМ!$A$34:$A$777,$A134,СВЦЭМ!$B$34:$B$777,N$119)+'СЕТ СН'!$I$11+СВЦЭМ!$D$10+'СЕТ СН'!$I$6-'СЕТ СН'!$I$23</f>
        <v>1675.8975814999999</v>
      </c>
      <c r="O134" s="37">
        <f>SUMIFS(СВЦЭМ!$D$34:$D$777,СВЦЭМ!$A$34:$A$777,$A134,СВЦЭМ!$B$34:$B$777,O$119)+'СЕТ СН'!$I$11+СВЦЭМ!$D$10+'СЕТ СН'!$I$6-'СЕТ СН'!$I$23</f>
        <v>1677.6034027400001</v>
      </c>
      <c r="P134" s="37">
        <f>SUMIFS(СВЦЭМ!$D$34:$D$777,СВЦЭМ!$A$34:$A$777,$A134,СВЦЭМ!$B$34:$B$777,P$119)+'СЕТ СН'!$I$11+СВЦЭМ!$D$10+'СЕТ СН'!$I$6-'СЕТ СН'!$I$23</f>
        <v>1680.9834190900001</v>
      </c>
      <c r="Q134" s="37">
        <f>SUMIFS(СВЦЭМ!$D$34:$D$777,СВЦЭМ!$A$34:$A$777,$A134,СВЦЭМ!$B$34:$B$777,Q$119)+'СЕТ СН'!$I$11+СВЦЭМ!$D$10+'СЕТ СН'!$I$6-'СЕТ СН'!$I$23</f>
        <v>1688.010182</v>
      </c>
      <c r="R134" s="37">
        <f>SUMIFS(СВЦЭМ!$D$34:$D$777,СВЦЭМ!$A$34:$A$777,$A134,СВЦЭМ!$B$34:$B$777,R$119)+'СЕТ СН'!$I$11+СВЦЭМ!$D$10+'СЕТ СН'!$I$6-'СЕТ СН'!$I$23</f>
        <v>1689.08793797</v>
      </c>
      <c r="S134" s="37">
        <f>SUMIFS(СВЦЭМ!$D$34:$D$777,СВЦЭМ!$A$34:$A$777,$A134,СВЦЭМ!$B$34:$B$777,S$119)+'СЕТ СН'!$I$11+СВЦЭМ!$D$10+'СЕТ СН'!$I$6-'СЕТ СН'!$I$23</f>
        <v>1680.2528393800003</v>
      </c>
      <c r="T134" s="37">
        <f>SUMIFS(СВЦЭМ!$D$34:$D$777,СВЦЭМ!$A$34:$A$777,$A134,СВЦЭМ!$B$34:$B$777,T$119)+'СЕТ СН'!$I$11+СВЦЭМ!$D$10+'СЕТ СН'!$I$6-'СЕТ СН'!$I$23</f>
        <v>1674.0692513599997</v>
      </c>
      <c r="U134" s="37">
        <f>SUMIFS(СВЦЭМ!$D$34:$D$777,СВЦЭМ!$A$34:$A$777,$A134,СВЦЭМ!$B$34:$B$777,U$119)+'СЕТ СН'!$I$11+СВЦЭМ!$D$10+'СЕТ СН'!$I$6-'СЕТ СН'!$I$23</f>
        <v>1679.9494438900001</v>
      </c>
      <c r="V134" s="37">
        <f>SUMIFS(СВЦЭМ!$D$34:$D$777,СВЦЭМ!$A$34:$A$777,$A134,СВЦЭМ!$B$34:$B$777,V$119)+'СЕТ СН'!$I$11+СВЦЭМ!$D$10+'СЕТ СН'!$I$6-'СЕТ СН'!$I$23</f>
        <v>1665.9257626099998</v>
      </c>
      <c r="W134" s="37">
        <f>SUMIFS(СВЦЭМ!$D$34:$D$777,СВЦЭМ!$A$34:$A$777,$A134,СВЦЭМ!$B$34:$B$777,W$119)+'СЕТ СН'!$I$11+СВЦЭМ!$D$10+'СЕТ СН'!$I$6-'СЕТ СН'!$I$23</f>
        <v>1674.3827737399997</v>
      </c>
      <c r="X134" s="37">
        <f>SUMIFS(СВЦЭМ!$D$34:$D$777,СВЦЭМ!$A$34:$A$777,$A134,СВЦЭМ!$B$34:$B$777,X$119)+'СЕТ СН'!$I$11+СВЦЭМ!$D$10+'СЕТ СН'!$I$6-'СЕТ СН'!$I$23</f>
        <v>1694.40323498</v>
      </c>
      <c r="Y134" s="37">
        <f>SUMIFS(СВЦЭМ!$D$34:$D$777,СВЦЭМ!$A$34:$A$777,$A134,СВЦЭМ!$B$34:$B$777,Y$119)+'СЕТ СН'!$I$11+СВЦЭМ!$D$10+'СЕТ СН'!$I$6-'СЕТ СН'!$I$23</f>
        <v>1747.4375413500002</v>
      </c>
    </row>
    <row r="135" spans="1:25" ht="15.75" x14ac:dyDescent="0.2">
      <c r="A135" s="36">
        <f t="shared" si="3"/>
        <v>43328</v>
      </c>
      <c r="B135" s="37">
        <f>SUMIFS(СВЦЭМ!$D$34:$D$777,СВЦЭМ!$A$34:$A$777,$A135,СВЦЭМ!$B$34:$B$777,B$119)+'СЕТ СН'!$I$11+СВЦЭМ!$D$10+'СЕТ СН'!$I$6-'СЕТ СН'!$I$23</f>
        <v>1840.5936346600001</v>
      </c>
      <c r="C135" s="37">
        <f>SUMIFS(СВЦЭМ!$D$34:$D$777,СВЦЭМ!$A$34:$A$777,$A135,СВЦЭМ!$B$34:$B$777,C$119)+'СЕТ СН'!$I$11+СВЦЭМ!$D$10+'СЕТ СН'!$I$6-'СЕТ СН'!$I$23</f>
        <v>1957.2256276799999</v>
      </c>
      <c r="D135" s="37">
        <f>SUMIFS(СВЦЭМ!$D$34:$D$777,СВЦЭМ!$A$34:$A$777,$A135,СВЦЭМ!$B$34:$B$777,D$119)+'СЕТ СН'!$I$11+СВЦЭМ!$D$10+'СЕТ СН'!$I$6-'СЕТ СН'!$I$23</f>
        <v>2056.4301788000002</v>
      </c>
      <c r="E135" s="37">
        <f>SUMIFS(СВЦЭМ!$D$34:$D$777,СВЦЭМ!$A$34:$A$777,$A135,СВЦЭМ!$B$34:$B$777,E$119)+'СЕТ СН'!$I$11+СВЦЭМ!$D$10+'СЕТ СН'!$I$6-'СЕТ СН'!$I$23</f>
        <v>2139.4177564500001</v>
      </c>
      <c r="F135" s="37">
        <f>SUMIFS(СВЦЭМ!$D$34:$D$777,СВЦЭМ!$A$34:$A$777,$A135,СВЦЭМ!$B$34:$B$777,F$119)+'СЕТ СН'!$I$11+СВЦЭМ!$D$10+'СЕТ СН'!$I$6-'СЕТ СН'!$I$23</f>
        <v>2127.1516609099999</v>
      </c>
      <c r="G135" s="37">
        <f>SUMIFS(СВЦЭМ!$D$34:$D$777,СВЦЭМ!$A$34:$A$777,$A135,СВЦЭМ!$B$34:$B$777,G$119)+'СЕТ СН'!$I$11+СВЦЭМ!$D$10+'СЕТ СН'!$I$6-'СЕТ СН'!$I$23</f>
        <v>2130.7908254499998</v>
      </c>
      <c r="H135" s="37">
        <f>SUMIFS(СВЦЭМ!$D$34:$D$777,СВЦЭМ!$A$34:$A$777,$A135,СВЦЭМ!$B$34:$B$777,H$119)+'СЕТ СН'!$I$11+СВЦЭМ!$D$10+'СЕТ СН'!$I$6-'СЕТ СН'!$I$23</f>
        <v>2100.7878674499998</v>
      </c>
      <c r="I135" s="37">
        <f>SUMIFS(СВЦЭМ!$D$34:$D$777,СВЦЭМ!$A$34:$A$777,$A135,СВЦЭМ!$B$34:$B$777,I$119)+'СЕТ СН'!$I$11+СВЦЭМ!$D$10+'СЕТ СН'!$I$6-'СЕТ СН'!$I$23</f>
        <v>2010.7375197299998</v>
      </c>
      <c r="J135" s="37">
        <f>SUMIFS(СВЦЭМ!$D$34:$D$777,СВЦЭМ!$A$34:$A$777,$A135,СВЦЭМ!$B$34:$B$777,J$119)+'СЕТ СН'!$I$11+СВЦЭМ!$D$10+'СЕТ СН'!$I$6-'СЕТ СН'!$I$23</f>
        <v>1901.1501060400001</v>
      </c>
      <c r="K135" s="37">
        <f>SUMIFS(СВЦЭМ!$D$34:$D$777,СВЦЭМ!$A$34:$A$777,$A135,СВЦЭМ!$B$34:$B$777,K$119)+'СЕТ СН'!$I$11+СВЦЭМ!$D$10+'СЕТ СН'!$I$6-'СЕТ СН'!$I$23</f>
        <v>1798.15487893</v>
      </c>
      <c r="L135" s="37">
        <f>SUMIFS(СВЦЭМ!$D$34:$D$777,СВЦЭМ!$A$34:$A$777,$A135,СВЦЭМ!$B$34:$B$777,L$119)+'СЕТ СН'!$I$11+СВЦЭМ!$D$10+'СЕТ СН'!$I$6-'СЕТ СН'!$I$23</f>
        <v>1715.08459816</v>
      </c>
      <c r="M135" s="37">
        <f>SUMIFS(СВЦЭМ!$D$34:$D$777,СВЦЭМ!$A$34:$A$777,$A135,СВЦЭМ!$B$34:$B$777,M$119)+'СЕТ СН'!$I$11+СВЦЭМ!$D$10+'СЕТ СН'!$I$6-'СЕТ СН'!$I$23</f>
        <v>1664.4708559400001</v>
      </c>
      <c r="N135" s="37">
        <f>SUMIFS(СВЦЭМ!$D$34:$D$777,СВЦЭМ!$A$34:$A$777,$A135,СВЦЭМ!$B$34:$B$777,N$119)+'СЕТ СН'!$I$11+СВЦЭМ!$D$10+'СЕТ СН'!$I$6-'СЕТ СН'!$I$23</f>
        <v>1661.2266218599998</v>
      </c>
      <c r="O135" s="37">
        <f>SUMIFS(СВЦЭМ!$D$34:$D$777,СВЦЭМ!$A$34:$A$777,$A135,СВЦЭМ!$B$34:$B$777,O$119)+'СЕТ СН'!$I$11+СВЦЭМ!$D$10+'СЕТ СН'!$I$6-'СЕТ СН'!$I$23</f>
        <v>1669.0370954700002</v>
      </c>
      <c r="P135" s="37">
        <f>SUMIFS(СВЦЭМ!$D$34:$D$777,СВЦЭМ!$A$34:$A$777,$A135,СВЦЭМ!$B$34:$B$777,P$119)+'СЕТ СН'!$I$11+СВЦЭМ!$D$10+'СЕТ СН'!$I$6-'СЕТ СН'!$I$23</f>
        <v>1675.5622996699999</v>
      </c>
      <c r="Q135" s="37">
        <f>SUMIFS(СВЦЭМ!$D$34:$D$777,СВЦЭМ!$A$34:$A$777,$A135,СВЦЭМ!$B$34:$B$777,Q$119)+'СЕТ СН'!$I$11+СВЦЭМ!$D$10+'СЕТ СН'!$I$6-'СЕТ СН'!$I$23</f>
        <v>1678.5161383</v>
      </c>
      <c r="R135" s="37">
        <f>SUMIFS(СВЦЭМ!$D$34:$D$777,СВЦЭМ!$A$34:$A$777,$A135,СВЦЭМ!$B$34:$B$777,R$119)+'СЕТ СН'!$I$11+СВЦЭМ!$D$10+'СЕТ СН'!$I$6-'СЕТ СН'!$I$23</f>
        <v>1679.1619513999999</v>
      </c>
      <c r="S135" s="37">
        <f>SUMIFS(СВЦЭМ!$D$34:$D$777,СВЦЭМ!$A$34:$A$777,$A135,СВЦЭМ!$B$34:$B$777,S$119)+'СЕТ СН'!$I$11+СВЦЭМ!$D$10+'СЕТ СН'!$I$6-'СЕТ СН'!$I$23</f>
        <v>1668.4789884800002</v>
      </c>
      <c r="T135" s="37">
        <f>SUMIFS(СВЦЭМ!$D$34:$D$777,СВЦЭМ!$A$34:$A$777,$A135,СВЦЭМ!$B$34:$B$777,T$119)+'СЕТ СН'!$I$11+СВЦЭМ!$D$10+'СЕТ СН'!$I$6-'СЕТ СН'!$I$23</f>
        <v>1646.8973681299999</v>
      </c>
      <c r="U135" s="37">
        <f>SUMIFS(СВЦЭМ!$D$34:$D$777,СВЦЭМ!$A$34:$A$777,$A135,СВЦЭМ!$B$34:$B$777,U$119)+'СЕТ СН'!$I$11+СВЦЭМ!$D$10+'СЕТ СН'!$I$6-'СЕТ СН'!$I$23</f>
        <v>1644.7361113400002</v>
      </c>
      <c r="V135" s="37">
        <f>SUMIFS(СВЦЭМ!$D$34:$D$777,СВЦЭМ!$A$34:$A$777,$A135,СВЦЭМ!$B$34:$B$777,V$119)+'СЕТ СН'!$I$11+СВЦЭМ!$D$10+'СЕТ СН'!$I$6-'СЕТ СН'!$I$23</f>
        <v>1649.6664151200002</v>
      </c>
      <c r="W135" s="37">
        <f>SUMIFS(СВЦЭМ!$D$34:$D$777,СВЦЭМ!$A$34:$A$777,$A135,СВЦЭМ!$B$34:$B$777,W$119)+'СЕТ СН'!$I$11+СВЦЭМ!$D$10+'СЕТ СН'!$I$6-'СЕТ СН'!$I$23</f>
        <v>1663.5433966600003</v>
      </c>
      <c r="X135" s="37">
        <f>SUMIFS(СВЦЭМ!$D$34:$D$777,СВЦЭМ!$A$34:$A$777,$A135,СВЦЭМ!$B$34:$B$777,X$119)+'СЕТ СН'!$I$11+СВЦЭМ!$D$10+'СЕТ СН'!$I$6-'СЕТ СН'!$I$23</f>
        <v>1670.1285735000001</v>
      </c>
      <c r="Y135" s="37">
        <f>SUMIFS(СВЦЭМ!$D$34:$D$777,СВЦЭМ!$A$34:$A$777,$A135,СВЦЭМ!$B$34:$B$777,Y$119)+'СЕТ СН'!$I$11+СВЦЭМ!$D$10+'СЕТ СН'!$I$6-'СЕТ СН'!$I$23</f>
        <v>1741.0452251199999</v>
      </c>
    </row>
    <row r="136" spans="1:25" ht="15.75" x14ac:dyDescent="0.2">
      <c r="A136" s="36">
        <f t="shared" si="3"/>
        <v>43329</v>
      </c>
      <c r="B136" s="37">
        <f>SUMIFS(СВЦЭМ!$D$34:$D$777,СВЦЭМ!$A$34:$A$777,$A136,СВЦЭМ!$B$34:$B$777,B$119)+'СЕТ СН'!$I$11+СВЦЭМ!$D$10+'СЕТ СН'!$I$6-'СЕТ СН'!$I$23</f>
        <v>1818.8673250100001</v>
      </c>
      <c r="C136" s="37">
        <f>SUMIFS(СВЦЭМ!$D$34:$D$777,СВЦЭМ!$A$34:$A$777,$A136,СВЦЭМ!$B$34:$B$777,C$119)+'СЕТ СН'!$I$11+СВЦЭМ!$D$10+'СЕТ СН'!$I$6-'СЕТ СН'!$I$23</f>
        <v>1938.7923199900001</v>
      </c>
      <c r="D136" s="37">
        <f>SUMIFS(СВЦЭМ!$D$34:$D$777,СВЦЭМ!$A$34:$A$777,$A136,СВЦЭМ!$B$34:$B$777,D$119)+'СЕТ СН'!$I$11+СВЦЭМ!$D$10+'СЕТ СН'!$I$6-'СЕТ СН'!$I$23</f>
        <v>2035.9911618900001</v>
      </c>
      <c r="E136" s="37">
        <f>SUMIFS(СВЦЭМ!$D$34:$D$777,СВЦЭМ!$A$34:$A$777,$A136,СВЦЭМ!$B$34:$B$777,E$119)+'СЕТ СН'!$I$11+СВЦЭМ!$D$10+'СЕТ СН'!$I$6-'СЕТ СН'!$I$23</f>
        <v>2130.7088933100003</v>
      </c>
      <c r="F136" s="37">
        <f>SUMIFS(СВЦЭМ!$D$34:$D$777,СВЦЭМ!$A$34:$A$777,$A136,СВЦЭМ!$B$34:$B$777,F$119)+'СЕТ СН'!$I$11+СВЦЭМ!$D$10+'СЕТ СН'!$I$6-'СЕТ СН'!$I$23</f>
        <v>2118.1970835500001</v>
      </c>
      <c r="G136" s="37">
        <f>SUMIFS(СВЦЭМ!$D$34:$D$777,СВЦЭМ!$A$34:$A$777,$A136,СВЦЭМ!$B$34:$B$777,G$119)+'СЕТ СН'!$I$11+СВЦЭМ!$D$10+'СЕТ СН'!$I$6-'СЕТ СН'!$I$23</f>
        <v>2097.4618840499998</v>
      </c>
      <c r="H136" s="37">
        <f>SUMIFS(СВЦЭМ!$D$34:$D$777,СВЦЭМ!$A$34:$A$777,$A136,СВЦЭМ!$B$34:$B$777,H$119)+'СЕТ СН'!$I$11+СВЦЭМ!$D$10+'СЕТ СН'!$I$6-'СЕТ СН'!$I$23</f>
        <v>2096.8879120800002</v>
      </c>
      <c r="I136" s="37">
        <f>SUMIFS(СВЦЭМ!$D$34:$D$777,СВЦЭМ!$A$34:$A$777,$A136,СВЦЭМ!$B$34:$B$777,I$119)+'СЕТ СН'!$I$11+СВЦЭМ!$D$10+'СЕТ СН'!$I$6-'СЕТ СН'!$I$23</f>
        <v>2067.88581845</v>
      </c>
      <c r="J136" s="37">
        <f>SUMIFS(СВЦЭМ!$D$34:$D$777,СВЦЭМ!$A$34:$A$777,$A136,СВЦЭМ!$B$34:$B$777,J$119)+'СЕТ СН'!$I$11+СВЦЭМ!$D$10+'СЕТ СН'!$I$6-'СЕТ СН'!$I$23</f>
        <v>1929.95794441</v>
      </c>
      <c r="K136" s="37">
        <f>SUMIFS(СВЦЭМ!$D$34:$D$777,СВЦЭМ!$A$34:$A$777,$A136,СВЦЭМ!$B$34:$B$777,K$119)+'СЕТ СН'!$I$11+СВЦЭМ!$D$10+'СЕТ СН'!$I$6-'СЕТ СН'!$I$23</f>
        <v>1834.8329944799998</v>
      </c>
      <c r="L136" s="37">
        <f>SUMIFS(СВЦЭМ!$D$34:$D$777,СВЦЭМ!$A$34:$A$777,$A136,СВЦЭМ!$B$34:$B$777,L$119)+'СЕТ СН'!$I$11+СВЦЭМ!$D$10+'СЕТ СН'!$I$6-'СЕТ СН'!$I$23</f>
        <v>1729.6569214000001</v>
      </c>
      <c r="M136" s="37">
        <f>SUMIFS(СВЦЭМ!$D$34:$D$777,СВЦЭМ!$A$34:$A$777,$A136,СВЦЭМ!$B$34:$B$777,M$119)+'СЕТ СН'!$I$11+СВЦЭМ!$D$10+'СЕТ СН'!$I$6-'СЕТ СН'!$I$23</f>
        <v>1668.5712956699999</v>
      </c>
      <c r="N136" s="37">
        <f>SUMIFS(СВЦЭМ!$D$34:$D$777,СВЦЭМ!$A$34:$A$777,$A136,СВЦЭМ!$B$34:$B$777,N$119)+'СЕТ СН'!$I$11+СВЦЭМ!$D$10+'СЕТ СН'!$I$6-'СЕТ СН'!$I$23</f>
        <v>1645.1963198900003</v>
      </c>
      <c r="O136" s="37">
        <f>SUMIFS(СВЦЭМ!$D$34:$D$777,СВЦЭМ!$A$34:$A$777,$A136,СВЦЭМ!$B$34:$B$777,O$119)+'СЕТ СН'!$I$11+СВЦЭМ!$D$10+'СЕТ СН'!$I$6-'СЕТ СН'!$I$23</f>
        <v>1652.1861349599999</v>
      </c>
      <c r="P136" s="37">
        <f>SUMIFS(СВЦЭМ!$D$34:$D$777,СВЦЭМ!$A$34:$A$777,$A136,СВЦЭМ!$B$34:$B$777,P$119)+'СЕТ СН'!$I$11+СВЦЭМ!$D$10+'СЕТ СН'!$I$6-'СЕТ СН'!$I$23</f>
        <v>1656.92240928</v>
      </c>
      <c r="Q136" s="37">
        <f>SUMIFS(СВЦЭМ!$D$34:$D$777,СВЦЭМ!$A$34:$A$777,$A136,СВЦЭМ!$B$34:$B$777,Q$119)+'СЕТ СН'!$I$11+СВЦЭМ!$D$10+'СЕТ СН'!$I$6-'СЕТ СН'!$I$23</f>
        <v>1654.6041009099999</v>
      </c>
      <c r="R136" s="37">
        <f>SUMIFS(СВЦЭМ!$D$34:$D$777,СВЦЭМ!$A$34:$A$777,$A136,СВЦЭМ!$B$34:$B$777,R$119)+'СЕТ СН'!$I$11+СВЦЭМ!$D$10+'СЕТ СН'!$I$6-'СЕТ СН'!$I$23</f>
        <v>1649.9213727599999</v>
      </c>
      <c r="S136" s="37">
        <f>SUMIFS(СВЦЭМ!$D$34:$D$777,СВЦЭМ!$A$34:$A$777,$A136,СВЦЭМ!$B$34:$B$777,S$119)+'СЕТ СН'!$I$11+СВЦЭМ!$D$10+'СЕТ СН'!$I$6-'СЕТ СН'!$I$23</f>
        <v>1644.2550270199999</v>
      </c>
      <c r="T136" s="37">
        <f>SUMIFS(СВЦЭМ!$D$34:$D$777,СВЦЭМ!$A$34:$A$777,$A136,СВЦЭМ!$B$34:$B$777,T$119)+'СЕТ СН'!$I$11+СВЦЭМ!$D$10+'СЕТ СН'!$I$6-'СЕТ СН'!$I$23</f>
        <v>1646.6555539599999</v>
      </c>
      <c r="U136" s="37">
        <f>SUMIFS(СВЦЭМ!$D$34:$D$777,СВЦЭМ!$A$34:$A$777,$A136,СВЦЭМ!$B$34:$B$777,U$119)+'СЕТ СН'!$I$11+СВЦЭМ!$D$10+'СЕТ СН'!$I$6-'СЕТ СН'!$I$23</f>
        <v>1659.6456441999999</v>
      </c>
      <c r="V136" s="37">
        <f>SUMIFS(СВЦЭМ!$D$34:$D$777,СВЦЭМ!$A$34:$A$777,$A136,СВЦЭМ!$B$34:$B$777,V$119)+'СЕТ СН'!$I$11+СВЦЭМ!$D$10+'СЕТ СН'!$I$6-'СЕТ СН'!$I$23</f>
        <v>1659.00611574</v>
      </c>
      <c r="W136" s="37">
        <f>SUMIFS(СВЦЭМ!$D$34:$D$777,СВЦЭМ!$A$34:$A$777,$A136,СВЦЭМ!$B$34:$B$777,W$119)+'СЕТ СН'!$I$11+СВЦЭМ!$D$10+'СЕТ СН'!$I$6-'СЕТ СН'!$I$23</f>
        <v>1668.6442542700001</v>
      </c>
      <c r="X136" s="37">
        <f>SUMIFS(СВЦЭМ!$D$34:$D$777,СВЦЭМ!$A$34:$A$777,$A136,СВЦЭМ!$B$34:$B$777,X$119)+'СЕТ СН'!$I$11+СВЦЭМ!$D$10+'СЕТ СН'!$I$6-'СЕТ СН'!$I$23</f>
        <v>1666.0115598800003</v>
      </c>
      <c r="Y136" s="37">
        <f>SUMIFS(СВЦЭМ!$D$34:$D$777,СВЦЭМ!$A$34:$A$777,$A136,СВЦЭМ!$B$34:$B$777,Y$119)+'СЕТ СН'!$I$11+СВЦЭМ!$D$10+'СЕТ СН'!$I$6-'СЕТ СН'!$I$23</f>
        <v>1717.02816381</v>
      </c>
    </row>
    <row r="137" spans="1:25" ht="15.75" x14ac:dyDescent="0.2">
      <c r="A137" s="36">
        <f t="shared" si="3"/>
        <v>43330</v>
      </c>
      <c r="B137" s="37">
        <f>SUMIFS(СВЦЭМ!$D$34:$D$777,СВЦЭМ!$A$34:$A$777,$A137,СВЦЭМ!$B$34:$B$777,B$119)+'СЕТ СН'!$I$11+СВЦЭМ!$D$10+'СЕТ СН'!$I$6-'СЕТ СН'!$I$23</f>
        <v>1759.4274685600003</v>
      </c>
      <c r="C137" s="37">
        <f>SUMIFS(СВЦЭМ!$D$34:$D$777,СВЦЭМ!$A$34:$A$777,$A137,СВЦЭМ!$B$34:$B$777,C$119)+'СЕТ СН'!$I$11+СВЦЭМ!$D$10+'СЕТ СН'!$I$6-'СЕТ СН'!$I$23</f>
        <v>1815.2896336700001</v>
      </c>
      <c r="D137" s="37">
        <f>SUMIFS(СВЦЭМ!$D$34:$D$777,СВЦЭМ!$A$34:$A$777,$A137,СВЦЭМ!$B$34:$B$777,D$119)+'СЕТ СН'!$I$11+СВЦЭМ!$D$10+'СЕТ СН'!$I$6-'СЕТ СН'!$I$23</f>
        <v>1911.31691903</v>
      </c>
      <c r="E137" s="37">
        <f>SUMIFS(СВЦЭМ!$D$34:$D$777,СВЦЭМ!$A$34:$A$777,$A137,СВЦЭМ!$B$34:$B$777,E$119)+'СЕТ СН'!$I$11+СВЦЭМ!$D$10+'СЕТ СН'!$I$6-'СЕТ СН'!$I$23</f>
        <v>2007.8299544500001</v>
      </c>
      <c r="F137" s="37">
        <f>SUMIFS(СВЦЭМ!$D$34:$D$777,СВЦЭМ!$A$34:$A$777,$A137,СВЦЭМ!$B$34:$B$777,F$119)+'СЕТ СН'!$I$11+СВЦЭМ!$D$10+'СЕТ СН'!$I$6-'СЕТ СН'!$I$23</f>
        <v>2017.6856733499999</v>
      </c>
      <c r="G137" s="37">
        <f>SUMIFS(СВЦЭМ!$D$34:$D$777,СВЦЭМ!$A$34:$A$777,$A137,СВЦЭМ!$B$34:$B$777,G$119)+'СЕТ СН'!$I$11+СВЦЭМ!$D$10+'СЕТ СН'!$I$6-'СЕТ СН'!$I$23</f>
        <v>2006.1236350899999</v>
      </c>
      <c r="H137" s="37">
        <f>SUMIFS(СВЦЭМ!$D$34:$D$777,СВЦЭМ!$A$34:$A$777,$A137,СВЦЭМ!$B$34:$B$777,H$119)+'СЕТ СН'!$I$11+СВЦЭМ!$D$10+'СЕТ СН'!$I$6-'СЕТ СН'!$I$23</f>
        <v>1981.4759571499999</v>
      </c>
      <c r="I137" s="37">
        <f>SUMIFS(СВЦЭМ!$D$34:$D$777,СВЦЭМ!$A$34:$A$777,$A137,СВЦЭМ!$B$34:$B$777,I$119)+'СЕТ СН'!$I$11+СВЦЭМ!$D$10+'СЕТ СН'!$I$6-'СЕТ СН'!$I$23</f>
        <v>1914.3523302000003</v>
      </c>
      <c r="J137" s="37">
        <f>SUMIFS(СВЦЭМ!$D$34:$D$777,СВЦЭМ!$A$34:$A$777,$A137,СВЦЭМ!$B$34:$B$777,J$119)+'СЕТ СН'!$I$11+СВЦЭМ!$D$10+'СЕТ СН'!$I$6-'СЕТ СН'!$I$23</f>
        <v>1777.5056404100001</v>
      </c>
      <c r="K137" s="37">
        <f>SUMIFS(СВЦЭМ!$D$34:$D$777,СВЦЭМ!$A$34:$A$777,$A137,СВЦЭМ!$B$34:$B$777,K$119)+'СЕТ СН'!$I$11+СВЦЭМ!$D$10+'СЕТ СН'!$I$6-'СЕТ СН'!$I$23</f>
        <v>1680.68162265</v>
      </c>
      <c r="L137" s="37">
        <f>SUMIFS(СВЦЭМ!$D$34:$D$777,СВЦЭМ!$A$34:$A$777,$A137,СВЦЭМ!$B$34:$B$777,L$119)+'СЕТ СН'!$I$11+СВЦЭМ!$D$10+'СЕТ СН'!$I$6-'СЕТ СН'!$I$23</f>
        <v>1600.9311966200003</v>
      </c>
      <c r="M137" s="37">
        <f>SUMIFS(СВЦЭМ!$D$34:$D$777,СВЦЭМ!$A$34:$A$777,$A137,СВЦЭМ!$B$34:$B$777,M$119)+'СЕТ СН'!$I$11+СВЦЭМ!$D$10+'СЕТ СН'!$I$6-'СЕТ СН'!$I$23</f>
        <v>1561.65422485</v>
      </c>
      <c r="N137" s="37">
        <f>SUMIFS(СВЦЭМ!$D$34:$D$777,СВЦЭМ!$A$34:$A$777,$A137,СВЦЭМ!$B$34:$B$777,N$119)+'СЕТ СН'!$I$11+СВЦЭМ!$D$10+'СЕТ СН'!$I$6-'СЕТ СН'!$I$23</f>
        <v>1547.40920592</v>
      </c>
      <c r="O137" s="37">
        <f>SUMIFS(СВЦЭМ!$D$34:$D$777,СВЦЭМ!$A$34:$A$777,$A137,СВЦЭМ!$B$34:$B$777,O$119)+'СЕТ СН'!$I$11+СВЦЭМ!$D$10+'СЕТ СН'!$I$6-'СЕТ СН'!$I$23</f>
        <v>1548.7366562299999</v>
      </c>
      <c r="P137" s="37">
        <f>SUMIFS(СВЦЭМ!$D$34:$D$777,СВЦЭМ!$A$34:$A$777,$A137,СВЦЭМ!$B$34:$B$777,P$119)+'СЕТ СН'!$I$11+СВЦЭМ!$D$10+'СЕТ СН'!$I$6-'СЕТ СН'!$I$23</f>
        <v>1552.10013241</v>
      </c>
      <c r="Q137" s="37">
        <f>SUMIFS(СВЦЭМ!$D$34:$D$777,СВЦЭМ!$A$34:$A$777,$A137,СВЦЭМ!$B$34:$B$777,Q$119)+'СЕТ СН'!$I$11+СВЦЭМ!$D$10+'СЕТ СН'!$I$6-'СЕТ СН'!$I$23</f>
        <v>1556.7862324299999</v>
      </c>
      <c r="R137" s="37">
        <f>SUMIFS(СВЦЭМ!$D$34:$D$777,СВЦЭМ!$A$34:$A$777,$A137,СВЦЭМ!$B$34:$B$777,R$119)+'СЕТ СН'!$I$11+СВЦЭМ!$D$10+'СЕТ СН'!$I$6-'СЕТ СН'!$I$23</f>
        <v>1594.1992665800001</v>
      </c>
      <c r="S137" s="37">
        <f>SUMIFS(СВЦЭМ!$D$34:$D$777,СВЦЭМ!$A$34:$A$777,$A137,СВЦЭМ!$B$34:$B$777,S$119)+'СЕТ СН'!$I$11+СВЦЭМ!$D$10+'СЕТ СН'!$I$6-'СЕТ СН'!$I$23</f>
        <v>1641.2334725700002</v>
      </c>
      <c r="T137" s="37">
        <f>SUMIFS(СВЦЭМ!$D$34:$D$777,СВЦЭМ!$A$34:$A$777,$A137,СВЦЭМ!$B$34:$B$777,T$119)+'СЕТ СН'!$I$11+СВЦЭМ!$D$10+'СЕТ СН'!$I$6-'СЕТ СН'!$I$23</f>
        <v>1686.8476635900001</v>
      </c>
      <c r="U137" s="37">
        <f>SUMIFS(СВЦЭМ!$D$34:$D$777,СВЦЭМ!$A$34:$A$777,$A137,СВЦЭМ!$B$34:$B$777,U$119)+'СЕТ СН'!$I$11+СВЦЭМ!$D$10+'СЕТ СН'!$I$6-'СЕТ СН'!$I$23</f>
        <v>1737.7505634899999</v>
      </c>
      <c r="V137" s="37">
        <f>SUMIFS(СВЦЭМ!$D$34:$D$777,СВЦЭМ!$A$34:$A$777,$A137,СВЦЭМ!$B$34:$B$777,V$119)+'СЕТ СН'!$I$11+СВЦЭМ!$D$10+'СЕТ СН'!$I$6-'СЕТ СН'!$I$23</f>
        <v>1737.3153728699999</v>
      </c>
      <c r="W137" s="37">
        <f>SUMIFS(СВЦЭМ!$D$34:$D$777,СВЦЭМ!$A$34:$A$777,$A137,СВЦЭМ!$B$34:$B$777,W$119)+'СЕТ СН'!$I$11+СВЦЭМ!$D$10+'СЕТ СН'!$I$6-'СЕТ СН'!$I$23</f>
        <v>1724.4465388099998</v>
      </c>
      <c r="X137" s="37">
        <f>SUMIFS(СВЦЭМ!$D$34:$D$777,СВЦЭМ!$A$34:$A$777,$A137,СВЦЭМ!$B$34:$B$777,X$119)+'СЕТ СН'!$I$11+СВЦЭМ!$D$10+'СЕТ СН'!$I$6-'СЕТ СН'!$I$23</f>
        <v>1763.0449246600001</v>
      </c>
      <c r="Y137" s="37">
        <f>SUMIFS(СВЦЭМ!$D$34:$D$777,СВЦЭМ!$A$34:$A$777,$A137,СВЦЭМ!$B$34:$B$777,Y$119)+'СЕТ СН'!$I$11+СВЦЭМ!$D$10+'СЕТ СН'!$I$6-'СЕТ СН'!$I$23</f>
        <v>1820.4443665500003</v>
      </c>
    </row>
    <row r="138" spans="1:25" ht="15.75" x14ac:dyDescent="0.2">
      <c r="A138" s="36">
        <f t="shared" si="3"/>
        <v>43331</v>
      </c>
      <c r="B138" s="37">
        <f>SUMIFS(СВЦЭМ!$D$34:$D$777,СВЦЭМ!$A$34:$A$777,$A138,СВЦЭМ!$B$34:$B$777,B$119)+'СЕТ СН'!$I$11+СВЦЭМ!$D$10+'СЕТ СН'!$I$6-'СЕТ СН'!$I$23</f>
        <v>1918.2258795799999</v>
      </c>
      <c r="C138" s="37">
        <f>SUMIFS(СВЦЭМ!$D$34:$D$777,СВЦЭМ!$A$34:$A$777,$A138,СВЦЭМ!$B$34:$B$777,C$119)+'СЕТ СН'!$I$11+СВЦЭМ!$D$10+'СЕТ СН'!$I$6-'СЕТ СН'!$I$23</f>
        <v>1948.8252738599999</v>
      </c>
      <c r="D138" s="37">
        <f>SUMIFS(СВЦЭМ!$D$34:$D$777,СВЦЭМ!$A$34:$A$777,$A138,СВЦЭМ!$B$34:$B$777,D$119)+'СЕТ СН'!$I$11+СВЦЭМ!$D$10+'СЕТ СН'!$I$6-'СЕТ СН'!$I$23</f>
        <v>1994.9495266499998</v>
      </c>
      <c r="E138" s="37">
        <f>SUMIFS(СВЦЭМ!$D$34:$D$777,СВЦЭМ!$A$34:$A$777,$A138,СВЦЭМ!$B$34:$B$777,E$119)+'СЕТ СН'!$I$11+СВЦЭМ!$D$10+'СЕТ СН'!$I$6-'СЕТ СН'!$I$23</f>
        <v>2019.9942796300002</v>
      </c>
      <c r="F138" s="37">
        <f>SUMIFS(СВЦЭМ!$D$34:$D$777,СВЦЭМ!$A$34:$A$777,$A138,СВЦЭМ!$B$34:$B$777,F$119)+'СЕТ СН'!$I$11+СВЦЭМ!$D$10+'СЕТ СН'!$I$6-'СЕТ СН'!$I$23</f>
        <v>1981.2007891100002</v>
      </c>
      <c r="G138" s="37">
        <f>SUMIFS(СВЦЭМ!$D$34:$D$777,СВЦЭМ!$A$34:$A$777,$A138,СВЦЭМ!$B$34:$B$777,G$119)+'СЕТ СН'!$I$11+СВЦЭМ!$D$10+'СЕТ СН'!$I$6-'СЕТ СН'!$I$23</f>
        <v>1977.16522747</v>
      </c>
      <c r="H138" s="37">
        <f>SUMIFS(СВЦЭМ!$D$34:$D$777,СВЦЭМ!$A$34:$A$777,$A138,СВЦЭМ!$B$34:$B$777,H$119)+'СЕТ СН'!$I$11+СВЦЭМ!$D$10+'СЕТ СН'!$I$6-'СЕТ СН'!$I$23</f>
        <v>1979.4667370899997</v>
      </c>
      <c r="I138" s="37">
        <f>SUMIFS(СВЦЭМ!$D$34:$D$777,СВЦЭМ!$A$34:$A$777,$A138,СВЦЭМ!$B$34:$B$777,I$119)+'СЕТ СН'!$I$11+СВЦЭМ!$D$10+'СЕТ СН'!$I$6-'СЕТ СН'!$I$23</f>
        <v>1927.6251261400002</v>
      </c>
      <c r="J138" s="37">
        <f>SUMIFS(СВЦЭМ!$D$34:$D$777,СВЦЭМ!$A$34:$A$777,$A138,СВЦЭМ!$B$34:$B$777,J$119)+'СЕТ СН'!$I$11+СВЦЭМ!$D$10+'СЕТ СН'!$I$6-'СЕТ СН'!$I$23</f>
        <v>1809.9310831600001</v>
      </c>
      <c r="K138" s="37">
        <f>SUMIFS(СВЦЭМ!$D$34:$D$777,СВЦЭМ!$A$34:$A$777,$A138,СВЦЭМ!$B$34:$B$777,K$119)+'СЕТ СН'!$I$11+СВЦЭМ!$D$10+'СЕТ СН'!$I$6-'СЕТ СН'!$I$23</f>
        <v>1754.4418804500001</v>
      </c>
      <c r="L138" s="37">
        <f>SUMIFS(СВЦЭМ!$D$34:$D$777,СВЦЭМ!$A$34:$A$777,$A138,СВЦЭМ!$B$34:$B$777,L$119)+'СЕТ СН'!$I$11+СВЦЭМ!$D$10+'СЕТ СН'!$I$6-'СЕТ СН'!$I$23</f>
        <v>1724.3942570700001</v>
      </c>
      <c r="M138" s="37">
        <f>SUMIFS(СВЦЭМ!$D$34:$D$777,СВЦЭМ!$A$34:$A$777,$A138,СВЦЭМ!$B$34:$B$777,M$119)+'СЕТ СН'!$I$11+СВЦЭМ!$D$10+'СЕТ СН'!$I$6-'СЕТ СН'!$I$23</f>
        <v>1730.33224905</v>
      </c>
      <c r="N138" s="37">
        <f>SUMIFS(СВЦЭМ!$D$34:$D$777,СВЦЭМ!$A$34:$A$777,$A138,СВЦЭМ!$B$34:$B$777,N$119)+'СЕТ СН'!$I$11+СВЦЭМ!$D$10+'СЕТ СН'!$I$6-'СЕТ СН'!$I$23</f>
        <v>1687.8167745000001</v>
      </c>
      <c r="O138" s="37">
        <f>SUMIFS(СВЦЭМ!$D$34:$D$777,СВЦЭМ!$A$34:$A$777,$A138,СВЦЭМ!$B$34:$B$777,O$119)+'СЕТ СН'!$I$11+СВЦЭМ!$D$10+'СЕТ СН'!$I$6-'СЕТ СН'!$I$23</f>
        <v>1642.55098641</v>
      </c>
      <c r="P138" s="37">
        <f>SUMIFS(СВЦЭМ!$D$34:$D$777,СВЦЭМ!$A$34:$A$777,$A138,СВЦЭМ!$B$34:$B$777,P$119)+'СЕТ СН'!$I$11+СВЦЭМ!$D$10+'СЕТ СН'!$I$6-'СЕТ СН'!$I$23</f>
        <v>1606.8458563200002</v>
      </c>
      <c r="Q138" s="37">
        <f>SUMIFS(СВЦЭМ!$D$34:$D$777,СВЦЭМ!$A$34:$A$777,$A138,СВЦЭМ!$B$34:$B$777,Q$119)+'СЕТ СН'!$I$11+СВЦЭМ!$D$10+'СЕТ СН'!$I$6-'СЕТ СН'!$I$23</f>
        <v>1604.2942159200002</v>
      </c>
      <c r="R138" s="37">
        <f>SUMIFS(СВЦЭМ!$D$34:$D$777,СВЦЭМ!$A$34:$A$777,$A138,СВЦЭМ!$B$34:$B$777,R$119)+'СЕТ СН'!$I$11+СВЦЭМ!$D$10+'СЕТ СН'!$I$6-'СЕТ СН'!$I$23</f>
        <v>1631.2029456099999</v>
      </c>
      <c r="S138" s="37">
        <f>SUMIFS(СВЦЭМ!$D$34:$D$777,СВЦЭМ!$A$34:$A$777,$A138,СВЦЭМ!$B$34:$B$777,S$119)+'СЕТ СН'!$I$11+СВЦЭМ!$D$10+'СЕТ СН'!$I$6-'СЕТ СН'!$I$23</f>
        <v>1618.1335021499999</v>
      </c>
      <c r="T138" s="37">
        <f>SUMIFS(СВЦЭМ!$D$34:$D$777,СВЦЭМ!$A$34:$A$777,$A138,СВЦЭМ!$B$34:$B$777,T$119)+'СЕТ СН'!$I$11+СВЦЭМ!$D$10+'СЕТ СН'!$I$6-'СЕТ СН'!$I$23</f>
        <v>1623.9033500999999</v>
      </c>
      <c r="U138" s="37">
        <f>SUMIFS(СВЦЭМ!$D$34:$D$777,СВЦЭМ!$A$34:$A$777,$A138,СВЦЭМ!$B$34:$B$777,U$119)+'СЕТ СН'!$I$11+СВЦЭМ!$D$10+'СЕТ СН'!$I$6-'СЕТ СН'!$I$23</f>
        <v>1633.61419088</v>
      </c>
      <c r="V138" s="37">
        <f>SUMIFS(СВЦЭМ!$D$34:$D$777,СВЦЭМ!$A$34:$A$777,$A138,СВЦЭМ!$B$34:$B$777,V$119)+'СЕТ СН'!$I$11+СВЦЭМ!$D$10+'СЕТ СН'!$I$6-'СЕТ СН'!$I$23</f>
        <v>1625.7640976800003</v>
      </c>
      <c r="W138" s="37">
        <f>SUMIFS(СВЦЭМ!$D$34:$D$777,СВЦЭМ!$A$34:$A$777,$A138,СВЦЭМ!$B$34:$B$777,W$119)+'СЕТ СН'!$I$11+СВЦЭМ!$D$10+'СЕТ СН'!$I$6-'СЕТ СН'!$I$23</f>
        <v>1632.91820706</v>
      </c>
      <c r="X138" s="37">
        <f>SUMIFS(СВЦЭМ!$D$34:$D$777,СВЦЭМ!$A$34:$A$777,$A138,СВЦЭМ!$B$34:$B$777,X$119)+'СЕТ СН'!$I$11+СВЦЭМ!$D$10+'СЕТ СН'!$I$6-'СЕТ СН'!$I$23</f>
        <v>1649.7434093700003</v>
      </c>
      <c r="Y138" s="37">
        <f>SUMIFS(СВЦЭМ!$D$34:$D$777,СВЦЭМ!$A$34:$A$777,$A138,СВЦЭМ!$B$34:$B$777,Y$119)+'СЕТ СН'!$I$11+СВЦЭМ!$D$10+'СЕТ СН'!$I$6-'СЕТ СН'!$I$23</f>
        <v>1719.2750187900001</v>
      </c>
    </row>
    <row r="139" spans="1:25" ht="15.75" x14ac:dyDescent="0.2">
      <c r="A139" s="36">
        <f t="shared" si="3"/>
        <v>43332</v>
      </c>
      <c r="B139" s="37">
        <f>SUMIFS(СВЦЭМ!$D$34:$D$777,СВЦЭМ!$A$34:$A$777,$A139,СВЦЭМ!$B$34:$B$777,B$119)+'СЕТ СН'!$I$11+СВЦЭМ!$D$10+'СЕТ СН'!$I$6-'СЕТ СН'!$I$23</f>
        <v>1784.7783502900002</v>
      </c>
      <c r="C139" s="37">
        <f>SUMIFS(СВЦЭМ!$D$34:$D$777,СВЦЭМ!$A$34:$A$777,$A139,СВЦЭМ!$B$34:$B$777,C$119)+'СЕТ СН'!$I$11+СВЦЭМ!$D$10+'СЕТ СН'!$I$6-'СЕТ СН'!$I$23</f>
        <v>1912.49631116</v>
      </c>
      <c r="D139" s="37">
        <f>SUMIFS(СВЦЭМ!$D$34:$D$777,СВЦЭМ!$A$34:$A$777,$A139,СВЦЭМ!$B$34:$B$777,D$119)+'СЕТ СН'!$I$11+СВЦЭМ!$D$10+'СЕТ СН'!$I$6-'СЕТ СН'!$I$23</f>
        <v>2017.9435077400003</v>
      </c>
      <c r="E139" s="37">
        <f>SUMIFS(СВЦЭМ!$D$34:$D$777,СВЦЭМ!$A$34:$A$777,$A139,СВЦЭМ!$B$34:$B$777,E$119)+'СЕТ СН'!$I$11+СВЦЭМ!$D$10+'СЕТ СН'!$I$6-'СЕТ СН'!$I$23</f>
        <v>2119.3038648500001</v>
      </c>
      <c r="F139" s="37">
        <f>SUMIFS(СВЦЭМ!$D$34:$D$777,СВЦЭМ!$A$34:$A$777,$A139,СВЦЭМ!$B$34:$B$777,F$119)+'СЕТ СН'!$I$11+СВЦЭМ!$D$10+'СЕТ СН'!$I$6-'СЕТ СН'!$I$23</f>
        <v>2116.1505539500004</v>
      </c>
      <c r="G139" s="37">
        <f>SUMIFS(СВЦЭМ!$D$34:$D$777,СВЦЭМ!$A$34:$A$777,$A139,СВЦЭМ!$B$34:$B$777,G$119)+'СЕТ СН'!$I$11+СВЦЭМ!$D$10+'СЕТ СН'!$I$6-'СЕТ СН'!$I$23</f>
        <v>2086.6749171500001</v>
      </c>
      <c r="H139" s="37">
        <f>SUMIFS(СВЦЭМ!$D$34:$D$777,СВЦЭМ!$A$34:$A$777,$A139,СВЦЭМ!$B$34:$B$777,H$119)+'СЕТ СН'!$I$11+СВЦЭМ!$D$10+'СЕТ СН'!$I$6-'СЕТ СН'!$I$23</f>
        <v>2050.4122452299998</v>
      </c>
      <c r="I139" s="37">
        <f>SUMIFS(СВЦЭМ!$D$34:$D$777,СВЦЭМ!$A$34:$A$777,$A139,СВЦЭМ!$B$34:$B$777,I$119)+'СЕТ СН'!$I$11+СВЦЭМ!$D$10+'СЕТ СН'!$I$6-'СЕТ СН'!$I$23</f>
        <v>1961.4432777299999</v>
      </c>
      <c r="J139" s="37">
        <f>SUMIFS(СВЦЭМ!$D$34:$D$777,СВЦЭМ!$A$34:$A$777,$A139,СВЦЭМ!$B$34:$B$777,J$119)+'СЕТ СН'!$I$11+СВЦЭМ!$D$10+'СЕТ СН'!$I$6-'СЕТ СН'!$I$23</f>
        <v>1831.4242012700001</v>
      </c>
      <c r="K139" s="37">
        <f>SUMIFS(СВЦЭМ!$D$34:$D$777,СВЦЭМ!$A$34:$A$777,$A139,СВЦЭМ!$B$34:$B$777,K$119)+'СЕТ СН'!$I$11+СВЦЭМ!$D$10+'СЕТ СН'!$I$6-'СЕТ СН'!$I$23</f>
        <v>1749.9103559800001</v>
      </c>
      <c r="L139" s="37">
        <f>SUMIFS(СВЦЭМ!$D$34:$D$777,СВЦЭМ!$A$34:$A$777,$A139,СВЦЭМ!$B$34:$B$777,L$119)+'СЕТ СН'!$I$11+СВЦЭМ!$D$10+'СЕТ СН'!$I$6-'СЕТ СН'!$I$23</f>
        <v>1666.2252988300002</v>
      </c>
      <c r="M139" s="37">
        <f>SUMIFS(СВЦЭМ!$D$34:$D$777,СВЦЭМ!$A$34:$A$777,$A139,СВЦЭМ!$B$34:$B$777,M$119)+'СЕТ СН'!$I$11+СВЦЭМ!$D$10+'СЕТ СН'!$I$6-'СЕТ СН'!$I$23</f>
        <v>1640.7237425900003</v>
      </c>
      <c r="N139" s="37">
        <f>SUMIFS(СВЦЭМ!$D$34:$D$777,СВЦЭМ!$A$34:$A$777,$A139,СВЦЭМ!$B$34:$B$777,N$119)+'СЕТ СН'!$I$11+СВЦЭМ!$D$10+'СЕТ СН'!$I$6-'СЕТ СН'!$I$23</f>
        <v>1639.1879016499997</v>
      </c>
      <c r="O139" s="37">
        <f>SUMIFS(СВЦЭМ!$D$34:$D$777,СВЦЭМ!$A$34:$A$777,$A139,СВЦЭМ!$B$34:$B$777,O$119)+'СЕТ СН'!$I$11+СВЦЭМ!$D$10+'СЕТ СН'!$I$6-'СЕТ СН'!$I$23</f>
        <v>1638.2687328900001</v>
      </c>
      <c r="P139" s="37">
        <f>SUMIFS(СВЦЭМ!$D$34:$D$777,СВЦЭМ!$A$34:$A$777,$A139,СВЦЭМ!$B$34:$B$777,P$119)+'СЕТ СН'!$I$11+СВЦЭМ!$D$10+'СЕТ СН'!$I$6-'СЕТ СН'!$I$23</f>
        <v>1657.03386765</v>
      </c>
      <c r="Q139" s="37">
        <f>SUMIFS(СВЦЭМ!$D$34:$D$777,СВЦЭМ!$A$34:$A$777,$A139,СВЦЭМ!$B$34:$B$777,Q$119)+'СЕТ СН'!$I$11+СВЦЭМ!$D$10+'СЕТ СН'!$I$6-'СЕТ СН'!$I$23</f>
        <v>1654.2805403399998</v>
      </c>
      <c r="R139" s="37">
        <f>SUMIFS(СВЦЭМ!$D$34:$D$777,СВЦЭМ!$A$34:$A$777,$A139,СВЦЭМ!$B$34:$B$777,R$119)+'СЕТ СН'!$I$11+СВЦЭМ!$D$10+'СЕТ СН'!$I$6-'СЕТ СН'!$I$23</f>
        <v>1642.3626367500001</v>
      </c>
      <c r="S139" s="37">
        <f>SUMIFS(СВЦЭМ!$D$34:$D$777,СВЦЭМ!$A$34:$A$777,$A139,СВЦЭМ!$B$34:$B$777,S$119)+'СЕТ СН'!$I$11+СВЦЭМ!$D$10+'СЕТ СН'!$I$6-'СЕТ СН'!$I$23</f>
        <v>1657.4946153400001</v>
      </c>
      <c r="T139" s="37">
        <f>SUMIFS(СВЦЭМ!$D$34:$D$777,СВЦЭМ!$A$34:$A$777,$A139,СВЦЭМ!$B$34:$B$777,T$119)+'СЕТ СН'!$I$11+СВЦЭМ!$D$10+'СЕТ СН'!$I$6-'СЕТ СН'!$I$23</f>
        <v>1655.7264685600003</v>
      </c>
      <c r="U139" s="37">
        <f>SUMIFS(СВЦЭМ!$D$34:$D$777,СВЦЭМ!$A$34:$A$777,$A139,СВЦЭМ!$B$34:$B$777,U$119)+'СЕТ СН'!$I$11+СВЦЭМ!$D$10+'СЕТ СН'!$I$6-'СЕТ СН'!$I$23</f>
        <v>1661.47394807</v>
      </c>
      <c r="V139" s="37">
        <f>SUMIFS(СВЦЭМ!$D$34:$D$777,СВЦЭМ!$A$34:$A$777,$A139,СВЦЭМ!$B$34:$B$777,V$119)+'СЕТ СН'!$I$11+СВЦЭМ!$D$10+'СЕТ СН'!$I$6-'СЕТ СН'!$I$23</f>
        <v>1668.4868175199999</v>
      </c>
      <c r="W139" s="37">
        <f>SUMIFS(СВЦЭМ!$D$34:$D$777,СВЦЭМ!$A$34:$A$777,$A139,СВЦЭМ!$B$34:$B$777,W$119)+'СЕТ СН'!$I$11+СВЦЭМ!$D$10+'СЕТ СН'!$I$6-'СЕТ СН'!$I$23</f>
        <v>1681.8533348000001</v>
      </c>
      <c r="X139" s="37">
        <f>SUMIFS(СВЦЭМ!$D$34:$D$777,СВЦЭМ!$A$34:$A$777,$A139,СВЦЭМ!$B$34:$B$777,X$119)+'СЕТ СН'!$I$11+СВЦЭМ!$D$10+'СЕТ СН'!$I$6-'СЕТ СН'!$I$23</f>
        <v>1643.5295723300001</v>
      </c>
      <c r="Y139" s="37">
        <f>SUMIFS(СВЦЭМ!$D$34:$D$777,СВЦЭМ!$A$34:$A$777,$A139,СВЦЭМ!$B$34:$B$777,Y$119)+'СЕТ СН'!$I$11+СВЦЭМ!$D$10+'СЕТ СН'!$I$6-'СЕТ СН'!$I$23</f>
        <v>1689.08096161</v>
      </c>
    </row>
    <row r="140" spans="1:25" ht="15.75" x14ac:dyDescent="0.2">
      <c r="A140" s="36">
        <f t="shared" si="3"/>
        <v>43333</v>
      </c>
      <c r="B140" s="37">
        <f>SUMIFS(СВЦЭМ!$D$34:$D$777,СВЦЭМ!$A$34:$A$777,$A140,СВЦЭМ!$B$34:$B$777,B$119)+'СЕТ СН'!$I$11+СВЦЭМ!$D$10+'СЕТ СН'!$I$6-'СЕТ СН'!$I$23</f>
        <v>1784.96603848</v>
      </c>
      <c r="C140" s="37">
        <f>SUMIFS(СВЦЭМ!$D$34:$D$777,СВЦЭМ!$A$34:$A$777,$A140,СВЦЭМ!$B$34:$B$777,C$119)+'СЕТ СН'!$I$11+СВЦЭМ!$D$10+'СЕТ СН'!$I$6-'СЕТ СН'!$I$23</f>
        <v>1896.6449904800002</v>
      </c>
      <c r="D140" s="37">
        <f>SUMIFS(СВЦЭМ!$D$34:$D$777,СВЦЭМ!$A$34:$A$777,$A140,СВЦЭМ!$B$34:$B$777,D$119)+'СЕТ СН'!$I$11+СВЦЭМ!$D$10+'СЕТ СН'!$I$6-'СЕТ СН'!$I$23</f>
        <v>2002.62386625</v>
      </c>
      <c r="E140" s="37">
        <f>SUMIFS(СВЦЭМ!$D$34:$D$777,СВЦЭМ!$A$34:$A$777,$A140,СВЦЭМ!$B$34:$B$777,E$119)+'СЕТ СН'!$I$11+СВЦЭМ!$D$10+'СЕТ СН'!$I$6-'СЕТ СН'!$I$23</f>
        <v>2110.04581598</v>
      </c>
      <c r="F140" s="37">
        <f>SUMIFS(СВЦЭМ!$D$34:$D$777,СВЦЭМ!$A$34:$A$777,$A140,СВЦЭМ!$B$34:$B$777,F$119)+'СЕТ СН'!$I$11+СВЦЭМ!$D$10+'СЕТ СН'!$I$6-'СЕТ СН'!$I$23</f>
        <v>2119.9895471099999</v>
      </c>
      <c r="G140" s="37">
        <f>SUMIFS(СВЦЭМ!$D$34:$D$777,СВЦЭМ!$A$34:$A$777,$A140,СВЦЭМ!$B$34:$B$777,G$119)+'СЕТ СН'!$I$11+СВЦЭМ!$D$10+'СЕТ СН'!$I$6-'СЕТ СН'!$I$23</f>
        <v>2106.47611241</v>
      </c>
      <c r="H140" s="37">
        <f>SUMIFS(СВЦЭМ!$D$34:$D$777,СВЦЭМ!$A$34:$A$777,$A140,СВЦЭМ!$B$34:$B$777,H$119)+'СЕТ СН'!$I$11+СВЦЭМ!$D$10+'СЕТ СН'!$I$6-'СЕТ СН'!$I$23</f>
        <v>2114.0977711300002</v>
      </c>
      <c r="I140" s="37">
        <f>SUMIFS(СВЦЭМ!$D$34:$D$777,СВЦЭМ!$A$34:$A$777,$A140,СВЦЭМ!$B$34:$B$777,I$119)+'СЕТ СН'!$I$11+СВЦЭМ!$D$10+'СЕТ СН'!$I$6-'СЕТ СН'!$I$23</f>
        <v>2032.60510922</v>
      </c>
      <c r="J140" s="37">
        <f>SUMIFS(СВЦЭМ!$D$34:$D$777,СВЦЭМ!$A$34:$A$777,$A140,СВЦЭМ!$B$34:$B$777,J$119)+'СЕТ СН'!$I$11+СВЦЭМ!$D$10+'СЕТ СН'!$I$6-'СЕТ СН'!$I$23</f>
        <v>1919.1803107300002</v>
      </c>
      <c r="K140" s="37">
        <f>SUMIFS(СВЦЭМ!$D$34:$D$777,СВЦЭМ!$A$34:$A$777,$A140,СВЦЭМ!$B$34:$B$777,K$119)+'СЕТ СН'!$I$11+СВЦЭМ!$D$10+'СЕТ СН'!$I$6-'СЕТ СН'!$I$23</f>
        <v>1816.0827095200002</v>
      </c>
      <c r="L140" s="37">
        <f>SUMIFS(СВЦЭМ!$D$34:$D$777,СВЦЭМ!$A$34:$A$777,$A140,СВЦЭМ!$B$34:$B$777,L$119)+'СЕТ СН'!$I$11+СВЦЭМ!$D$10+'СЕТ СН'!$I$6-'СЕТ СН'!$I$23</f>
        <v>1726.0365122000003</v>
      </c>
      <c r="M140" s="37">
        <f>SUMIFS(СВЦЭМ!$D$34:$D$777,СВЦЭМ!$A$34:$A$777,$A140,СВЦЭМ!$B$34:$B$777,M$119)+'СЕТ СН'!$I$11+СВЦЭМ!$D$10+'СЕТ СН'!$I$6-'СЕТ СН'!$I$23</f>
        <v>1685.45106674</v>
      </c>
      <c r="N140" s="37">
        <f>SUMIFS(СВЦЭМ!$D$34:$D$777,СВЦЭМ!$A$34:$A$777,$A140,СВЦЭМ!$B$34:$B$777,N$119)+'СЕТ СН'!$I$11+СВЦЭМ!$D$10+'СЕТ СН'!$I$6-'СЕТ СН'!$I$23</f>
        <v>1685.3523244099997</v>
      </c>
      <c r="O140" s="37">
        <f>SUMIFS(СВЦЭМ!$D$34:$D$777,СВЦЭМ!$A$34:$A$777,$A140,СВЦЭМ!$B$34:$B$777,O$119)+'СЕТ СН'!$I$11+СВЦЭМ!$D$10+'СЕТ СН'!$I$6-'СЕТ СН'!$I$23</f>
        <v>1682.9298262900002</v>
      </c>
      <c r="P140" s="37">
        <f>SUMIFS(СВЦЭМ!$D$34:$D$777,СВЦЭМ!$A$34:$A$777,$A140,СВЦЭМ!$B$34:$B$777,P$119)+'СЕТ СН'!$I$11+СВЦЭМ!$D$10+'СЕТ СН'!$I$6-'СЕТ СН'!$I$23</f>
        <v>1690.7746448099997</v>
      </c>
      <c r="Q140" s="37">
        <f>SUMIFS(СВЦЭМ!$D$34:$D$777,СВЦЭМ!$A$34:$A$777,$A140,СВЦЭМ!$B$34:$B$777,Q$119)+'СЕТ СН'!$I$11+СВЦЭМ!$D$10+'СЕТ СН'!$I$6-'СЕТ СН'!$I$23</f>
        <v>1687.1559688300003</v>
      </c>
      <c r="R140" s="37">
        <f>SUMIFS(СВЦЭМ!$D$34:$D$777,СВЦЭМ!$A$34:$A$777,$A140,СВЦЭМ!$B$34:$B$777,R$119)+'СЕТ СН'!$I$11+СВЦЭМ!$D$10+'СЕТ СН'!$I$6-'СЕТ СН'!$I$23</f>
        <v>1679.6289629800003</v>
      </c>
      <c r="S140" s="37">
        <f>SUMIFS(СВЦЭМ!$D$34:$D$777,СВЦЭМ!$A$34:$A$777,$A140,СВЦЭМ!$B$34:$B$777,S$119)+'СЕТ СН'!$I$11+СВЦЭМ!$D$10+'СЕТ СН'!$I$6-'СЕТ СН'!$I$23</f>
        <v>1682.8552871900001</v>
      </c>
      <c r="T140" s="37">
        <f>SUMIFS(СВЦЭМ!$D$34:$D$777,СВЦЭМ!$A$34:$A$777,$A140,СВЦЭМ!$B$34:$B$777,T$119)+'СЕТ СН'!$I$11+СВЦЭМ!$D$10+'СЕТ СН'!$I$6-'СЕТ СН'!$I$23</f>
        <v>1680.8019598199999</v>
      </c>
      <c r="U140" s="37">
        <f>SUMIFS(СВЦЭМ!$D$34:$D$777,СВЦЭМ!$A$34:$A$777,$A140,СВЦЭМ!$B$34:$B$777,U$119)+'СЕТ СН'!$I$11+СВЦЭМ!$D$10+'СЕТ СН'!$I$6-'СЕТ СН'!$I$23</f>
        <v>1686.6894315700001</v>
      </c>
      <c r="V140" s="37">
        <f>SUMIFS(СВЦЭМ!$D$34:$D$777,СВЦЭМ!$A$34:$A$777,$A140,СВЦЭМ!$B$34:$B$777,V$119)+'СЕТ СН'!$I$11+СВЦЭМ!$D$10+'СЕТ СН'!$I$6-'СЕТ СН'!$I$23</f>
        <v>1686.7732227300003</v>
      </c>
      <c r="W140" s="37">
        <f>SUMIFS(СВЦЭМ!$D$34:$D$777,СВЦЭМ!$A$34:$A$777,$A140,СВЦЭМ!$B$34:$B$777,W$119)+'СЕТ СН'!$I$11+СВЦЭМ!$D$10+'СЕТ СН'!$I$6-'СЕТ СН'!$I$23</f>
        <v>1686.8783705400001</v>
      </c>
      <c r="X140" s="37">
        <f>SUMIFS(СВЦЭМ!$D$34:$D$777,СВЦЭМ!$A$34:$A$777,$A140,СВЦЭМ!$B$34:$B$777,X$119)+'СЕТ СН'!$I$11+СВЦЭМ!$D$10+'СЕТ СН'!$I$6-'СЕТ СН'!$I$23</f>
        <v>1678.1860818</v>
      </c>
      <c r="Y140" s="37">
        <f>SUMIFS(СВЦЭМ!$D$34:$D$777,СВЦЭМ!$A$34:$A$777,$A140,СВЦЭМ!$B$34:$B$777,Y$119)+'СЕТ СН'!$I$11+СВЦЭМ!$D$10+'СЕТ СН'!$I$6-'СЕТ СН'!$I$23</f>
        <v>1709.8003395999999</v>
      </c>
    </row>
    <row r="141" spans="1:25" ht="15.75" x14ac:dyDescent="0.2">
      <c r="A141" s="36">
        <f t="shared" si="3"/>
        <v>43334</v>
      </c>
      <c r="B141" s="37">
        <f>SUMIFS(СВЦЭМ!$D$34:$D$777,СВЦЭМ!$A$34:$A$777,$A141,СВЦЭМ!$B$34:$B$777,B$119)+'СЕТ СН'!$I$11+СВЦЭМ!$D$10+'СЕТ СН'!$I$6-'СЕТ СН'!$I$23</f>
        <v>1849.2908349199997</v>
      </c>
      <c r="C141" s="37">
        <f>SUMIFS(СВЦЭМ!$D$34:$D$777,СВЦЭМ!$A$34:$A$777,$A141,СВЦЭМ!$B$34:$B$777,C$119)+'СЕТ СН'!$I$11+СВЦЭМ!$D$10+'СЕТ СН'!$I$6-'СЕТ СН'!$I$23</f>
        <v>1982.3773262100003</v>
      </c>
      <c r="D141" s="37">
        <f>SUMIFS(СВЦЭМ!$D$34:$D$777,СВЦЭМ!$A$34:$A$777,$A141,СВЦЭМ!$B$34:$B$777,D$119)+'СЕТ СН'!$I$11+СВЦЭМ!$D$10+'СЕТ СН'!$I$6-'СЕТ СН'!$I$23</f>
        <v>2071.4101533900002</v>
      </c>
      <c r="E141" s="37">
        <f>SUMIFS(СВЦЭМ!$D$34:$D$777,СВЦЭМ!$A$34:$A$777,$A141,СВЦЭМ!$B$34:$B$777,E$119)+'СЕТ СН'!$I$11+СВЦЭМ!$D$10+'СЕТ СН'!$I$6-'СЕТ СН'!$I$23</f>
        <v>2165.0217821300002</v>
      </c>
      <c r="F141" s="37">
        <f>SUMIFS(СВЦЭМ!$D$34:$D$777,СВЦЭМ!$A$34:$A$777,$A141,СВЦЭМ!$B$34:$B$777,F$119)+'СЕТ СН'!$I$11+СВЦЭМ!$D$10+'СЕТ СН'!$I$6-'СЕТ СН'!$I$23</f>
        <v>2168.5367919999999</v>
      </c>
      <c r="G141" s="37">
        <f>SUMIFS(СВЦЭМ!$D$34:$D$777,СВЦЭМ!$A$34:$A$777,$A141,СВЦЭМ!$B$34:$B$777,G$119)+'СЕТ СН'!$I$11+СВЦЭМ!$D$10+'СЕТ СН'!$I$6-'СЕТ СН'!$I$23</f>
        <v>2158.4228527300002</v>
      </c>
      <c r="H141" s="37">
        <f>SUMIFS(СВЦЭМ!$D$34:$D$777,СВЦЭМ!$A$34:$A$777,$A141,СВЦЭМ!$B$34:$B$777,H$119)+'СЕТ СН'!$I$11+СВЦЭМ!$D$10+'СЕТ СН'!$I$6-'СЕТ СН'!$I$23</f>
        <v>2093.14288158</v>
      </c>
      <c r="I141" s="37">
        <f>SUMIFS(СВЦЭМ!$D$34:$D$777,СВЦЭМ!$A$34:$A$777,$A141,СВЦЭМ!$B$34:$B$777,I$119)+'СЕТ СН'!$I$11+СВЦЭМ!$D$10+'СЕТ СН'!$I$6-'СЕТ СН'!$I$23</f>
        <v>2026.4421868700001</v>
      </c>
      <c r="J141" s="37">
        <f>SUMIFS(СВЦЭМ!$D$34:$D$777,СВЦЭМ!$A$34:$A$777,$A141,СВЦЭМ!$B$34:$B$777,J$119)+'СЕТ СН'!$I$11+СВЦЭМ!$D$10+'СЕТ СН'!$I$6-'СЕТ СН'!$I$23</f>
        <v>1928.5149385700001</v>
      </c>
      <c r="K141" s="37">
        <f>SUMIFS(СВЦЭМ!$D$34:$D$777,СВЦЭМ!$A$34:$A$777,$A141,СВЦЭМ!$B$34:$B$777,K$119)+'СЕТ СН'!$I$11+СВЦЭМ!$D$10+'СЕТ СН'!$I$6-'СЕТ СН'!$I$23</f>
        <v>1860.1366858700003</v>
      </c>
      <c r="L141" s="37">
        <f>SUMIFS(СВЦЭМ!$D$34:$D$777,СВЦЭМ!$A$34:$A$777,$A141,СВЦЭМ!$B$34:$B$777,L$119)+'СЕТ СН'!$I$11+СВЦЭМ!$D$10+'СЕТ СН'!$I$6-'СЕТ СН'!$I$23</f>
        <v>1790.4375671799999</v>
      </c>
      <c r="M141" s="37">
        <f>SUMIFS(СВЦЭМ!$D$34:$D$777,СВЦЭМ!$A$34:$A$777,$A141,СВЦЭМ!$B$34:$B$777,M$119)+'СЕТ СН'!$I$11+СВЦЭМ!$D$10+'СЕТ СН'!$I$6-'СЕТ СН'!$I$23</f>
        <v>1729.96611364</v>
      </c>
      <c r="N141" s="37">
        <f>SUMIFS(СВЦЭМ!$D$34:$D$777,СВЦЭМ!$A$34:$A$777,$A141,СВЦЭМ!$B$34:$B$777,N$119)+'СЕТ СН'!$I$11+СВЦЭМ!$D$10+'СЕТ СН'!$I$6-'СЕТ СН'!$I$23</f>
        <v>1707.8141602400001</v>
      </c>
      <c r="O141" s="37">
        <f>SUMIFS(СВЦЭМ!$D$34:$D$777,СВЦЭМ!$A$34:$A$777,$A141,СВЦЭМ!$B$34:$B$777,O$119)+'СЕТ СН'!$I$11+СВЦЭМ!$D$10+'СЕТ СН'!$I$6-'СЕТ СН'!$I$23</f>
        <v>1708.0532107600002</v>
      </c>
      <c r="P141" s="37">
        <f>SUMIFS(СВЦЭМ!$D$34:$D$777,СВЦЭМ!$A$34:$A$777,$A141,СВЦЭМ!$B$34:$B$777,P$119)+'СЕТ СН'!$I$11+СВЦЭМ!$D$10+'СЕТ СН'!$I$6-'СЕТ СН'!$I$23</f>
        <v>1711.1289519900001</v>
      </c>
      <c r="Q141" s="37">
        <f>SUMIFS(СВЦЭМ!$D$34:$D$777,СВЦЭМ!$A$34:$A$777,$A141,СВЦЭМ!$B$34:$B$777,Q$119)+'СЕТ СН'!$I$11+СВЦЭМ!$D$10+'СЕТ СН'!$I$6-'СЕТ СН'!$I$23</f>
        <v>1711.9352123600002</v>
      </c>
      <c r="R141" s="37">
        <f>SUMIFS(СВЦЭМ!$D$34:$D$777,СВЦЭМ!$A$34:$A$777,$A141,СВЦЭМ!$B$34:$B$777,R$119)+'СЕТ СН'!$I$11+СВЦЭМ!$D$10+'СЕТ СН'!$I$6-'СЕТ СН'!$I$23</f>
        <v>1707.9336281000001</v>
      </c>
      <c r="S141" s="37">
        <f>SUMIFS(СВЦЭМ!$D$34:$D$777,СВЦЭМ!$A$34:$A$777,$A141,СВЦЭМ!$B$34:$B$777,S$119)+'СЕТ СН'!$I$11+СВЦЭМ!$D$10+'СЕТ СН'!$I$6-'СЕТ СН'!$I$23</f>
        <v>1709.1186984699998</v>
      </c>
      <c r="T141" s="37">
        <f>SUMIFS(СВЦЭМ!$D$34:$D$777,СВЦЭМ!$A$34:$A$777,$A141,СВЦЭМ!$B$34:$B$777,T$119)+'СЕТ СН'!$I$11+СВЦЭМ!$D$10+'СЕТ СН'!$I$6-'СЕТ СН'!$I$23</f>
        <v>1711.2625268000002</v>
      </c>
      <c r="U141" s="37">
        <f>SUMIFS(СВЦЭМ!$D$34:$D$777,СВЦЭМ!$A$34:$A$777,$A141,СВЦЭМ!$B$34:$B$777,U$119)+'СЕТ СН'!$I$11+СВЦЭМ!$D$10+'СЕТ СН'!$I$6-'СЕТ СН'!$I$23</f>
        <v>1712.3956302300003</v>
      </c>
      <c r="V141" s="37">
        <f>SUMIFS(СВЦЭМ!$D$34:$D$777,СВЦЭМ!$A$34:$A$777,$A141,СВЦЭМ!$B$34:$B$777,V$119)+'СЕТ СН'!$I$11+СВЦЭМ!$D$10+'СЕТ СН'!$I$6-'СЕТ СН'!$I$23</f>
        <v>1711.7738042299998</v>
      </c>
      <c r="W141" s="37">
        <f>SUMIFS(СВЦЭМ!$D$34:$D$777,СВЦЭМ!$A$34:$A$777,$A141,СВЦЭМ!$B$34:$B$777,W$119)+'СЕТ СН'!$I$11+СВЦЭМ!$D$10+'СЕТ СН'!$I$6-'СЕТ СН'!$I$23</f>
        <v>1716.0423232399999</v>
      </c>
      <c r="X141" s="37">
        <f>SUMIFS(СВЦЭМ!$D$34:$D$777,СВЦЭМ!$A$34:$A$777,$A141,СВЦЭМ!$B$34:$B$777,X$119)+'СЕТ СН'!$I$11+СВЦЭМ!$D$10+'СЕТ СН'!$I$6-'СЕТ СН'!$I$23</f>
        <v>1701.0894733599998</v>
      </c>
      <c r="Y141" s="37">
        <f>SUMIFS(СВЦЭМ!$D$34:$D$777,СВЦЭМ!$A$34:$A$777,$A141,СВЦЭМ!$B$34:$B$777,Y$119)+'СЕТ СН'!$I$11+СВЦЭМ!$D$10+'СЕТ СН'!$I$6-'СЕТ СН'!$I$23</f>
        <v>1742.25532303</v>
      </c>
    </row>
    <row r="142" spans="1:25" ht="15.75" x14ac:dyDescent="0.2">
      <c r="A142" s="36">
        <f t="shared" si="3"/>
        <v>43335</v>
      </c>
      <c r="B142" s="37">
        <f>SUMIFS(СВЦЭМ!$D$34:$D$777,СВЦЭМ!$A$34:$A$777,$A142,СВЦЭМ!$B$34:$B$777,B$119)+'СЕТ СН'!$I$11+СВЦЭМ!$D$10+'СЕТ СН'!$I$6-'СЕТ СН'!$I$23</f>
        <v>1849.3213458499999</v>
      </c>
      <c r="C142" s="37">
        <f>SUMIFS(СВЦЭМ!$D$34:$D$777,СВЦЭМ!$A$34:$A$777,$A142,СВЦЭМ!$B$34:$B$777,C$119)+'СЕТ СН'!$I$11+СВЦЭМ!$D$10+'СЕТ СН'!$I$6-'СЕТ СН'!$I$23</f>
        <v>1977.81128167</v>
      </c>
      <c r="D142" s="37">
        <f>SUMIFS(СВЦЭМ!$D$34:$D$777,СВЦЭМ!$A$34:$A$777,$A142,СВЦЭМ!$B$34:$B$777,D$119)+'СЕТ СН'!$I$11+СВЦЭМ!$D$10+'СЕТ СН'!$I$6-'СЕТ СН'!$I$23</f>
        <v>2090.3075228400003</v>
      </c>
      <c r="E142" s="37">
        <f>SUMIFS(СВЦЭМ!$D$34:$D$777,СВЦЭМ!$A$34:$A$777,$A142,СВЦЭМ!$B$34:$B$777,E$119)+'СЕТ СН'!$I$11+СВЦЭМ!$D$10+'СЕТ СН'!$I$6-'СЕТ СН'!$I$23</f>
        <v>2157.03483048</v>
      </c>
      <c r="F142" s="37">
        <f>SUMIFS(СВЦЭМ!$D$34:$D$777,СВЦЭМ!$A$34:$A$777,$A142,СВЦЭМ!$B$34:$B$777,F$119)+'СЕТ СН'!$I$11+СВЦЭМ!$D$10+'СЕТ СН'!$I$6-'СЕТ СН'!$I$23</f>
        <v>2170.7305581999999</v>
      </c>
      <c r="G142" s="37">
        <f>SUMIFS(СВЦЭМ!$D$34:$D$777,СВЦЭМ!$A$34:$A$777,$A142,СВЦЭМ!$B$34:$B$777,G$119)+'СЕТ СН'!$I$11+СВЦЭМ!$D$10+'СЕТ СН'!$I$6-'СЕТ СН'!$I$23</f>
        <v>2170.2522614999998</v>
      </c>
      <c r="H142" s="37">
        <f>SUMIFS(СВЦЭМ!$D$34:$D$777,СВЦЭМ!$A$34:$A$777,$A142,СВЦЭМ!$B$34:$B$777,H$119)+'СЕТ СН'!$I$11+СВЦЭМ!$D$10+'СЕТ СН'!$I$6-'СЕТ СН'!$I$23</f>
        <v>2140.83507895</v>
      </c>
      <c r="I142" s="37">
        <f>SUMIFS(СВЦЭМ!$D$34:$D$777,СВЦЭМ!$A$34:$A$777,$A142,СВЦЭМ!$B$34:$B$777,I$119)+'СЕТ СН'!$I$11+СВЦЭМ!$D$10+'СЕТ СН'!$I$6-'СЕТ СН'!$I$23</f>
        <v>2049.79037819</v>
      </c>
      <c r="J142" s="37">
        <f>SUMIFS(СВЦЭМ!$D$34:$D$777,СВЦЭМ!$A$34:$A$777,$A142,СВЦЭМ!$B$34:$B$777,J$119)+'СЕТ СН'!$I$11+СВЦЭМ!$D$10+'СЕТ СН'!$I$6-'СЕТ СН'!$I$23</f>
        <v>1916.99980465</v>
      </c>
      <c r="K142" s="37">
        <f>SUMIFS(СВЦЭМ!$D$34:$D$777,СВЦЭМ!$A$34:$A$777,$A142,СВЦЭМ!$B$34:$B$777,K$119)+'СЕТ СН'!$I$11+СВЦЭМ!$D$10+'СЕТ СН'!$I$6-'СЕТ СН'!$I$23</f>
        <v>1858.60217642</v>
      </c>
      <c r="L142" s="37">
        <f>SUMIFS(СВЦЭМ!$D$34:$D$777,СВЦЭМ!$A$34:$A$777,$A142,СВЦЭМ!$B$34:$B$777,L$119)+'СЕТ СН'!$I$11+СВЦЭМ!$D$10+'СЕТ СН'!$I$6-'СЕТ СН'!$I$23</f>
        <v>1788.5229502000002</v>
      </c>
      <c r="M142" s="37">
        <f>SUMIFS(СВЦЭМ!$D$34:$D$777,СВЦЭМ!$A$34:$A$777,$A142,СВЦЭМ!$B$34:$B$777,M$119)+'СЕТ СН'!$I$11+СВЦЭМ!$D$10+'СЕТ СН'!$I$6-'СЕТ СН'!$I$23</f>
        <v>1722.1407776400001</v>
      </c>
      <c r="N142" s="37">
        <f>SUMIFS(СВЦЭМ!$D$34:$D$777,СВЦЭМ!$A$34:$A$777,$A142,СВЦЭМ!$B$34:$B$777,N$119)+'СЕТ СН'!$I$11+СВЦЭМ!$D$10+'СЕТ СН'!$I$6-'СЕТ СН'!$I$23</f>
        <v>1707.7487866399997</v>
      </c>
      <c r="O142" s="37">
        <f>SUMIFS(СВЦЭМ!$D$34:$D$777,СВЦЭМ!$A$34:$A$777,$A142,СВЦЭМ!$B$34:$B$777,O$119)+'СЕТ СН'!$I$11+СВЦЭМ!$D$10+'СЕТ СН'!$I$6-'СЕТ СН'!$I$23</f>
        <v>1711.2540507200001</v>
      </c>
      <c r="P142" s="37">
        <f>SUMIFS(СВЦЭМ!$D$34:$D$777,СВЦЭМ!$A$34:$A$777,$A142,СВЦЭМ!$B$34:$B$777,P$119)+'СЕТ СН'!$I$11+СВЦЭМ!$D$10+'СЕТ СН'!$I$6-'СЕТ СН'!$I$23</f>
        <v>1714.9275286299999</v>
      </c>
      <c r="Q142" s="37">
        <f>SUMIFS(СВЦЭМ!$D$34:$D$777,СВЦЭМ!$A$34:$A$777,$A142,СВЦЭМ!$B$34:$B$777,Q$119)+'СЕТ СН'!$I$11+СВЦЭМ!$D$10+'СЕТ СН'!$I$6-'СЕТ СН'!$I$23</f>
        <v>1712.85388517</v>
      </c>
      <c r="R142" s="37">
        <f>SUMIFS(СВЦЭМ!$D$34:$D$777,СВЦЭМ!$A$34:$A$777,$A142,СВЦЭМ!$B$34:$B$777,R$119)+'СЕТ СН'!$I$11+СВЦЭМ!$D$10+'СЕТ СН'!$I$6-'СЕТ СН'!$I$23</f>
        <v>1705.7969847200002</v>
      </c>
      <c r="S142" s="37">
        <f>SUMIFS(СВЦЭМ!$D$34:$D$777,СВЦЭМ!$A$34:$A$777,$A142,СВЦЭМ!$B$34:$B$777,S$119)+'СЕТ СН'!$I$11+СВЦЭМ!$D$10+'СЕТ СН'!$I$6-'СЕТ СН'!$I$23</f>
        <v>1708.8361566599997</v>
      </c>
      <c r="T142" s="37">
        <f>SUMIFS(СВЦЭМ!$D$34:$D$777,СВЦЭМ!$A$34:$A$777,$A142,СВЦЭМ!$B$34:$B$777,T$119)+'СЕТ СН'!$I$11+СВЦЭМ!$D$10+'СЕТ СН'!$I$6-'СЕТ СН'!$I$23</f>
        <v>1711.63308147</v>
      </c>
      <c r="U142" s="37">
        <f>SUMIFS(СВЦЭМ!$D$34:$D$777,СВЦЭМ!$A$34:$A$777,$A142,СВЦЭМ!$B$34:$B$777,U$119)+'СЕТ СН'!$I$11+СВЦЭМ!$D$10+'СЕТ СН'!$I$6-'СЕТ СН'!$I$23</f>
        <v>1714.43704729</v>
      </c>
      <c r="V142" s="37">
        <f>SUMIFS(СВЦЭМ!$D$34:$D$777,СВЦЭМ!$A$34:$A$777,$A142,СВЦЭМ!$B$34:$B$777,V$119)+'СЕТ СН'!$I$11+СВЦЭМ!$D$10+'СЕТ СН'!$I$6-'СЕТ СН'!$I$23</f>
        <v>1716.3146190500001</v>
      </c>
      <c r="W142" s="37">
        <f>SUMIFS(СВЦЭМ!$D$34:$D$777,СВЦЭМ!$A$34:$A$777,$A142,СВЦЭМ!$B$34:$B$777,W$119)+'СЕТ СН'!$I$11+СВЦЭМ!$D$10+'СЕТ СН'!$I$6-'СЕТ СН'!$I$23</f>
        <v>1717.9164563100003</v>
      </c>
      <c r="X142" s="37">
        <f>SUMIFS(СВЦЭМ!$D$34:$D$777,СВЦЭМ!$A$34:$A$777,$A142,СВЦЭМ!$B$34:$B$777,X$119)+'СЕТ СН'!$I$11+СВЦЭМ!$D$10+'СЕТ СН'!$I$6-'СЕТ СН'!$I$23</f>
        <v>1706.99781927</v>
      </c>
      <c r="Y142" s="37">
        <f>SUMIFS(СВЦЭМ!$D$34:$D$777,СВЦЭМ!$A$34:$A$777,$A142,СВЦЭМ!$B$34:$B$777,Y$119)+'СЕТ СН'!$I$11+СВЦЭМ!$D$10+'СЕТ СН'!$I$6-'СЕТ СН'!$I$23</f>
        <v>1758.4352202199998</v>
      </c>
    </row>
    <row r="143" spans="1:25" ht="15.75" x14ac:dyDescent="0.2">
      <c r="A143" s="36">
        <f t="shared" si="3"/>
        <v>43336</v>
      </c>
      <c r="B143" s="37">
        <f>SUMIFS(СВЦЭМ!$D$34:$D$777,СВЦЭМ!$A$34:$A$777,$A143,СВЦЭМ!$B$34:$B$777,B$119)+'СЕТ СН'!$I$11+СВЦЭМ!$D$10+'СЕТ СН'!$I$6-'СЕТ СН'!$I$23</f>
        <v>1814.5329031900001</v>
      </c>
      <c r="C143" s="37">
        <f>SUMIFS(СВЦЭМ!$D$34:$D$777,СВЦЭМ!$A$34:$A$777,$A143,СВЦЭМ!$B$34:$B$777,C$119)+'СЕТ СН'!$I$11+СВЦЭМ!$D$10+'СЕТ СН'!$I$6-'СЕТ СН'!$I$23</f>
        <v>1927.7009108100001</v>
      </c>
      <c r="D143" s="37">
        <f>SUMIFS(СВЦЭМ!$D$34:$D$777,СВЦЭМ!$A$34:$A$777,$A143,СВЦЭМ!$B$34:$B$777,D$119)+'СЕТ СН'!$I$11+СВЦЭМ!$D$10+'СЕТ СН'!$I$6-'СЕТ СН'!$I$23</f>
        <v>2031.8082000900004</v>
      </c>
      <c r="E143" s="37">
        <f>SUMIFS(СВЦЭМ!$D$34:$D$777,СВЦЭМ!$A$34:$A$777,$A143,СВЦЭМ!$B$34:$B$777,E$119)+'СЕТ СН'!$I$11+СВЦЭМ!$D$10+'СЕТ СН'!$I$6-'СЕТ СН'!$I$23</f>
        <v>2117.0507444</v>
      </c>
      <c r="F143" s="37">
        <f>SUMIFS(СВЦЭМ!$D$34:$D$777,СВЦЭМ!$A$34:$A$777,$A143,СВЦЭМ!$B$34:$B$777,F$119)+'СЕТ СН'!$I$11+СВЦЭМ!$D$10+'СЕТ СН'!$I$6-'СЕТ СН'!$I$23</f>
        <v>2118.2880565099999</v>
      </c>
      <c r="G143" s="37">
        <f>SUMIFS(СВЦЭМ!$D$34:$D$777,СВЦЭМ!$A$34:$A$777,$A143,СВЦЭМ!$B$34:$B$777,G$119)+'СЕТ СН'!$I$11+СВЦЭМ!$D$10+'СЕТ СН'!$I$6-'СЕТ СН'!$I$23</f>
        <v>2118.4377742799998</v>
      </c>
      <c r="H143" s="37">
        <f>SUMIFS(СВЦЭМ!$D$34:$D$777,СВЦЭМ!$A$34:$A$777,$A143,СВЦЭМ!$B$34:$B$777,H$119)+'СЕТ СН'!$I$11+СВЦЭМ!$D$10+'СЕТ СН'!$I$6-'СЕТ СН'!$I$23</f>
        <v>2065.9163918300001</v>
      </c>
      <c r="I143" s="37">
        <f>SUMIFS(СВЦЭМ!$D$34:$D$777,СВЦЭМ!$A$34:$A$777,$A143,СВЦЭМ!$B$34:$B$777,I$119)+'СЕТ СН'!$I$11+СВЦЭМ!$D$10+'СЕТ СН'!$I$6-'СЕТ СН'!$I$23</f>
        <v>2033.4142351999999</v>
      </c>
      <c r="J143" s="37">
        <f>SUMIFS(СВЦЭМ!$D$34:$D$777,СВЦЭМ!$A$34:$A$777,$A143,СВЦЭМ!$B$34:$B$777,J$119)+'СЕТ СН'!$I$11+СВЦЭМ!$D$10+'СЕТ СН'!$I$6-'СЕТ СН'!$I$23</f>
        <v>1925.0984323900002</v>
      </c>
      <c r="K143" s="37">
        <f>SUMIFS(СВЦЭМ!$D$34:$D$777,СВЦЭМ!$A$34:$A$777,$A143,СВЦЭМ!$B$34:$B$777,K$119)+'СЕТ СН'!$I$11+СВЦЭМ!$D$10+'СЕТ СН'!$I$6-'СЕТ СН'!$I$23</f>
        <v>1858.3791450200001</v>
      </c>
      <c r="L143" s="37">
        <f>SUMIFS(СВЦЭМ!$D$34:$D$777,СВЦЭМ!$A$34:$A$777,$A143,СВЦЭМ!$B$34:$B$777,L$119)+'СЕТ СН'!$I$11+СВЦЭМ!$D$10+'СЕТ СН'!$I$6-'СЕТ СН'!$I$23</f>
        <v>1777.2576276600003</v>
      </c>
      <c r="M143" s="37">
        <f>SUMIFS(СВЦЭМ!$D$34:$D$777,СВЦЭМ!$A$34:$A$777,$A143,СВЦЭМ!$B$34:$B$777,M$119)+'СЕТ СН'!$I$11+СВЦЭМ!$D$10+'СЕТ СН'!$I$6-'СЕТ СН'!$I$23</f>
        <v>1708.1002914000001</v>
      </c>
      <c r="N143" s="37">
        <f>SUMIFS(СВЦЭМ!$D$34:$D$777,СВЦЭМ!$A$34:$A$777,$A143,СВЦЭМ!$B$34:$B$777,N$119)+'СЕТ СН'!$I$11+СВЦЭМ!$D$10+'СЕТ СН'!$I$6-'СЕТ СН'!$I$23</f>
        <v>1682.2834185000002</v>
      </c>
      <c r="O143" s="37">
        <f>SUMIFS(СВЦЭМ!$D$34:$D$777,СВЦЭМ!$A$34:$A$777,$A143,СВЦЭМ!$B$34:$B$777,O$119)+'СЕТ СН'!$I$11+СВЦЭМ!$D$10+'СЕТ СН'!$I$6-'СЕТ СН'!$I$23</f>
        <v>1681.6366365100002</v>
      </c>
      <c r="P143" s="37">
        <f>SUMIFS(СВЦЭМ!$D$34:$D$777,СВЦЭМ!$A$34:$A$777,$A143,СВЦЭМ!$B$34:$B$777,P$119)+'СЕТ СН'!$I$11+СВЦЭМ!$D$10+'СЕТ СН'!$I$6-'СЕТ СН'!$I$23</f>
        <v>1681.03122605</v>
      </c>
      <c r="Q143" s="37">
        <f>SUMIFS(СВЦЭМ!$D$34:$D$777,СВЦЭМ!$A$34:$A$777,$A143,СВЦЭМ!$B$34:$B$777,Q$119)+'СЕТ СН'!$I$11+СВЦЭМ!$D$10+'СЕТ СН'!$I$6-'СЕТ СН'!$I$23</f>
        <v>1680.7609089699999</v>
      </c>
      <c r="R143" s="37">
        <f>SUMIFS(СВЦЭМ!$D$34:$D$777,СВЦЭМ!$A$34:$A$777,$A143,СВЦЭМ!$B$34:$B$777,R$119)+'СЕТ СН'!$I$11+СВЦЭМ!$D$10+'СЕТ СН'!$I$6-'СЕТ СН'!$I$23</f>
        <v>1674.7743569300001</v>
      </c>
      <c r="S143" s="37">
        <f>SUMIFS(СВЦЭМ!$D$34:$D$777,СВЦЭМ!$A$34:$A$777,$A143,СВЦЭМ!$B$34:$B$777,S$119)+'СЕТ СН'!$I$11+СВЦЭМ!$D$10+'СЕТ СН'!$I$6-'СЕТ СН'!$I$23</f>
        <v>1682.6606917700001</v>
      </c>
      <c r="T143" s="37">
        <f>SUMIFS(СВЦЭМ!$D$34:$D$777,СВЦЭМ!$A$34:$A$777,$A143,СВЦЭМ!$B$34:$B$777,T$119)+'СЕТ СН'!$I$11+СВЦЭМ!$D$10+'СЕТ СН'!$I$6-'СЕТ СН'!$I$23</f>
        <v>1684.6270557299999</v>
      </c>
      <c r="U143" s="37">
        <f>SUMIFS(СВЦЭМ!$D$34:$D$777,СВЦЭМ!$A$34:$A$777,$A143,СВЦЭМ!$B$34:$B$777,U$119)+'СЕТ СН'!$I$11+СВЦЭМ!$D$10+'СЕТ СН'!$I$6-'СЕТ СН'!$I$23</f>
        <v>1686.6589203200001</v>
      </c>
      <c r="V143" s="37">
        <f>SUMIFS(СВЦЭМ!$D$34:$D$777,СВЦЭМ!$A$34:$A$777,$A143,СВЦЭМ!$B$34:$B$777,V$119)+'СЕТ СН'!$I$11+СВЦЭМ!$D$10+'СЕТ СН'!$I$6-'СЕТ СН'!$I$23</f>
        <v>1695.3789523699998</v>
      </c>
      <c r="W143" s="37">
        <f>SUMIFS(СВЦЭМ!$D$34:$D$777,СВЦЭМ!$A$34:$A$777,$A143,СВЦЭМ!$B$34:$B$777,W$119)+'СЕТ СН'!$I$11+СВЦЭМ!$D$10+'СЕТ СН'!$I$6-'СЕТ СН'!$I$23</f>
        <v>1700.64847951</v>
      </c>
      <c r="X143" s="37">
        <f>SUMIFS(СВЦЭМ!$D$34:$D$777,СВЦЭМ!$A$34:$A$777,$A143,СВЦЭМ!$B$34:$B$777,X$119)+'СЕТ СН'!$I$11+СВЦЭМ!$D$10+'СЕТ СН'!$I$6-'СЕТ СН'!$I$23</f>
        <v>1684.3521056700001</v>
      </c>
      <c r="Y143" s="37">
        <f>SUMIFS(СВЦЭМ!$D$34:$D$777,СВЦЭМ!$A$34:$A$777,$A143,СВЦЭМ!$B$34:$B$777,Y$119)+'СЕТ СН'!$I$11+СВЦЭМ!$D$10+'СЕТ СН'!$I$6-'СЕТ СН'!$I$23</f>
        <v>1717.31995706</v>
      </c>
    </row>
    <row r="144" spans="1:25" ht="15.75" x14ac:dyDescent="0.2">
      <c r="A144" s="36">
        <f t="shared" si="3"/>
        <v>43337</v>
      </c>
      <c r="B144" s="37">
        <f>SUMIFS(СВЦЭМ!$D$34:$D$777,СВЦЭМ!$A$34:$A$777,$A144,СВЦЭМ!$B$34:$B$777,B$119)+'СЕТ СН'!$I$11+СВЦЭМ!$D$10+'СЕТ СН'!$I$6-'СЕТ СН'!$I$23</f>
        <v>1787.9689645099998</v>
      </c>
      <c r="C144" s="37">
        <f>SUMIFS(СВЦЭМ!$D$34:$D$777,СВЦЭМ!$A$34:$A$777,$A144,СВЦЭМ!$B$34:$B$777,C$119)+'СЕТ СН'!$I$11+СВЦЭМ!$D$10+'СЕТ СН'!$I$6-'СЕТ СН'!$I$23</f>
        <v>1909.8373252000001</v>
      </c>
      <c r="D144" s="37">
        <f>SUMIFS(СВЦЭМ!$D$34:$D$777,СВЦЭМ!$A$34:$A$777,$A144,СВЦЭМ!$B$34:$B$777,D$119)+'СЕТ СН'!$I$11+СВЦЭМ!$D$10+'СЕТ СН'!$I$6-'СЕТ СН'!$I$23</f>
        <v>2011.87740218</v>
      </c>
      <c r="E144" s="37">
        <f>SUMIFS(СВЦЭМ!$D$34:$D$777,СВЦЭМ!$A$34:$A$777,$A144,СВЦЭМ!$B$34:$B$777,E$119)+'СЕТ СН'!$I$11+СВЦЭМ!$D$10+'СЕТ СН'!$I$6-'СЕТ СН'!$I$23</f>
        <v>2115.6327694500001</v>
      </c>
      <c r="F144" s="37">
        <f>SUMIFS(СВЦЭМ!$D$34:$D$777,СВЦЭМ!$A$34:$A$777,$A144,СВЦЭМ!$B$34:$B$777,F$119)+'СЕТ СН'!$I$11+СВЦЭМ!$D$10+'СЕТ СН'!$I$6-'СЕТ СН'!$I$23</f>
        <v>2119.5381756699999</v>
      </c>
      <c r="G144" s="37">
        <f>SUMIFS(СВЦЭМ!$D$34:$D$777,СВЦЭМ!$A$34:$A$777,$A144,СВЦЭМ!$B$34:$B$777,G$119)+'СЕТ СН'!$I$11+СВЦЭМ!$D$10+'СЕТ СН'!$I$6-'СЕТ СН'!$I$23</f>
        <v>2119.2306688799999</v>
      </c>
      <c r="H144" s="37">
        <f>SUMIFS(СВЦЭМ!$D$34:$D$777,СВЦЭМ!$A$34:$A$777,$A144,СВЦЭМ!$B$34:$B$777,H$119)+'СЕТ СН'!$I$11+СВЦЭМ!$D$10+'СЕТ СН'!$I$6-'СЕТ СН'!$I$23</f>
        <v>2117.4272772100003</v>
      </c>
      <c r="I144" s="37">
        <f>SUMIFS(СВЦЭМ!$D$34:$D$777,СВЦЭМ!$A$34:$A$777,$A144,СВЦЭМ!$B$34:$B$777,I$119)+'СЕТ СН'!$I$11+СВЦЭМ!$D$10+'СЕТ СН'!$I$6-'СЕТ СН'!$I$23</f>
        <v>2086.9381420899999</v>
      </c>
      <c r="J144" s="37">
        <f>SUMIFS(СВЦЭМ!$D$34:$D$777,СВЦЭМ!$A$34:$A$777,$A144,СВЦЭМ!$B$34:$B$777,J$119)+'СЕТ СН'!$I$11+СВЦЭМ!$D$10+'СЕТ СН'!$I$6-'СЕТ СН'!$I$23</f>
        <v>1936.3159225600002</v>
      </c>
      <c r="K144" s="37">
        <f>SUMIFS(СВЦЭМ!$D$34:$D$777,СВЦЭМ!$A$34:$A$777,$A144,СВЦЭМ!$B$34:$B$777,K$119)+'СЕТ СН'!$I$11+СВЦЭМ!$D$10+'СЕТ СН'!$I$6-'СЕТ СН'!$I$23</f>
        <v>1806.8409994000003</v>
      </c>
      <c r="L144" s="37">
        <f>SUMIFS(СВЦЭМ!$D$34:$D$777,СВЦЭМ!$A$34:$A$777,$A144,СВЦЭМ!$B$34:$B$777,L$119)+'СЕТ СН'!$I$11+СВЦЭМ!$D$10+'СЕТ СН'!$I$6-'СЕТ СН'!$I$23</f>
        <v>1718.7720181700001</v>
      </c>
      <c r="M144" s="37">
        <f>SUMIFS(СВЦЭМ!$D$34:$D$777,СВЦЭМ!$A$34:$A$777,$A144,СВЦЭМ!$B$34:$B$777,M$119)+'СЕТ СН'!$I$11+СВЦЭМ!$D$10+'СЕТ СН'!$I$6-'СЕТ СН'!$I$23</f>
        <v>1680.1700757799999</v>
      </c>
      <c r="N144" s="37">
        <f>SUMIFS(СВЦЭМ!$D$34:$D$777,СВЦЭМ!$A$34:$A$777,$A144,СВЦЭМ!$B$34:$B$777,N$119)+'СЕТ СН'!$I$11+СВЦЭМ!$D$10+'СЕТ СН'!$I$6-'СЕТ СН'!$I$23</f>
        <v>1664.8004122500001</v>
      </c>
      <c r="O144" s="37">
        <f>SUMIFS(СВЦЭМ!$D$34:$D$777,СВЦЭМ!$A$34:$A$777,$A144,СВЦЭМ!$B$34:$B$777,O$119)+'СЕТ СН'!$I$11+СВЦЭМ!$D$10+'СЕТ СН'!$I$6-'СЕТ СН'!$I$23</f>
        <v>1666.08167297</v>
      </c>
      <c r="P144" s="37">
        <f>SUMIFS(СВЦЭМ!$D$34:$D$777,СВЦЭМ!$A$34:$A$777,$A144,СВЦЭМ!$B$34:$B$777,P$119)+'СЕТ СН'!$I$11+СВЦЭМ!$D$10+'СЕТ СН'!$I$6-'СЕТ СН'!$I$23</f>
        <v>1666.1937706899998</v>
      </c>
      <c r="Q144" s="37">
        <f>SUMIFS(СВЦЭМ!$D$34:$D$777,СВЦЭМ!$A$34:$A$777,$A144,СВЦЭМ!$B$34:$B$777,Q$119)+'СЕТ СН'!$I$11+СВЦЭМ!$D$10+'СЕТ СН'!$I$6-'СЕТ СН'!$I$23</f>
        <v>1668.68302012</v>
      </c>
      <c r="R144" s="37">
        <f>SUMIFS(СВЦЭМ!$D$34:$D$777,СВЦЭМ!$A$34:$A$777,$A144,СВЦЭМ!$B$34:$B$777,R$119)+'СЕТ СН'!$I$11+СВЦЭМ!$D$10+'СЕТ СН'!$I$6-'СЕТ СН'!$I$23</f>
        <v>1665.4298561099999</v>
      </c>
      <c r="S144" s="37">
        <f>SUMIFS(СВЦЭМ!$D$34:$D$777,СВЦЭМ!$A$34:$A$777,$A144,СВЦЭМ!$B$34:$B$777,S$119)+'СЕТ СН'!$I$11+СВЦЭМ!$D$10+'СЕТ СН'!$I$6-'СЕТ СН'!$I$23</f>
        <v>1668.5618796500003</v>
      </c>
      <c r="T144" s="37">
        <f>SUMIFS(СВЦЭМ!$D$34:$D$777,СВЦЭМ!$A$34:$A$777,$A144,СВЦЭМ!$B$34:$B$777,T$119)+'СЕТ СН'!$I$11+СВЦЭМ!$D$10+'СЕТ СН'!$I$6-'СЕТ СН'!$I$23</f>
        <v>1667.6964815199999</v>
      </c>
      <c r="U144" s="37">
        <f>SUMIFS(СВЦЭМ!$D$34:$D$777,СВЦЭМ!$A$34:$A$777,$A144,СВЦЭМ!$B$34:$B$777,U$119)+'СЕТ СН'!$I$11+СВЦЭМ!$D$10+'СЕТ СН'!$I$6-'СЕТ СН'!$I$23</f>
        <v>1667.1392285399997</v>
      </c>
      <c r="V144" s="37">
        <f>SUMIFS(СВЦЭМ!$D$34:$D$777,СВЦЭМ!$A$34:$A$777,$A144,СВЦЭМ!$B$34:$B$777,V$119)+'СЕТ СН'!$I$11+СВЦЭМ!$D$10+'СЕТ СН'!$I$6-'СЕТ СН'!$I$23</f>
        <v>1664.3480488499999</v>
      </c>
      <c r="W144" s="37">
        <f>SUMIFS(СВЦЭМ!$D$34:$D$777,СВЦЭМ!$A$34:$A$777,$A144,СВЦЭМ!$B$34:$B$777,W$119)+'СЕТ СН'!$I$11+СВЦЭМ!$D$10+'СЕТ СН'!$I$6-'СЕТ СН'!$I$23</f>
        <v>1668.78426601</v>
      </c>
      <c r="X144" s="37">
        <f>SUMIFS(СВЦЭМ!$D$34:$D$777,СВЦЭМ!$A$34:$A$777,$A144,СВЦЭМ!$B$34:$B$777,X$119)+'СЕТ СН'!$I$11+СВЦЭМ!$D$10+'СЕТ СН'!$I$6-'СЕТ СН'!$I$23</f>
        <v>1670.9402261800001</v>
      </c>
      <c r="Y144" s="37">
        <f>SUMIFS(СВЦЭМ!$D$34:$D$777,СВЦЭМ!$A$34:$A$777,$A144,СВЦЭМ!$B$34:$B$777,Y$119)+'СЕТ СН'!$I$11+СВЦЭМ!$D$10+'СЕТ СН'!$I$6-'СЕТ СН'!$I$23</f>
        <v>1714.55055378</v>
      </c>
    </row>
    <row r="145" spans="1:27" ht="15.75" x14ac:dyDescent="0.2">
      <c r="A145" s="36">
        <f t="shared" si="3"/>
        <v>43338</v>
      </c>
      <c r="B145" s="37">
        <f>SUMIFS(СВЦЭМ!$D$34:$D$777,СВЦЭМ!$A$34:$A$777,$A145,СВЦЭМ!$B$34:$B$777,B$119)+'СЕТ СН'!$I$11+СВЦЭМ!$D$10+'СЕТ СН'!$I$6-'СЕТ СН'!$I$23</f>
        <v>1823.44930884</v>
      </c>
      <c r="C145" s="37">
        <f>SUMIFS(СВЦЭМ!$D$34:$D$777,СВЦЭМ!$A$34:$A$777,$A145,СВЦЭМ!$B$34:$B$777,C$119)+'СЕТ СН'!$I$11+СВЦЭМ!$D$10+'СЕТ СН'!$I$6-'СЕТ СН'!$I$23</f>
        <v>1953.8937644100001</v>
      </c>
      <c r="D145" s="37">
        <f>SUMIFS(СВЦЭМ!$D$34:$D$777,СВЦЭМ!$A$34:$A$777,$A145,СВЦЭМ!$B$34:$B$777,D$119)+'СЕТ СН'!$I$11+СВЦЭМ!$D$10+'СЕТ СН'!$I$6-'СЕТ СН'!$I$23</f>
        <v>2073.0759495100001</v>
      </c>
      <c r="E145" s="37">
        <f>SUMIFS(СВЦЭМ!$D$34:$D$777,СВЦЭМ!$A$34:$A$777,$A145,СВЦЭМ!$B$34:$B$777,E$119)+'СЕТ СН'!$I$11+СВЦЭМ!$D$10+'СЕТ СН'!$I$6-'СЕТ СН'!$I$23</f>
        <v>2201.5968670800003</v>
      </c>
      <c r="F145" s="37">
        <f>SUMIFS(СВЦЭМ!$D$34:$D$777,СВЦЭМ!$A$34:$A$777,$A145,СВЦЭМ!$B$34:$B$777,F$119)+'СЕТ СН'!$I$11+СВЦЭМ!$D$10+'СЕТ СН'!$I$6-'СЕТ СН'!$I$23</f>
        <v>2211.5595365999998</v>
      </c>
      <c r="G145" s="37">
        <f>SUMIFS(СВЦЭМ!$D$34:$D$777,СВЦЭМ!$A$34:$A$777,$A145,СВЦЭМ!$B$34:$B$777,G$119)+'СЕТ СН'!$I$11+СВЦЭМ!$D$10+'СЕТ СН'!$I$6-'СЕТ СН'!$I$23</f>
        <v>2180.4022592000001</v>
      </c>
      <c r="H145" s="37">
        <f>SUMIFS(СВЦЭМ!$D$34:$D$777,СВЦЭМ!$A$34:$A$777,$A145,СВЦЭМ!$B$34:$B$777,H$119)+'СЕТ СН'!$I$11+СВЦЭМ!$D$10+'СЕТ СН'!$I$6-'СЕТ СН'!$I$23</f>
        <v>2153.94908781</v>
      </c>
      <c r="I145" s="37">
        <f>SUMIFS(СВЦЭМ!$D$34:$D$777,СВЦЭМ!$A$34:$A$777,$A145,СВЦЭМ!$B$34:$B$777,I$119)+'СЕТ СН'!$I$11+СВЦЭМ!$D$10+'СЕТ СН'!$I$6-'СЕТ СН'!$I$23</f>
        <v>2108.4090909300003</v>
      </c>
      <c r="J145" s="37">
        <f>SUMIFS(СВЦЭМ!$D$34:$D$777,СВЦЭМ!$A$34:$A$777,$A145,СВЦЭМ!$B$34:$B$777,J$119)+'СЕТ СН'!$I$11+СВЦЭМ!$D$10+'СЕТ СН'!$I$6-'СЕТ СН'!$I$23</f>
        <v>1930.0580827100002</v>
      </c>
      <c r="K145" s="37">
        <f>SUMIFS(СВЦЭМ!$D$34:$D$777,СВЦЭМ!$A$34:$A$777,$A145,СВЦЭМ!$B$34:$B$777,K$119)+'СЕТ СН'!$I$11+СВЦЭМ!$D$10+'СЕТ СН'!$I$6-'СЕТ СН'!$I$23</f>
        <v>1807.1539184100002</v>
      </c>
      <c r="L145" s="37">
        <f>SUMIFS(СВЦЭМ!$D$34:$D$777,СВЦЭМ!$A$34:$A$777,$A145,СВЦЭМ!$B$34:$B$777,L$119)+'СЕТ СН'!$I$11+СВЦЭМ!$D$10+'СЕТ СН'!$I$6-'СЕТ СН'!$I$23</f>
        <v>1711.9800644300003</v>
      </c>
      <c r="M145" s="37">
        <f>SUMIFS(СВЦЭМ!$D$34:$D$777,СВЦЭМ!$A$34:$A$777,$A145,СВЦЭМ!$B$34:$B$777,M$119)+'СЕТ СН'!$I$11+СВЦЭМ!$D$10+'СЕТ СН'!$I$6-'СЕТ СН'!$I$23</f>
        <v>1653.8589717200002</v>
      </c>
      <c r="N145" s="37">
        <f>SUMIFS(СВЦЭМ!$D$34:$D$777,СВЦЭМ!$A$34:$A$777,$A145,СВЦЭМ!$B$34:$B$777,N$119)+'СЕТ СН'!$I$11+СВЦЭМ!$D$10+'СЕТ СН'!$I$6-'СЕТ СН'!$I$23</f>
        <v>1638.14506011</v>
      </c>
      <c r="O145" s="37">
        <f>SUMIFS(СВЦЭМ!$D$34:$D$777,СВЦЭМ!$A$34:$A$777,$A145,СВЦЭМ!$B$34:$B$777,O$119)+'СЕТ СН'!$I$11+СВЦЭМ!$D$10+'СЕТ СН'!$I$6-'СЕТ СН'!$I$23</f>
        <v>1645.7904810099999</v>
      </c>
      <c r="P145" s="37">
        <f>SUMIFS(СВЦЭМ!$D$34:$D$777,СВЦЭМ!$A$34:$A$777,$A145,СВЦЭМ!$B$34:$B$777,P$119)+'СЕТ СН'!$I$11+СВЦЭМ!$D$10+'СЕТ СН'!$I$6-'СЕТ СН'!$I$23</f>
        <v>1646.0272088800002</v>
      </c>
      <c r="Q145" s="37">
        <f>SUMIFS(СВЦЭМ!$D$34:$D$777,СВЦЭМ!$A$34:$A$777,$A145,СВЦЭМ!$B$34:$B$777,Q$119)+'СЕТ СН'!$I$11+СВЦЭМ!$D$10+'СЕТ СН'!$I$6-'СЕТ СН'!$I$23</f>
        <v>1648.9322221800003</v>
      </c>
      <c r="R145" s="37">
        <f>SUMIFS(СВЦЭМ!$D$34:$D$777,СВЦЭМ!$A$34:$A$777,$A145,СВЦЭМ!$B$34:$B$777,R$119)+'СЕТ СН'!$I$11+СВЦЭМ!$D$10+'СЕТ СН'!$I$6-'СЕТ СН'!$I$23</f>
        <v>1650.5853435200002</v>
      </c>
      <c r="S145" s="37">
        <f>SUMIFS(СВЦЭМ!$D$34:$D$777,СВЦЭМ!$A$34:$A$777,$A145,СВЦЭМ!$B$34:$B$777,S$119)+'СЕТ СН'!$I$11+СВЦЭМ!$D$10+'СЕТ СН'!$I$6-'СЕТ СН'!$I$23</f>
        <v>1649.7018885799998</v>
      </c>
      <c r="T145" s="37">
        <f>SUMIFS(СВЦЭМ!$D$34:$D$777,СВЦЭМ!$A$34:$A$777,$A145,СВЦЭМ!$B$34:$B$777,T$119)+'СЕТ СН'!$I$11+СВЦЭМ!$D$10+'СЕТ СН'!$I$6-'СЕТ СН'!$I$23</f>
        <v>1649.3771544400001</v>
      </c>
      <c r="U145" s="37">
        <f>SUMIFS(СВЦЭМ!$D$34:$D$777,СВЦЭМ!$A$34:$A$777,$A145,СВЦЭМ!$B$34:$B$777,U$119)+'СЕТ СН'!$I$11+СВЦЭМ!$D$10+'СЕТ СН'!$I$6-'СЕТ СН'!$I$23</f>
        <v>1654.0067564299998</v>
      </c>
      <c r="V145" s="37">
        <f>SUMIFS(СВЦЭМ!$D$34:$D$777,СВЦЭМ!$A$34:$A$777,$A145,СВЦЭМ!$B$34:$B$777,V$119)+'СЕТ СН'!$I$11+СВЦЭМ!$D$10+'СЕТ СН'!$I$6-'СЕТ СН'!$I$23</f>
        <v>1661.24249517</v>
      </c>
      <c r="W145" s="37">
        <f>SUMIFS(СВЦЭМ!$D$34:$D$777,СВЦЭМ!$A$34:$A$777,$A145,СВЦЭМ!$B$34:$B$777,W$119)+'СЕТ СН'!$I$11+СВЦЭМ!$D$10+'СЕТ СН'!$I$6-'СЕТ СН'!$I$23</f>
        <v>1670.01793739</v>
      </c>
      <c r="X145" s="37">
        <f>SUMIFS(СВЦЭМ!$D$34:$D$777,СВЦЭМ!$A$34:$A$777,$A145,СВЦЭМ!$B$34:$B$777,X$119)+'СЕТ СН'!$I$11+СВЦЭМ!$D$10+'СЕТ СН'!$I$6-'СЕТ СН'!$I$23</f>
        <v>1646.86941755</v>
      </c>
      <c r="Y145" s="37">
        <f>SUMIFS(СВЦЭМ!$D$34:$D$777,СВЦЭМ!$A$34:$A$777,$A145,СВЦЭМ!$B$34:$B$777,Y$119)+'СЕТ СН'!$I$11+СВЦЭМ!$D$10+'СЕТ СН'!$I$6-'СЕТ СН'!$I$23</f>
        <v>1705.1703085099998</v>
      </c>
    </row>
    <row r="146" spans="1:27" ht="15.75" x14ac:dyDescent="0.2">
      <c r="A146" s="36">
        <f t="shared" si="3"/>
        <v>43339</v>
      </c>
      <c r="B146" s="37">
        <f>SUMIFS(СВЦЭМ!$D$34:$D$777,СВЦЭМ!$A$34:$A$777,$A146,СВЦЭМ!$B$34:$B$777,B$119)+'СЕТ СН'!$I$11+СВЦЭМ!$D$10+'СЕТ СН'!$I$6-'СЕТ СН'!$I$23</f>
        <v>1823.9111913900001</v>
      </c>
      <c r="C146" s="37">
        <f>SUMIFS(СВЦЭМ!$D$34:$D$777,СВЦЭМ!$A$34:$A$777,$A146,СВЦЭМ!$B$34:$B$777,C$119)+'СЕТ СН'!$I$11+СВЦЭМ!$D$10+'СЕТ СН'!$I$6-'СЕТ СН'!$I$23</f>
        <v>1956.4255917600003</v>
      </c>
      <c r="D146" s="37">
        <f>SUMIFS(СВЦЭМ!$D$34:$D$777,СВЦЭМ!$A$34:$A$777,$A146,СВЦЭМ!$B$34:$B$777,D$119)+'СЕТ СН'!$I$11+СВЦЭМ!$D$10+'СЕТ СН'!$I$6-'СЕТ СН'!$I$23</f>
        <v>2066.0883642200001</v>
      </c>
      <c r="E146" s="37">
        <f>SUMIFS(СВЦЭМ!$D$34:$D$777,СВЦЭМ!$A$34:$A$777,$A146,СВЦЭМ!$B$34:$B$777,E$119)+'СЕТ СН'!$I$11+СВЦЭМ!$D$10+'СЕТ СН'!$I$6-'СЕТ СН'!$I$23</f>
        <v>2175.0868785499997</v>
      </c>
      <c r="F146" s="37">
        <f>SUMIFS(СВЦЭМ!$D$34:$D$777,СВЦЭМ!$A$34:$A$777,$A146,СВЦЭМ!$B$34:$B$777,F$119)+'СЕТ СН'!$I$11+СВЦЭМ!$D$10+'СЕТ СН'!$I$6-'СЕТ СН'!$I$23</f>
        <v>2172.6332967400003</v>
      </c>
      <c r="G146" s="37">
        <f>SUMIFS(СВЦЭМ!$D$34:$D$777,СВЦЭМ!$A$34:$A$777,$A146,СВЦЭМ!$B$34:$B$777,G$119)+'СЕТ СН'!$I$11+СВЦЭМ!$D$10+'СЕТ СН'!$I$6-'СЕТ СН'!$I$23</f>
        <v>2158.2143520199998</v>
      </c>
      <c r="H146" s="37">
        <f>SUMIFS(СВЦЭМ!$D$34:$D$777,СВЦЭМ!$A$34:$A$777,$A146,СВЦЭМ!$B$34:$B$777,H$119)+'СЕТ СН'!$I$11+СВЦЭМ!$D$10+'СЕТ СН'!$I$6-'СЕТ СН'!$I$23</f>
        <v>2114.8507016499998</v>
      </c>
      <c r="I146" s="37">
        <f>SUMIFS(СВЦЭМ!$D$34:$D$777,СВЦЭМ!$A$34:$A$777,$A146,СВЦЭМ!$B$34:$B$777,I$119)+'СЕТ СН'!$I$11+СВЦЭМ!$D$10+'СЕТ СН'!$I$6-'СЕТ СН'!$I$23</f>
        <v>2068.0049199100004</v>
      </c>
      <c r="J146" s="37">
        <f>SUMIFS(СВЦЭМ!$D$34:$D$777,СВЦЭМ!$A$34:$A$777,$A146,СВЦЭМ!$B$34:$B$777,J$119)+'СЕТ СН'!$I$11+СВЦЭМ!$D$10+'СЕТ СН'!$I$6-'СЕТ СН'!$I$23</f>
        <v>1947.0583488500001</v>
      </c>
      <c r="K146" s="37">
        <f>SUMIFS(СВЦЭМ!$D$34:$D$777,СВЦЭМ!$A$34:$A$777,$A146,СВЦЭМ!$B$34:$B$777,K$119)+'СЕТ СН'!$I$11+СВЦЭМ!$D$10+'СЕТ СН'!$I$6-'СЕТ СН'!$I$23</f>
        <v>1858.1250084399999</v>
      </c>
      <c r="L146" s="37">
        <f>SUMIFS(СВЦЭМ!$D$34:$D$777,СВЦЭМ!$A$34:$A$777,$A146,СВЦЭМ!$B$34:$B$777,L$119)+'СЕТ СН'!$I$11+СВЦЭМ!$D$10+'СЕТ СН'!$I$6-'СЕТ СН'!$I$23</f>
        <v>1785.5364559899999</v>
      </c>
      <c r="M146" s="37">
        <f>SUMIFS(СВЦЭМ!$D$34:$D$777,СВЦЭМ!$A$34:$A$777,$A146,СВЦЭМ!$B$34:$B$777,M$119)+'СЕТ СН'!$I$11+СВЦЭМ!$D$10+'СЕТ СН'!$I$6-'СЕТ СН'!$I$23</f>
        <v>1723.33137205</v>
      </c>
      <c r="N146" s="37">
        <f>SUMIFS(СВЦЭМ!$D$34:$D$777,СВЦЭМ!$A$34:$A$777,$A146,СВЦЭМ!$B$34:$B$777,N$119)+'СЕТ СН'!$I$11+СВЦЭМ!$D$10+'СЕТ СН'!$I$6-'СЕТ СН'!$I$23</f>
        <v>1696.2476398099998</v>
      </c>
      <c r="O146" s="37">
        <f>SUMIFS(СВЦЭМ!$D$34:$D$777,СВЦЭМ!$A$34:$A$777,$A146,СВЦЭМ!$B$34:$B$777,O$119)+'СЕТ СН'!$I$11+СВЦЭМ!$D$10+'СЕТ СН'!$I$6-'СЕТ СН'!$I$23</f>
        <v>1698.5673424400002</v>
      </c>
      <c r="P146" s="37">
        <f>SUMIFS(СВЦЭМ!$D$34:$D$777,СВЦЭМ!$A$34:$A$777,$A146,СВЦЭМ!$B$34:$B$777,P$119)+'СЕТ СН'!$I$11+СВЦЭМ!$D$10+'СЕТ СН'!$I$6-'СЕТ СН'!$I$23</f>
        <v>1704.417238</v>
      </c>
      <c r="Q146" s="37">
        <f>SUMIFS(СВЦЭМ!$D$34:$D$777,СВЦЭМ!$A$34:$A$777,$A146,СВЦЭМ!$B$34:$B$777,Q$119)+'СЕТ СН'!$I$11+СВЦЭМ!$D$10+'СЕТ СН'!$I$6-'СЕТ СН'!$I$23</f>
        <v>1698.27023547</v>
      </c>
      <c r="R146" s="37">
        <f>SUMIFS(СВЦЭМ!$D$34:$D$777,СВЦЭМ!$A$34:$A$777,$A146,СВЦЭМ!$B$34:$B$777,R$119)+'СЕТ СН'!$I$11+СВЦЭМ!$D$10+'СЕТ СН'!$I$6-'СЕТ СН'!$I$23</f>
        <v>1697.3798808700003</v>
      </c>
      <c r="S146" s="37">
        <f>SUMIFS(СВЦЭМ!$D$34:$D$777,СВЦЭМ!$A$34:$A$777,$A146,СВЦЭМ!$B$34:$B$777,S$119)+'СЕТ СН'!$I$11+СВЦЭМ!$D$10+'СЕТ СН'!$I$6-'СЕТ СН'!$I$23</f>
        <v>1697.97222031</v>
      </c>
      <c r="T146" s="37">
        <f>SUMIFS(СВЦЭМ!$D$34:$D$777,СВЦЭМ!$A$34:$A$777,$A146,СВЦЭМ!$B$34:$B$777,T$119)+'СЕТ СН'!$I$11+СВЦЭМ!$D$10+'СЕТ СН'!$I$6-'СЕТ СН'!$I$23</f>
        <v>1703.7313531600003</v>
      </c>
      <c r="U146" s="37">
        <f>SUMIFS(СВЦЭМ!$D$34:$D$777,СВЦЭМ!$A$34:$A$777,$A146,СВЦЭМ!$B$34:$B$777,U$119)+'СЕТ СН'!$I$11+СВЦЭМ!$D$10+'СЕТ СН'!$I$6-'СЕТ СН'!$I$23</f>
        <v>1705.50296746</v>
      </c>
      <c r="V146" s="37">
        <f>SUMIFS(СВЦЭМ!$D$34:$D$777,СВЦЭМ!$A$34:$A$777,$A146,СВЦЭМ!$B$34:$B$777,V$119)+'СЕТ СН'!$I$11+СВЦЭМ!$D$10+'СЕТ СН'!$I$6-'СЕТ СН'!$I$23</f>
        <v>1716.7643166799999</v>
      </c>
      <c r="W146" s="37">
        <f>SUMIFS(СВЦЭМ!$D$34:$D$777,СВЦЭМ!$A$34:$A$777,$A146,СВЦЭМ!$B$34:$B$777,W$119)+'СЕТ СН'!$I$11+СВЦЭМ!$D$10+'СЕТ СН'!$I$6-'СЕТ СН'!$I$23</f>
        <v>1716.82992444</v>
      </c>
      <c r="X146" s="37">
        <f>SUMIFS(СВЦЭМ!$D$34:$D$777,СВЦЭМ!$A$34:$A$777,$A146,СВЦЭМ!$B$34:$B$777,X$119)+'СЕТ СН'!$I$11+СВЦЭМ!$D$10+'СЕТ СН'!$I$6-'СЕТ СН'!$I$23</f>
        <v>1695.7544457700001</v>
      </c>
      <c r="Y146" s="37">
        <f>SUMIFS(СВЦЭМ!$D$34:$D$777,СВЦЭМ!$A$34:$A$777,$A146,СВЦЭМ!$B$34:$B$777,Y$119)+'СЕТ СН'!$I$11+СВЦЭМ!$D$10+'СЕТ СН'!$I$6-'СЕТ СН'!$I$23</f>
        <v>1730.5310286200001</v>
      </c>
    </row>
    <row r="147" spans="1:27" ht="15.75" x14ac:dyDescent="0.2">
      <c r="A147" s="36">
        <f t="shared" si="3"/>
        <v>43340</v>
      </c>
      <c r="B147" s="37">
        <f>SUMIFS(СВЦЭМ!$D$34:$D$777,СВЦЭМ!$A$34:$A$777,$A147,СВЦЭМ!$B$34:$B$777,B$119)+'СЕТ СН'!$I$11+СВЦЭМ!$D$10+'СЕТ СН'!$I$6-'СЕТ СН'!$I$23</f>
        <v>1840.1603694699998</v>
      </c>
      <c r="C147" s="37">
        <f>SUMIFS(СВЦЭМ!$D$34:$D$777,СВЦЭМ!$A$34:$A$777,$A147,СВЦЭМ!$B$34:$B$777,C$119)+'СЕТ СН'!$I$11+СВЦЭМ!$D$10+'СЕТ СН'!$I$6-'СЕТ СН'!$I$23</f>
        <v>1971.91305422</v>
      </c>
      <c r="D147" s="37">
        <f>SUMIFS(СВЦЭМ!$D$34:$D$777,СВЦЭМ!$A$34:$A$777,$A147,СВЦЭМ!$B$34:$B$777,D$119)+'СЕТ СН'!$I$11+СВЦЭМ!$D$10+'СЕТ СН'!$I$6-'СЕТ СН'!$I$23</f>
        <v>2100.1017295900001</v>
      </c>
      <c r="E147" s="37">
        <f>SUMIFS(СВЦЭМ!$D$34:$D$777,СВЦЭМ!$A$34:$A$777,$A147,СВЦЭМ!$B$34:$B$777,E$119)+'СЕТ СН'!$I$11+СВЦЭМ!$D$10+'СЕТ СН'!$I$6-'СЕТ СН'!$I$23</f>
        <v>2188.1219720399999</v>
      </c>
      <c r="F147" s="37">
        <f>SUMIFS(СВЦЭМ!$D$34:$D$777,СВЦЭМ!$A$34:$A$777,$A147,СВЦЭМ!$B$34:$B$777,F$119)+'СЕТ СН'!$I$11+СВЦЭМ!$D$10+'СЕТ СН'!$I$6-'СЕТ СН'!$I$23</f>
        <v>2195.2967452299999</v>
      </c>
      <c r="G147" s="37">
        <f>SUMIFS(СВЦЭМ!$D$34:$D$777,СВЦЭМ!$A$34:$A$777,$A147,СВЦЭМ!$B$34:$B$777,G$119)+'СЕТ СН'!$I$11+СВЦЭМ!$D$10+'СЕТ СН'!$I$6-'СЕТ СН'!$I$23</f>
        <v>2158.6660158499999</v>
      </c>
      <c r="H147" s="37">
        <f>SUMIFS(СВЦЭМ!$D$34:$D$777,СВЦЭМ!$A$34:$A$777,$A147,СВЦЭМ!$B$34:$B$777,H$119)+'СЕТ СН'!$I$11+СВЦЭМ!$D$10+'СЕТ СН'!$I$6-'СЕТ СН'!$I$23</f>
        <v>2137.03122846</v>
      </c>
      <c r="I147" s="37">
        <f>SUMIFS(СВЦЭМ!$D$34:$D$777,СВЦЭМ!$A$34:$A$777,$A147,СВЦЭМ!$B$34:$B$777,I$119)+'СЕТ СН'!$I$11+СВЦЭМ!$D$10+'СЕТ СН'!$I$6-'СЕТ СН'!$I$23</f>
        <v>2063.4780014600001</v>
      </c>
      <c r="J147" s="37">
        <f>SUMIFS(СВЦЭМ!$D$34:$D$777,СВЦЭМ!$A$34:$A$777,$A147,СВЦЭМ!$B$34:$B$777,J$119)+'СЕТ СН'!$I$11+СВЦЭМ!$D$10+'СЕТ СН'!$I$6-'СЕТ СН'!$I$23</f>
        <v>1931.0454778100002</v>
      </c>
      <c r="K147" s="37">
        <f>SUMIFS(СВЦЭМ!$D$34:$D$777,СВЦЭМ!$A$34:$A$777,$A147,СВЦЭМ!$B$34:$B$777,K$119)+'СЕТ СН'!$I$11+СВЦЭМ!$D$10+'СЕТ СН'!$I$6-'СЕТ СН'!$I$23</f>
        <v>1853.8224752400001</v>
      </c>
      <c r="L147" s="37">
        <f>SUMIFS(СВЦЭМ!$D$34:$D$777,СВЦЭМ!$A$34:$A$777,$A147,СВЦЭМ!$B$34:$B$777,L$119)+'СЕТ СН'!$I$11+СВЦЭМ!$D$10+'СЕТ СН'!$I$6-'СЕТ СН'!$I$23</f>
        <v>1798.2429548</v>
      </c>
      <c r="M147" s="37">
        <f>SUMIFS(СВЦЭМ!$D$34:$D$777,СВЦЭМ!$A$34:$A$777,$A147,СВЦЭМ!$B$34:$B$777,M$119)+'СЕТ СН'!$I$11+СВЦЭМ!$D$10+'СЕТ СН'!$I$6-'СЕТ СН'!$I$23</f>
        <v>1726.1228963499998</v>
      </c>
      <c r="N147" s="37">
        <f>SUMIFS(СВЦЭМ!$D$34:$D$777,СВЦЭМ!$A$34:$A$777,$A147,СВЦЭМ!$B$34:$B$777,N$119)+'СЕТ СН'!$I$11+СВЦЭМ!$D$10+'СЕТ СН'!$I$6-'СЕТ СН'!$I$23</f>
        <v>1714.08009528</v>
      </c>
      <c r="O147" s="37">
        <f>SUMIFS(СВЦЭМ!$D$34:$D$777,СВЦЭМ!$A$34:$A$777,$A147,СВЦЭМ!$B$34:$B$777,O$119)+'СЕТ СН'!$I$11+СВЦЭМ!$D$10+'СЕТ СН'!$I$6-'СЕТ СН'!$I$23</f>
        <v>1717.37810859</v>
      </c>
      <c r="P147" s="37">
        <f>SUMIFS(СВЦЭМ!$D$34:$D$777,СВЦЭМ!$A$34:$A$777,$A147,СВЦЭМ!$B$34:$B$777,P$119)+'СЕТ СН'!$I$11+СВЦЭМ!$D$10+'СЕТ СН'!$I$6-'СЕТ СН'!$I$23</f>
        <v>1713.4512854300001</v>
      </c>
      <c r="Q147" s="37">
        <f>SUMIFS(СВЦЭМ!$D$34:$D$777,СВЦЭМ!$A$34:$A$777,$A147,СВЦЭМ!$B$34:$B$777,Q$119)+'СЕТ СН'!$I$11+СВЦЭМ!$D$10+'СЕТ СН'!$I$6-'СЕТ СН'!$I$23</f>
        <v>1712.9589278499998</v>
      </c>
      <c r="R147" s="37">
        <f>SUMIFS(СВЦЭМ!$D$34:$D$777,СВЦЭМ!$A$34:$A$777,$A147,СВЦЭМ!$B$34:$B$777,R$119)+'СЕТ СН'!$I$11+СВЦЭМ!$D$10+'СЕТ СН'!$I$6-'СЕТ СН'!$I$23</f>
        <v>1711.5097712699999</v>
      </c>
      <c r="S147" s="37">
        <f>SUMIFS(СВЦЭМ!$D$34:$D$777,СВЦЭМ!$A$34:$A$777,$A147,СВЦЭМ!$B$34:$B$777,S$119)+'СЕТ СН'!$I$11+СВЦЭМ!$D$10+'СЕТ СН'!$I$6-'СЕТ СН'!$I$23</f>
        <v>1704.3445582599998</v>
      </c>
      <c r="T147" s="37">
        <f>SUMIFS(СВЦЭМ!$D$34:$D$777,СВЦЭМ!$A$34:$A$777,$A147,СВЦЭМ!$B$34:$B$777,T$119)+'СЕТ СН'!$I$11+СВЦЭМ!$D$10+'СЕТ СН'!$I$6-'СЕТ СН'!$I$23</f>
        <v>1698.7123722400001</v>
      </c>
      <c r="U147" s="37">
        <f>SUMIFS(СВЦЭМ!$D$34:$D$777,СВЦЭМ!$A$34:$A$777,$A147,СВЦЭМ!$B$34:$B$777,U$119)+'СЕТ СН'!$I$11+СВЦЭМ!$D$10+'СЕТ СН'!$I$6-'СЕТ СН'!$I$23</f>
        <v>1695.0036913900003</v>
      </c>
      <c r="V147" s="37">
        <f>SUMIFS(СВЦЭМ!$D$34:$D$777,СВЦЭМ!$A$34:$A$777,$A147,СВЦЭМ!$B$34:$B$777,V$119)+'СЕТ СН'!$I$11+СВЦЭМ!$D$10+'СЕТ СН'!$I$6-'СЕТ СН'!$I$23</f>
        <v>1714.8511984300003</v>
      </c>
      <c r="W147" s="37">
        <f>SUMIFS(СВЦЭМ!$D$34:$D$777,СВЦЭМ!$A$34:$A$777,$A147,СВЦЭМ!$B$34:$B$777,W$119)+'СЕТ СН'!$I$11+СВЦЭМ!$D$10+'СЕТ СН'!$I$6-'СЕТ СН'!$I$23</f>
        <v>1713.3506757499999</v>
      </c>
      <c r="X147" s="37">
        <f>SUMIFS(СВЦЭМ!$D$34:$D$777,СВЦЭМ!$A$34:$A$777,$A147,СВЦЭМ!$B$34:$B$777,X$119)+'СЕТ СН'!$I$11+СВЦЭМ!$D$10+'СЕТ СН'!$I$6-'СЕТ СН'!$I$23</f>
        <v>1699.8113983900002</v>
      </c>
      <c r="Y147" s="37">
        <f>SUMIFS(СВЦЭМ!$D$34:$D$777,СВЦЭМ!$A$34:$A$777,$A147,СВЦЭМ!$B$34:$B$777,Y$119)+'СЕТ СН'!$I$11+СВЦЭМ!$D$10+'СЕТ СН'!$I$6-'СЕТ СН'!$I$23</f>
        <v>1751.2852145100001</v>
      </c>
    </row>
    <row r="148" spans="1:27" ht="15.75" x14ac:dyDescent="0.2">
      <c r="A148" s="36">
        <f t="shared" si="3"/>
        <v>43341</v>
      </c>
      <c r="B148" s="37">
        <f>SUMIFS(СВЦЭМ!$D$34:$D$777,СВЦЭМ!$A$34:$A$777,$A148,СВЦЭМ!$B$34:$B$777,B$119)+'СЕТ СН'!$I$11+СВЦЭМ!$D$10+'СЕТ СН'!$I$6-'СЕТ СН'!$I$23</f>
        <v>1917.0283333300004</v>
      </c>
      <c r="C148" s="37">
        <f>SUMIFS(СВЦЭМ!$D$34:$D$777,СВЦЭМ!$A$34:$A$777,$A148,СВЦЭМ!$B$34:$B$777,C$119)+'СЕТ СН'!$I$11+СВЦЭМ!$D$10+'СЕТ СН'!$I$6-'СЕТ СН'!$I$23</f>
        <v>2061.2002004599999</v>
      </c>
      <c r="D148" s="37">
        <f>SUMIFS(СВЦЭМ!$D$34:$D$777,СВЦЭМ!$A$34:$A$777,$A148,СВЦЭМ!$B$34:$B$777,D$119)+'СЕТ СН'!$I$11+СВЦЭМ!$D$10+'СЕТ СН'!$I$6-'СЕТ СН'!$I$23</f>
        <v>2156.2764533700001</v>
      </c>
      <c r="E148" s="37">
        <f>SUMIFS(СВЦЭМ!$D$34:$D$777,СВЦЭМ!$A$34:$A$777,$A148,СВЦЭМ!$B$34:$B$777,E$119)+'СЕТ СН'!$I$11+СВЦЭМ!$D$10+'СЕТ СН'!$I$6-'СЕТ СН'!$I$23</f>
        <v>2275.8335805000002</v>
      </c>
      <c r="F148" s="37">
        <f>SUMIFS(СВЦЭМ!$D$34:$D$777,СВЦЭМ!$A$34:$A$777,$A148,СВЦЭМ!$B$34:$B$777,F$119)+'СЕТ СН'!$I$11+СВЦЭМ!$D$10+'СЕТ СН'!$I$6-'СЕТ СН'!$I$23</f>
        <v>2270.2444045399998</v>
      </c>
      <c r="G148" s="37">
        <f>SUMIFS(СВЦЭМ!$D$34:$D$777,СВЦЭМ!$A$34:$A$777,$A148,СВЦЭМ!$B$34:$B$777,G$119)+'СЕТ СН'!$I$11+СВЦЭМ!$D$10+'СЕТ СН'!$I$6-'СЕТ СН'!$I$23</f>
        <v>2278.19929387</v>
      </c>
      <c r="H148" s="37">
        <f>SUMIFS(СВЦЭМ!$D$34:$D$777,СВЦЭМ!$A$34:$A$777,$A148,СВЦЭМ!$B$34:$B$777,H$119)+'СЕТ СН'!$I$11+СВЦЭМ!$D$10+'СЕТ СН'!$I$6-'СЕТ СН'!$I$23</f>
        <v>2302.3795507300001</v>
      </c>
      <c r="I148" s="37">
        <f>SUMIFS(СВЦЭМ!$D$34:$D$777,СВЦЭМ!$A$34:$A$777,$A148,СВЦЭМ!$B$34:$B$777,I$119)+'СЕТ СН'!$I$11+СВЦЭМ!$D$10+'СЕТ СН'!$I$6-'СЕТ СН'!$I$23</f>
        <v>2285.6410155499998</v>
      </c>
      <c r="J148" s="37">
        <f>SUMIFS(СВЦЭМ!$D$34:$D$777,СВЦЭМ!$A$34:$A$777,$A148,СВЦЭМ!$B$34:$B$777,J$119)+'СЕТ СН'!$I$11+СВЦЭМ!$D$10+'СЕТ СН'!$I$6-'СЕТ СН'!$I$23</f>
        <v>2121.5710989600002</v>
      </c>
      <c r="K148" s="37">
        <f>SUMIFS(СВЦЭМ!$D$34:$D$777,СВЦЭМ!$A$34:$A$777,$A148,СВЦЭМ!$B$34:$B$777,K$119)+'СЕТ СН'!$I$11+СВЦЭМ!$D$10+'СЕТ СН'!$I$6-'СЕТ СН'!$I$23</f>
        <v>2026.8838540199999</v>
      </c>
      <c r="L148" s="37">
        <f>SUMIFS(СВЦЭМ!$D$34:$D$777,СВЦЭМ!$A$34:$A$777,$A148,СВЦЭМ!$B$34:$B$777,L$119)+'СЕТ СН'!$I$11+СВЦЭМ!$D$10+'СЕТ СН'!$I$6-'СЕТ СН'!$I$23</f>
        <v>1939.7663799100001</v>
      </c>
      <c r="M148" s="37">
        <f>SUMIFS(СВЦЭМ!$D$34:$D$777,СВЦЭМ!$A$34:$A$777,$A148,СВЦЭМ!$B$34:$B$777,M$119)+'СЕТ СН'!$I$11+СВЦЭМ!$D$10+'СЕТ СН'!$I$6-'СЕТ СН'!$I$23</f>
        <v>1866.2086398700003</v>
      </c>
      <c r="N148" s="37">
        <f>SUMIFS(СВЦЭМ!$D$34:$D$777,СВЦЭМ!$A$34:$A$777,$A148,СВЦЭМ!$B$34:$B$777,N$119)+'СЕТ СН'!$I$11+СВЦЭМ!$D$10+'СЕТ СН'!$I$6-'СЕТ СН'!$I$23</f>
        <v>1837.7824249</v>
      </c>
      <c r="O148" s="37">
        <f>SUMIFS(СВЦЭМ!$D$34:$D$777,СВЦЭМ!$A$34:$A$777,$A148,СВЦЭМ!$B$34:$B$777,O$119)+'СЕТ СН'!$I$11+СВЦЭМ!$D$10+'СЕТ СН'!$I$6-'СЕТ СН'!$I$23</f>
        <v>1840.6294609699999</v>
      </c>
      <c r="P148" s="37">
        <f>SUMIFS(СВЦЭМ!$D$34:$D$777,СВЦЭМ!$A$34:$A$777,$A148,СВЦЭМ!$B$34:$B$777,P$119)+'СЕТ СН'!$I$11+СВЦЭМ!$D$10+'СЕТ СН'!$I$6-'СЕТ СН'!$I$23</f>
        <v>1834.51393345</v>
      </c>
      <c r="Q148" s="37">
        <f>SUMIFS(СВЦЭМ!$D$34:$D$777,СВЦЭМ!$A$34:$A$777,$A148,СВЦЭМ!$B$34:$B$777,Q$119)+'СЕТ СН'!$I$11+СВЦЭМ!$D$10+'СЕТ СН'!$I$6-'СЕТ СН'!$I$23</f>
        <v>1833.03983595</v>
      </c>
      <c r="R148" s="37">
        <f>SUMIFS(СВЦЭМ!$D$34:$D$777,СВЦЭМ!$A$34:$A$777,$A148,СВЦЭМ!$B$34:$B$777,R$119)+'СЕТ СН'!$I$11+СВЦЭМ!$D$10+'СЕТ СН'!$I$6-'СЕТ СН'!$I$23</f>
        <v>1837.0070386400002</v>
      </c>
      <c r="S148" s="37">
        <f>SUMIFS(СВЦЭМ!$D$34:$D$777,СВЦЭМ!$A$34:$A$777,$A148,СВЦЭМ!$B$34:$B$777,S$119)+'СЕТ СН'!$I$11+СВЦЭМ!$D$10+'СЕТ СН'!$I$6-'СЕТ СН'!$I$23</f>
        <v>1853.1307402499997</v>
      </c>
      <c r="T148" s="37">
        <f>SUMIFS(СВЦЭМ!$D$34:$D$777,СВЦЭМ!$A$34:$A$777,$A148,СВЦЭМ!$B$34:$B$777,T$119)+'СЕТ СН'!$I$11+СВЦЭМ!$D$10+'СЕТ СН'!$I$6-'СЕТ СН'!$I$23</f>
        <v>1856.8414550300004</v>
      </c>
      <c r="U148" s="37">
        <f>SUMIFS(СВЦЭМ!$D$34:$D$777,СВЦЭМ!$A$34:$A$777,$A148,СВЦЭМ!$B$34:$B$777,U$119)+'СЕТ СН'!$I$11+СВЦЭМ!$D$10+'СЕТ СН'!$I$6-'СЕТ СН'!$I$23</f>
        <v>1854.98830236</v>
      </c>
      <c r="V148" s="37">
        <f>SUMIFS(СВЦЭМ!$D$34:$D$777,СВЦЭМ!$A$34:$A$777,$A148,СВЦЭМ!$B$34:$B$777,V$119)+'СЕТ СН'!$I$11+СВЦЭМ!$D$10+'СЕТ СН'!$I$6-'СЕТ СН'!$I$23</f>
        <v>1838.72370301</v>
      </c>
      <c r="W148" s="37">
        <f>SUMIFS(СВЦЭМ!$D$34:$D$777,СВЦЭМ!$A$34:$A$777,$A148,СВЦЭМ!$B$34:$B$777,W$119)+'СЕТ СН'!$I$11+СВЦЭМ!$D$10+'СЕТ СН'!$I$6-'СЕТ СН'!$I$23</f>
        <v>1839.7010029900002</v>
      </c>
      <c r="X148" s="37">
        <f>SUMIFS(СВЦЭМ!$D$34:$D$777,СВЦЭМ!$A$34:$A$777,$A148,СВЦЭМ!$B$34:$B$777,X$119)+'СЕТ СН'!$I$11+СВЦЭМ!$D$10+'СЕТ СН'!$I$6-'СЕТ СН'!$I$23</f>
        <v>1859.7991507500001</v>
      </c>
      <c r="Y148" s="37">
        <f>SUMIFS(СВЦЭМ!$D$34:$D$777,СВЦЭМ!$A$34:$A$777,$A148,СВЦЭМ!$B$34:$B$777,Y$119)+'СЕТ СН'!$I$11+СВЦЭМ!$D$10+'СЕТ СН'!$I$6-'СЕТ СН'!$I$23</f>
        <v>1944.0548562599997</v>
      </c>
    </row>
    <row r="149" spans="1:27" ht="15.75" x14ac:dyDescent="0.2">
      <c r="A149" s="36">
        <f t="shared" si="3"/>
        <v>43342</v>
      </c>
      <c r="B149" s="37">
        <f>SUMIFS(СВЦЭМ!$D$34:$D$777,СВЦЭМ!$A$34:$A$777,$A149,СВЦЭМ!$B$34:$B$777,B$119)+'СЕТ СН'!$I$11+СВЦЭМ!$D$10+'СЕТ СН'!$I$6-'СЕТ СН'!$I$23</f>
        <v>2021.0071596299999</v>
      </c>
      <c r="C149" s="37">
        <f>SUMIFS(СВЦЭМ!$D$34:$D$777,СВЦЭМ!$A$34:$A$777,$A149,СВЦЭМ!$B$34:$B$777,C$119)+'СЕТ СН'!$I$11+СВЦЭМ!$D$10+'СЕТ СН'!$I$6-'СЕТ СН'!$I$23</f>
        <v>2149.2041553999998</v>
      </c>
      <c r="D149" s="37">
        <f>SUMIFS(СВЦЭМ!$D$34:$D$777,СВЦЭМ!$A$34:$A$777,$A149,СВЦЭМ!$B$34:$B$777,D$119)+'СЕТ СН'!$I$11+СВЦЭМ!$D$10+'СЕТ СН'!$I$6-'СЕТ СН'!$I$23</f>
        <v>2258.0719296900002</v>
      </c>
      <c r="E149" s="37">
        <f>SUMIFS(СВЦЭМ!$D$34:$D$777,СВЦЭМ!$A$34:$A$777,$A149,СВЦЭМ!$B$34:$B$777,E$119)+'СЕТ СН'!$I$11+СВЦЭМ!$D$10+'СЕТ СН'!$I$6-'СЕТ СН'!$I$23</f>
        <v>2282.8807237800002</v>
      </c>
      <c r="F149" s="37">
        <f>SUMIFS(СВЦЭМ!$D$34:$D$777,СВЦЭМ!$A$34:$A$777,$A149,СВЦЭМ!$B$34:$B$777,F$119)+'СЕТ СН'!$I$11+СВЦЭМ!$D$10+'СЕТ СН'!$I$6-'СЕТ СН'!$I$23</f>
        <v>2278.6534748499998</v>
      </c>
      <c r="G149" s="37">
        <f>SUMIFS(СВЦЭМ!$D$34:$D$777,СВЦЭМ!$A$34:$A$777,$A149,СВЦЭМ!$B$34:$B$777,G$119)+'СЕТ СН'!$I$11+СВЦЭМ!$D$10+'СЕТ СН'!$I$6-'СЕТ СН'!$I$23</f>
        <v>2288.2736447400002</v>
      </c>
      <c r="H149" s="37">
        <f>SUMIFS(СВЦЭМ!$D$34:$D$777,СВЦЭМ!$A$34:$A$777,$A149,СВЦЭМ!$B$34:$B$777,H$119)+'СЕТ СН'!$I$11+СВЦЭМ!$D$10+'СЕТ СН'!$I$6-'СЕТ СН'!$I$23</f>
        <v>2312.9832348500004</v>
      </c>
      <c r="I149" s="37">
        <f>SUMIFS(СВЦЭМ!$D$34:$D$777,СВЦЭМ!$A$34:$A$777,$A149,СВЦЭМ!$B$34:$B$777,I$119)+'СЕТ СН'!$I$11+СВЦЭМ!$D$10+'СЕТ СН'!$I$6-'СЕТ СН'!$I$23</f>
        <v>2289.5578238600001</v>
      </c>
      <c r="J149" s="37">
        <f>SUMIFS(СВЦЭМ!$D$34:$D$777,СВЦЭМ!$A$34:$A$777,$A149,СВЦЭМ!$B$34:$B$777,J$119)+'СЕТ СН'!$I$11+СВЦЭМ!$D$10+'СЕТ СН'!$I$6-'СЕТ СН'!$I$23</f>
        <v>2123.6540072299999</v>
      </c>
      <c r="K149" s="37">
        <f>SUMIFS(СВЦЭМ!$D$34:$D$777,СВЦЭМ!$A$34:$A$777,$A149,СВЦЭМ!$B$34:$B$777,K$119)+'СЕТ СН'!$I$11+СВЦЭМ!$D$10+'СЕТ СН'!$I$6-'СЕТ СН'!$I$23</f>
        <v>2002.2585137900001</v>
      </c>
      <c r="L149" s="37">
        <f>SUMIFS(СВЦЭМ!$D$34:$D$777,СВЦЭМ!$A$34:$A$777,$A149,СВЦЭМ!$B$34:$B$777,L$119)+'СЕТ СН'!$I$11+СВЦЭМ!$D$10+'СЕТ СН'!$I$6-'СЕТ СН'!$I$23</f>
        <v>1908.26588855</v>
      </c>
      <c r="M149" s="37">
        <f>SUMIFS(СВЦЭМ!$D$34:$D$777,СВЦЭМ!$A$34:$A$777,$A149,СВЦЭМ!$B$34:$B$777,M$119)+'СЕТ СН'!$I$11+СВЦЭМ!$D$10+'СЕТ СН'!$I$6-'СЕТ СН'!$I$23</f>
        <v>1838.3582403299997</v>
      </c>
      <c r="N149" s="37">
        <f>SUMIFS(СВЦЭМ!$D$34:$D$777,СВЦЭМ!$A$34:$A$777,$A149,СВЦЭМ!$B$34:$B$777,N$119)+'СЕТ СН'!$I$11+СВЦЭМ!$D$10+'СЕТ СН'!$I$6-'СЕТ СН'!$I$23</f>
        <v>1819.2776276200002</v>
      </c>
      <c r="O149" s="37">
        <f>SUMIFS(СВЦЭМ!$D$34:$D$777,СВЦЭМ!$A$34:$A$777,$A149,СВЦЭМ!$B$34:$B$777,O$119)+'СЕТ СН'!$I$11+СВЦЭМ!$D$10+'СЕТ СН'!$I$6-'СЕТ СН'!$I$23</f>
        <v>1821.2216261900003</v>
      </c>
      <c r="P149" s="37">
        <f>SUMIFS(СВЦЭМ!$D$34:$D$777,СВЦЭМ!$A$34:$A$777,$A149,СВЦЭМ!$B$34:$B$777,P$119)+'СЕТ СН'!$I$11+СВЦЭМ!$D$10+'СЕТ СН'!$I$6-'СЕТ СН'!$I$23</f>
        <v>1821.30687683</v>
      </c>
      <c r="Q149" s="37">
        <f>SUMIFS(СВЦЭМ!$D$34:$D$777,СВЦЭМ!$A$34:$A$777,$A149,СВЦЭМ!$B$34:$B$777,Q$119)+'СЕТ СН'!$I$11+СВЦЭМ!$D$10+'СЕТ СН'!$I$6-'СЕТ СН'!$I$23</f>
        <v>1819.9415146700003</v>
      </c>
      <c r="R149" s="37">
        <f>SUMIFS(СВЦЭМ!$D$34:$D$777,СВЦЭМ!$A$34:$A$777,$A149,СВЦЭМ!$B$34:$B$777,R$119)+'СЕТ СН'!$I$11+СВЦЭМ!$D$10+'СЕТ СН'!$I$6-'СЕТ СН'!$I$23</f>
        <v>1829.21390561</v>
      </c>
      <c r="S149" s="37">
        <f>SUMIFS(СВЦЭМ!$D$34:$D$777,СВЦЭМ!$A$34:$A$777,$A149,СВЦЭМ!$B$34:$B$777,S$119)+'СЕТ СН'!$I$11+СВЦЭМ!$D$10+'СЕТ СН'!$I$6-'СЕТ СН'!$I$23</f>
        <v>1813.3233488599999</v>
      </c>
      <c r="T149" s="37">
        <f>SUMIFS(СВЦЭМ!$D$34:$D$777,СВЦЭМ!$A$34:$A$777,$A149,СВЦЭМ!$B$34:$B$777,T$119)+'СЕТ СН'!$I$11+СВЦЭМ!$D$10+'СЕТ СН'!$I$6-'СЕТ СН'!$I$23</f>
        <v>1813.5071568000003</v>
      </c>
      <c r="U149" s="37">
        <f>SUMIFS(СВЦЭМ!$D$34:$D$777,СВЦЭМ!$A$34:$A$777,$A149,СВЦЭМ!$B$34:$B$777,U$119)+'СЕТ СН'!$I$11+СВЦЭМ!$D$10+'СЕТ СН'!$I$6-'СЕТ СН'!$I$23</f>
        <v>1820.40776899</v>
      </c>
      <c r="V149" s="37">
        <f>SUMIFS(СВЦЭМ!$D$34:$D$777,СВЦЭМ!$A$34:$A$777,$A149,СВЦЭМ!$B$34:$B$777,V$119)+'СЕТ СН'!$I$11+СВЦЭМ!$D$10+'СЕТ СН'!$I$6-'СЕТ СН'!$I$23</f>
        <v>1811.6817205100001</v>
      </c>
      <c r="W149" s="37">
        <f>SUMIFS(СВЦЭМ!$D$34:$D$777,СВЦЭМ!$A$34:$A$777,$A149,СВЦЭМ!$B$34:$B$777,W$119)+'СЕТ СН'!$I$11+СВЦЭМ!$D$10+'СЕТ СН'!$I$6-'СЕТ СН'!$I$23</f>
        <v>1813.4030809200003</v>
      </c>
      <c r="X149" s="37">
        <f>SUMIFS(СВЦЭМ!$D$34:$D$777,СВЦЭМ!$A$34:$A$777,$A149,СВЦЭМ!$B$34:$B$777,X$119)+'СЕТ СН'!$I$11+СВЦЭМ!$D$10+'СЕТ СН'!$I$6-'СЕТ СН'!$I$23</f>
        <v>1840.8438685299998</v>
      </c>
      <c r="Y149" s="37">
        <f>SUMIFS(СВЦЭМ!$D$34:$D$777,СВЦЭМ!$A$34:$A$777,$A149,СВЦЭМ!$B$34:$B$777,Y$119)+'СЕТ СН'!$I$11+СВЦЭМ!$D$10+'СЕТ СН'!$I$6-'СЕТ СН'!$I$23</f>
        <v>1914.5984283400003</v>
      </c>
    </row>
    <row r="150" spans="1:27" ht="15.75" x14ac:dyDescent="0.2">
      <c r="A150" s="36">
        <f t="shared" si="3"/>
        <v>43343</v>
      </c>
      <c r="B150" s="37">
        <f>SUMIFS(СВЦЭМ!$D$34:$D$777,СВЦЭМ!$A$34:$A$777,$A150,СВЦЭМ!$B$34:$B$777,B$119)+'СЕТ СН'!$I$11+СВЦЭМ!$D$10+'СЕТ СН'!$I$6-'СЕТ СН'!$I$23</f>
        <v>2004.9758084499999</v>
      </c>
      <c r="C150" s="37">
        <f>SUMIFS(СВЦЭМ!$D$34:$D$777,СВЦЭМ!$A$34:$A$777,$A150,СВЦЭМ!$B$34:$B$777,C$119)+'СЕТ СН'!$I$11+СВЦЭМ!$D$10+'СЕТ СН'!$I$6-'СЕТ СН'!$I$23</f>
        <v>2153.84092857</v>
      </c>
      <c r="D150" s="37">
        <f>SUMIFS(СВЦЭМ!$D$34:$D$777,СВЦЭМ!$A$34:$A$777,$A150,СВЦЭМ!$B$34:$B$777,D$119)+'СЕТ СН'!$I$11+СВЦЭМ!$D$10+'СЕТ СН'!$I$6-'СЕТ СН'!$I$23</f>
        <v>2250.04346889</v>
      </c>
      <c r="E150" s="37">
        <f>SUMIFS(СВЦЭМ!$D$34:$D$777,СВЦЭМ!$A$34:$A$777,$A150,СВЦЭМ!$B$34:$B$777,E$119)+'СЕТ СН'!$I$11+СВЦЭМ!$D$10+'СЕТ СН'!$I$6-'СЕТ СН'!$I$23</f>
        <v>2288.5780664399999</v>
      </c>
      <c r="F150" s="37">
        <f>SUMIFS(СВЦЭМ!$D$34:$D$777,СВЦЭМ!$A$34:$A$777,$A150,СВЦЭМ!$B$34:$B$777,F$119)+'СЕТ СН'!$I$11+СВЦЭМ!$D$10+'СЕТ СН'!$I$6-'СЕТ СН'!$I$23</f>
        <v>2285.4740841299999</v>
      </c>
      <c r="G150" s="37">
        <f>SUMIFS(СВЦЭМ!$D$34:$D$777,СВЦЭМ!$A$34:$A$777,$A150,СВЦЭМ!$B$34:$B$777,G$119)+'СЕТ СН'!$I$11+СВЦЭМ!$D$10+'СЕТ СН'!$I$6-'СЕТ СН'!$I$23</f>
        <v>2292.5901463800001</v>
      </c>
      <c r="H150" s="37">
        <f>SUMIFS(СВЦЭМ!$D$34:$D$777,СВЦЭМ!$A$34:$A$777,$A150,СВЦЭМ!$B$34:$B$777,H$119)+'СЕТ СН'!$I$11+СВЦЭМ!$D$10+'СЕТ СН'!$I$6-'СЕТ СН'!$I$23</f>
        <v>2311.91921228</v>
      </c>
      <c r="I150" s="37">
        <f>SUMIFS(СВЦЭМ!$D$34:$D$777,СВЦЭМ!$A$34:$A$777,$A150,СВЦЭМ!$B$34:$B$777,I$119)+'СЕТ СН'!$I$11+СВЦЭМ!$D$10+'СЕТ СН'!$I$6-'СЕТ СН'!$I$23</f>
        <v>2252.25813049</v>
      </c>
      <c r="J150" s="37">
        <f>SUMIFS(СВЦЭМ!$D$34:$D$777,СВЦЭМ!$A$34:$A$777,$A150,СВЦЭМ!$B$34:$B$777,J$119)+'СЕТ СН'!$I$11+СВЦЭМ!$D$10+'СЕТ СН'!$I$6-'СЕТ СН'!$I$23</f>
        <v>2085.0863342399998</v>
      </c>
      <c r="K150" s="37">
        <f>SUMIFS(СВЦЭМ!$D$34:$D$777,СВЦЭМ!$A$34:$A$777,$A150,СВЦЭМ!$B$34:$B$777,K$119)+'СЕТ СН'!$I$11+СВЦЭМ!$D$10+'СЕТ СН'!$I$6-'СЕТ СН'!$I$23</f>
        <v>1982.8409845400001</v>
      </c>
      <c r="L150" s="37">
        <f>SUMIFS(СВЦЭМ!$D$34:$D$777,СВЦЭМ!$A$34:$A$777,$A150,СВЦЭМ!$B$34:$B$777,L$119)+'СЕТ СН'!$I$11+СВЦЭМ!$D$10+'СЕТ СН'!$I$6-'СЕТ СН'!$I$23</f>
        <v>1896.59514975</v>
      </c>
      <c r="M150" s="37">
        <f>SUMIFS(СВЦЭМ!$D$34:$D$777,СВЦЭМ!$A$34:$A$777,$A150,СВЦЭМ!$B$34:$B$777,M$119)+'СЕТ СН'!$I$11+СВЦЭМ!$D$10+'СЕТ СН'!$I$6-'СЕТ СН'!$I$23</f>
        <v>1823.6097991799998</v>
      </c>
      <c r="N150" s="37">
        <f>SUMIFS(СВЦЭМ!$D$34:$D$777,СВЦЭМ!$A$34:$A$777,$A150,СВЦЭМ!$B$34:$B$777,N$119)+'СЕТ СН'!$I$11+СВЦЭМ!$D$10+'СЕТ СН'!$I$6-'СЕТ СН'!$I$23</f>
        <v>1803.2407305400002</v>
      </c>
      <c r="O150" s="37">
        <f>SUMIFS(СВЦЭМ!$D$34:$D$777,СВЦЭМ!$A$34:$A$777,$A150,СВЦЭМ!$B$34:$B$777,O$119)+'СЕТ СН'!$I$11+СВЦЭМ!$D$10+'СЕТ СН'!$I$6-'СЕТ СН'!$I$23</f>
        <v>1799.8426764400001</v>
      </c>
      <c r="P150" s="37">
        <f>SUMIFS(СВЦЭМ!$D$34:$D$777,СВЦЭМ!$A$34:$A$777,$A150,СВЦЭМ!$B$34:$B$777,P$119)+'СЕТ СН'!$I$11+СВЦЭМ!$D$10+'СЕТ СН'!$I$6-'СЕТ СН'!$I$23</f>
        <v>1795.5677045499997</v>
      </c>
      <c r="Q150" s="37">
        <f>SUMIFS(СВЦЭМ!$D$34:$D$777,СВЦЭМ!$A$34:$A$777,$A150,СВЦЭМ!$B$34:$B$777,Q$119)+'СЕТ СН'!$I$11+СВЦЭМ!$D$10+'СЕТ СН'!$I$6-'СЕТ СН'!$I$23</f>
        <v>1804.1477483799999</v>
      </c>
      <c r="R150" s="37">
        <f>SUMIFS(СВЦЭМ!$D$34:$D$777,СВЦЭМ!$A$34:$A$777,$A150,СВЦЭМ!$B$34:$B$777,R$119)+'СЕТ СН'!$I$11+СВЦЭМ!$D$10+'СЕТ СН'!$I$6-'СЕТ СН'!$I$23</f>
        <v>1801.19962321</v>
      </c>
      <c r="S150" s="37">
        <f>SUMIFS(СВЦЭМ!$D$34:$D$777,СВЦЭМ!$A$34:$A$777,$A150,СВЦЭМ!$B$34:$B$777,S$119)+'СЕТ СН'!$I$11+СВЦЭМ!$D$10+'СЕТ СН'!$I$6-'СЕТ СН'!$I$23</f>
        <v>1799.5136820100001</v>
      </c>
      <c r="T150" s="37">
        <f>SUMIFS(СВЦЭМ!$D$34:$D$777,СВЦЭМ!$A$34:$A$777,$A150,СВЦЭМ!$B$34:$B$777,T$119)+'СЕТ СН'!$I$11+СВЦЭМ!$D$10+'СЕТ СН'!$I$6-'СЕТ СН'!$I$23</f>
        <v>1797.2177683</v>
      </c>
      <c r="U150" s="37">
        <f>SUMIFS(СВЦЭМ!$D$34:$D$777,СВЦЭМ!$A$34:$A$777,$A150,СВЦЭМ!$B$34:$B$777,U$119)+'СЕТ СН'!$I$11+СВЦЭМ!$D$10+'СЕТ СН'!$I$6-'СЕТ СН'!$I$23</f>
        <v>1793.2716637600001</v>
      </c>
      <c r="V150" s="37">
        <f>SUMIFS(СВЦЭМ!$D$34:$D$777,СВЦЭМ!$A$34:$A$777,$A150,СВЦЭМ!$B$34:$B$777,V$119)+'СЕТ СН'!$I$11+СВЦЭМ!$D$10+'СЕТ СН'!$I$6-'СЕТ СН'!$I$23</f>
        <v>1773.4698439100002</v>
      </c>
      <c r="W150" s="37">
        <f>SUMIFS(СВЦЭМ!$D$34:$D$777,СВЦЭМ!$A$34:$A$777,$A150,СВЦЭМ!$B$34:$B$777,W$119)+'СЕТ СН'!$I$11+СВЦЭМ!$D$10+'СЕТ СН'!$I$6-'СЕТ СН'!$I$23</f>
        <v>1762.3770716999998</v>
      </c>
      <c r="X150" s="37">
        <f>SUMIFS(СВЦЭМ!$D$34:$D$777,СВЦЭМ!$A$34:$A$777,$A150,СВЦЭМ!$B$34:$B$777,X$119)+'СЕТ СН'!$I$11+СВЦЭМ!$D$10+'СЕТ СН'!$I$6-'СЕТ СН'!$I$23</f>
        <v>1797.1043752200003</v>
      </c>
      <c r="Y150" s="37">
        <f>SUMIFS(СВЦЭМ!$D$34:$D$777,СВЦЭМ!$A$34:$A$777,$A150,СВЦЭМ!$B$34:$B$777,Y$119)+'СЕТ СН'!$I$11+СВЦЭМ!$D$10+'СЕТ СН'!$I$6-'СЕТ СН'!$I$23</f>
        <v>1873.3742104600001</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7"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28"/>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01.08.2018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43314</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43315</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43316</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43317</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43318</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43319</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43320</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43321</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43322</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43323</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43324</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43325</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43326</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43327</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43328</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43329</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43330</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43331</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43332</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43333</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43334</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43335</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43336</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43337</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43338</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43339</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43340</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43341</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43342</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43343</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7"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28"/>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01.08.2018</v>
      </c>
      <c r="B191" s="37">
        <f>SUMIFS(СВЦЭМ!$F$34:$F$777,СВЦЭМ!$A$34:$A$777,$A191,СВЦЭМ!$B$34:$B$777,B$190)+'СЕТ СН'!$F$12</f>
        <v>64.804013240000003</v>
      </c>
      <c r="C191" s="37">
        <f>SUMIFS(СВЦЭМ!$F$34:$F$777,СВЦЭМ!$A$34:$A$777,$A191,СВЦЭМ!$B$34:$B$777,C$190)+'СЕТ СН'!$F$12</f>
        <v>69.717611360000006</v>
      </c>
      <c r="D191" s="37">
        <f>SUMIFS(СВЦЭМ!$F$34:$F$777,СВЦЭМ!$A$34:$A$777,$A191,СВЦЭМ!$B$34:$B$777,D$190)+'СЕТ СН'!$F$12</f>
        <v>81.150850199999994</v>
      </c>
      <c r="E191" s="37">
        <f>SUMIFS(СВЦЭМ!$F$34:$F$777,СВЦЭМ!$A$34:$A$777,$A191,СВЦЭМ!$B$34:$B$777,E$190)+'СЕТ СН'!$F$12</f>
        <v>95.959191230000002</v>
      </c>
      <c r="F191" s="37">
        <f>SUMIFS(СВЦЭМ!$F$34:$F$777,СВЦЭМ!$A$34:$A$777,$A191,СВЦЭМ!$B$34:$B$777,F$190)+'СЕТ СН'!$F$12</f>
        <v>104.03056182</v>
      </c>
      <c r="G191" s="37">
        <f>SUMIFS(СВЦЭМ!$F$34:$F$777,СВЦЭМ!$A$34:$A$777,$A191,СВЦЭМ!$B$34:$B$777,G$190)+'СЕТ СН'!$F$12</f>
        <v>103.61191522</v>
      </c>
      <c r="H191" s="37">
        <f>SUMIFS(СВЦЭМ!$F$34:$F$777,СВЦЭМ!$A$34:$A$777,$A191,СВЦЭМ!$B$34:$B$777,H$190)+'СЕТ СН'!$F$12</f>
        <v>93.615386450000003</v>
      </c>
      <c r="I191" s="37">
        <f>SUMIFS(СВЦЭМ!$F$34:$F$777,СВЦЭМ!$A$34:$A$777,$A191,СВЦЭМ!$B$34:$B$777,I$190)+'СЕТ СН'!$F$12</f>
        <v>88.770662040000005</v>
      </c>
      <c r="J191" s="37">
        <f>SUMIFS(СВЦЭМ!$F$34:$F$777,СВЦЭМ!$A$34:$A$777,$A191,СВЦЭМ!$B$34:$B$777,J$190)+'СЕТ СН'!$F$12</f>
        <v>72.637131710000006</v>
      </c>
      <c r="K191" s="37">
        <f>SUMIFS(СВЦЭМ!$F$34:$F$777,СВЦЭМ!$A$34:$A$777,$A191,СВЦЭМ!$B$34:$B$777,K$190)+'СЕТ СН'!$F$12</f>
        <v>63.204099970000001</v>
      </c>
      <c r="L191" s="37">
        <f>SUMIFS(СВЦЭМ!$F$34:$F$777,СВЦЭМ!$A$34:$A$777,$A191,СВЦЭМ!$B$34:$B$777,L$190)+'СЕТ СН'!$F$12</f>
        <v>55.05306204</v>
      </c>
      <c r="M191" s="37">
        <f>SUMIFS(СВЦЭМ!$F$34:$F$777,СВЦЭМ!$A$34:$A$777,$A191,СВЦЭМ!$B$34:$B$777,M$190)+'СЕТ СН'!$F$12</f>
        <v>49.564938609999999</v>
      </c>
      <c r="N191" s="37">
        <f>SUMIFS(СВЦЭМ!$F$34:$F$777,СВЦЭМ!$A$34:$A$777,$A191,СВЦЭМ!$B$34:$B$777,N$190)+'СЕТ СН'!$F$12</f>
        <v>48.864321330000003</v>
      </c>
      <c r="O191" s="37">
        <f>SUMIFS(СВЦЭМ!$F$34:$F$777,СВЦЭМ!$A$34:$A$777,$A191,СВЦЭМ!$B$34:$B$777,O$190)+'СЕТ СН'!$F$12</f>
        <v>48.82340164</v>
      </c>
      <c r="P191" s="37">
        <f>SUMIFS(СВЦЭМ!$F$34:$F$777,СВЦЭМ!$A$34:$A$777,$A191,СВЦЭМ!$B$34:$B$777,P$190)+'СЕТ СН'!$F$12</f>
        <v>48.966656149999999</v>
      </c>
      <c r="Q191" s="37">
        <f>SUMIFS(СВЦЭМ!$F$34:$F$777,СВЦЭМ!$A$34:$A$777,$A191,СВЦЭМ!$B$34:$B$777,Q$190)+'СЕТ СН'!$F$12</f>
        <v>49.230038489999998</v>
      </c>
      <c r="R191" s="37">
        <f>SUMIFS(СВЦЭМ!$F$34:$F$777,СВЦЭМ!$A$34:$A$777,$A191,СВЦЭМ!$B$34:$B$777,R$190)+'СЕТ СН'!$F$12</f>
        <v>49.352134190000001</v>
      </c>
      <c r="S191" s="37">
        <f>SUMIFS(СВЦЭМ!$F$34:$F$777,СВЦЭМ!$A$34:$A$777,$A191,СВЦЭМ!$B$34:$B$777,S$190)+'СЕТ СН'!$F$12</f>
        <v>49.11244628</v>
      </c>
      <c r="T191" s="37">
        <f>SUMIFS(СВЦЭМ!$F$34:$F$777,СВЦЭМ!$A$34:$A$777,$A191,СВЦЭМ!$B$34:$B$777,T$190)+'СЕТ СН'!$F$12</f>
        <v>48.667133479999997</v>
      </c>
      <c r="U191" s="37">
        <f>SUMIFS(СВЦЭМ!$F$34:$F$777,СВЦЭМ!$A$34:$A$777,$A191,СВЦЭМ!$B$34:$B$777,U$190)+'СЕТ СН'!$F$12</f>
        <v>48.019305520000003</v>
      </c>
      <c r="V191" s="37">
        <f>SUMIFS(СВЦЭМ!$F$34:$F$777,СВЦЭМ!$A$34:$A$777,$A191,СВЦЭМ!$B$34:$B$777,V$190)+'СЕТ СН'!$F$12</f>
        <v>47.317262479999997</v>
      </c>
      <c r="W191" s="37">
        <f>SUMIFS(СВЦЭМ!$F$34:$F$777,СВЦЭМ!$A$34:$A$777,$A191,СВЦЭМ!$B$34:$B$777,W$190)+'СЕТ СН'!$F$12</f>
        <v>51.967723220000003</v>
      </c>
      <c r="X191" s="37">
        <f>SUMIFS(СВЦЭМ!$F$34:$F$777,СВЦЭМ!$A$34:$A$777,$A191,СВЦЭМ!$B$34:$B$777,X$190)+'СЕТ СН'!$F$12</f>
        <v>53.32908862</v>
      </c>
      <c r="Y191" s="37">
        <f>SUMIFS(СВЦЭМ!$F$34:$F$777,СВЦЭМ!$A$34:$A$777,$A191,СВЦЭМ!$B$34:$B$777,Y$190)+'СЕТ СН'!$F$12</f>
        <v>57.634579299999999</v>
      </c>
      <c r="AA191" s="46"/>
    </row>
    <row r="192" spans="1:27" ht="15.75" x14ac:dyDescent="0.2">
      <c r="A192" s="36">
        <f>A191+1</f>
        <v>43314</v>
      </c>
      <c r="B192" s="37">
        <f>SUMIFS(СВЦЭМ!$F$34:$F$777,СВЦЭМ!$A$34:$A$777,$A192,СВЦЭМ!$B$34:$B$777,B$190)+'СЕТ СН'!$F$12</f>
        <v>71.143612700000006</v>
      </c>
      <c r="C192" s="37">
        <f>SUMIFS(СВЦЭМ!$F$34:$F$777,СВЦЭМ!$A$34:$A$777,$A192,СВЦЭМ!$B$34:$B$777,C$190)+'СЕТ СН'!$F$12</f>
        <v>86.37394329</v>
      </c>
      <c r="D192" s="37">
        <f>SUMIFS(СВЦЭМ!$F$34:$F$777,СВЦЭМ!$A$34:$A$777,$A192,СВЦЭМ!$B$34:$B$777,D$190)+'СЕТ СН'!$F$12</f>
        <v>98.138589420000002</v>
      </c>
      <c r="E192" s="37">
        <f>SUMIFS(СВЦЭМ!$F$34:$F$777,СВЦЭМ!$A$34:$A$777,$A192,СВЦЭМ!$B$34:$B$777,E$190)+'СЕТ СН'!$F$12</f>
        <v>109.10482103</v>
      </c>
      <c r="F192" s="37">
        <f>SUMIFS(СВЦЭМ!$F$34:$F$777,СВЦЭМ!$A$34:$A$777,$A192,СВЦЭМ!$B$34:$B$777,F$190)+'СЕТ СН'!$F$12</f>
        <v>108.91694280999999</v>
      </c>
      <c r="G192" s="37">
        <f>SUMIFS(СВЦЭМ!$F$34:$F$777,СВЦЭМ!$A$34:$A$777,$A192,СВЦЭМ!$B$34:$B$777,G$190)+'СЕТ СН'!$F$12</f>
        <v>107.62985150999999</v>
      </c>
      <c r="H192" s="37">
        <f>SUMIFS(СВЦЭМ!$F$34:$F$777,СВЦЭМ!$A$34:$A$777,$A192,СВЦЭМ!$B$34:$B$777,H$190)+'СЕТ СН'!$F$12</f>
        <v>103.20666925</v>
      </c>
      <c r="I192" s="37">
        <f>SUMIFS(СВЦЭМ!$F$34:$F$777,СВЦЭМ!$A$34:$A$777,$A192,СВЦЭМ!$B$34:$B$777,I$190)+'СЕТ СН'!$F$12</f>
        <v>92.034607149999999</v>
      </c>
      <c r="J192" s="37">
        <f>SUMIFS(СВЦЭМ!$F$34:$F$777,СВЦЭМ!$A$34:$A$777,$A192,СВЦЭМ!$B$34:$B$777,J$190)+'СЕТ СН'!$F$12</f>
        <v>75.615379320000002</v>
      </c>
      <c r="K192" s="37">
        <f>SUMIFS(СВЦЭМ!$F$34:$F$777,СВЦЭМ!$A$34:$A$777,$A192,СВЦЭМ!$B$34:$B$777,K$190)+'СЕТ СН'!$F$12</f>
        <v>62.495905950000001</v>
      </c>
      <c r="L192" s="37">
        <f>SUMIFS(СВЦЭМ!$F$34:$F$777,СВЦЭМ!$A$34:$A$777,$A192,СВЦЭМ!$B$34:$B$777,L$190)+'СЕТ СН'!$F$12</f>
        <v>54.736272419999999</v>
      </c>
      <c r="M192" s="37">
        <f>SUMIFS(СВЦЭМ!$F$34:$F$777,СВЦЭМ!$A$34:$A$777,$A192,СВЦЭМ!$B$34:$B$777,M$190)+'СЕТ СН'!$F$12</f>
        <v>50.131416059999999</v>
      </c>
      <c r="N192" s="37">
        <f>SUMIFS(СВЦЭМ!$F$34:$F$777,СВЦЭМ!$A$34:$A$777,$A192,СВЦЭМ!$B$34:$B$777,N$190)+'СЕТ СН'!$F$12</f>
        <v>49.013119090000004</v>
      </c>
      <c r="O192" s="37">
        <f>SUMIFS(СВЦЭМ!$F$34:$F$777,СВЦЭМ!$A$34:$A$777,$A192,СВЦЭМ!$B$34:$B$777,O$190)+'СЕТ СН'!$F$12</f>
        <v>50.566958110000002</v>
      </c>
      <c r="P192" s="37">
        <f>SUMIFS(СВЦЭМ!$F$34:$F$777,СВЦЭМ!$A$34:$A$777,$A192,СВЦЭМ!$B$34:$B$777,P$190)+'СЕТ СН'!$F$12</f>
        <v>49.276149590000003</v>
      </c>
      <c r="Q192" s="37">
        <f>SUMIFS(СВЦЭМ!$F$34:$F$777,СВЦЭМ!$A$34:$A$777,$A192,СВЦЭМ!$B$34:$B$777,Q$190)+'СЕТ СН'!$F$12</f>
        <v>49.192361490000003</v>
      </c>
      <c r="R192" s="37">
        <f>SUMIFS(СВЦЭМ!$F$34:$F$777,СВЦЭМ!$A$34:$A$777,$A192,СВЦЭМ!$B$34:$B$777,R$190)+'СЕТ СН'!$F$12</f>
        <v>49.514355090000002</v>
      </c>
      <c r="S192" s="37">
        <f>SUMIFS(СВЦЭМ!$F$34:$F$777,СВЦЭМ!$A$34:$A$777,$A192,СВЦЭМ!$B$34:$B$777,S$190)+'СЕТ СН'!$F$12</f>
        <v>48.993207230000003</v>
      </c>
      <c r="T192" s="37">
        <f>SUMIFS(СВЦЭМ!$F$34:$F$777,СВЦЭМ!$A$34:$A$777,$A192,СВЦЭМ!$B$34:$B$777,T$190)+'СЕТ СН'!$F$12</f>
        <v>47.737759490000002</v>
      </c>
      <c r="U192" s="37">
        <f>SUMIFS(СВЦЭМ!$F$34:$F$777,СВЦЭМ!$A$34:$A$777,$A192,СВЦЭМ!$B$34:$B$777,U$190)+'СЕТ СН'!$F$12</f>
        <v>48.366194219999997</v>
      </c>
      <c r="V192" s="37">
        <f>SUMIFS(СВЦЭМ!$F$34:$F$777,СВЦЭМ!$A$34:$A$777,$A192,СВЦЭМ!$B$34:$B$777,V$190)+'СЕТ СН'!$F$12</f>
        <v>47.634580849999999</v>
      </c>
      <c r="W192" s="37">
        <f>SUMIFS(СВЦЭМ!$F$34:$F$777,СВЦЭМ!$A$34:$A$777,$A192,СВЦЭМ!$B$34:$B$777,W$190)+'СЕТ СН'!$F$12</f>
        <v>47.980227079999999</v>
      </c>
      <c r="X192" s="37">
        <f>SUMIFS(СВЦЭМ!$F$34:$F$777,СВЦЭМ!$A$34:$A$777,$A192,СВЦЭМ!$B$34:$B$777,X$190)+'СЕТ СН'!$F$12</f>
        <v>49.835123379999999</v>
      </c>
      <c r="Y192" s="37">
        <f>SUMIFS(СВЦЭМ!$F$34:$F$777,СВЦЭМ!$A$34:$A$777,$A192,СВЦЭМ!$B$34:$B$777,Y$190)+'СЕТ СН'!$F$12</f>
        <v>57.362177389999999</v>
      </c>
    </row>
    <row r="193" spans="1:25" ht="15.75" x14ac:dyDescent="0.2">
      <c r="A193" s="36">
        <f t="shared" ref="A193:A221" si="5">A192+1</f>
        <v>43315</v>
      </c>
      <c r="B193" s="37">
        <f>SUMIFS(СВЦЭМ!$F$34:$F$777,СВЦЭМ!$A$34:$A$777,$A193,СВЦЭМ!$B$34:$B$777,B$190)+'СЕТ СН'!$F$12</f>
        <v>66.761044499999997</v>
      </c>
      <c r="C193" s="37">
        <f>SUMIFS(СВЦЭМ!$F$34:$F$777,СВЦЭМ!$A$34:$A$777,$A193,СВЦЭМ!$B$34:$B$777,C$190)+'СЕТ СН'!$F$12</f>
        <v>80.650739349999995</v>
      </c>
      <c r="D193" s="37">
        <f>SUMIFS(СВЦЭМ!$F$34:$F$777,СВЦЭМ!$A$34:$A$777,$A193,СВЦЭМ!$B$34:$B$777,D$190)+'СЕТ СН'!$F$12</f>
        <v>92.066260080000006</v>
      </c>
      <c r="E193" s="37">
        <f>SUMIFS(СВЦЭМ!$F$34:$F$777,СВЦЭМ!$A$34:$A$777,$A193,СВЦЭМ!$B$34:$B$777,E$190)+'СЕТ СН'!$F$12</f>
        <v>102.68706383999999</v>
      </c>
      <c r="F193" s="37">
        <f>SUMIFS(СВЦЭМ!$F$34:$F$777,СВЦЭМ!$A$34:$A$777,$A193,СВЦЭМ!$B$34:$B$777,F$190)+'СЕТ СН'!$F$12</f>
        <v>102.75164974</v>
      </c>
      <c r="G193" s="37">
        <f>SUMIFS(СВЦЭМ!$F$34:$F$777,СВЦЭМ!$A$34:$A$777,$A193,СВЦЭМ!$B$34:$B$777,G$190)+'СЕТ СН'!$F$12</f>
        <v>99.383655090000005</v>
      </c>
      <c r="H193" s="37">
        <f>SUMIFS(СВЦЭМ!$F$34:$F$777,СВЦЭМ!$A$34:$A$777,$A193,СВЦЭМ!$B$34:$B$777,H$190)+'СЕТ СН'!$F$12</f>
        <v>95.559968960000006</v>
      </c>
      <c r="I193" s="37">
        <f>SUMIFS(СВЦЭМ!$F$34:$F$777,СВЦЭМ!$A$34:$A$777,$A193,СВЦЭМ!$B$34:$B$777,I$190)+'СЕТ СН'!$F$12</f>
        <v>83.908554440000003</v>
      </c>
      <c r="J193" s="37">
        <f>SUMIFS(СВЦЭМ!$F$34:$F$777,СВЦЭМ!$A$34:$A$777,$A193,СВЦЭМ!$B$34:$B$777,J$190)+'СЕТ СН'!$F$12</f>
        <v>75.46618789</v>
      </c>
      <c r="K193" s="37">
        <f>SUMIFS(СВЦЭМ!$F$34:$F$777,СВЦЭМ!$A$34:$A$777,$A193,СВЦЭМ!$B$34:$B$777,K$190)+'СЕТ СН'!$F$12</f>
        <v>67.025442729999995</v>
      </c>
      <c r="L193" s="37">
        <f>SUMIFS(СВЦЭМ!$F$34:$F$777,СВЦЭМ!$A$34:$A$777,$A193,СВЦЭМ!$B$34:$B$777,L$190)+'СЕТ СН'!$F$12</f>
        <v>58.144180720000001</v>
      </c>
      <c r="M193" s="37">
        <f>SUMIFS(СВЦЭМ!$F$34:$F$777,СВЦЭМ!$A$34:$A$777,$A193,СВЦЭМ!$B$34:$B$777,M$190)+'СЕТ СН'!$F$12</f>
        <v>52.99000255</v>
      </c>
      <c r="N193" s="37">
        <f>SUMIFS(СВЦЭМ!$F$34:$F$777,СВЦЭМ!$A$34:$A$777,$A193,СВЦЭМ!$B$34:$B$777,N$190)+'СЕТ СН'!$F$12</f>
        <v>51.767899450000002</v>
      </c>
      <c r="O193" s="37">
        <f>SUMIFS(СВЦЭМ!$F$34:$F$777,СВЦЭМ!$A$34:$A$777,$A193,СВЦЭМ!$B$34:$B$777,O$190)+'СЕТ СН'!$F$12</f>
        <v>52.650486430000001</v>
      </c>
      <c r="P193" s="37">
        <f>SUMIFS(СВЦЭМ!$F$34:$F$777,СВЦЭМ!$A$34:$A$777,$A193,СВЦЭМ!$B$34:$B$777,P$190)+'СЕТ СН'!$F$12</f>
        <v>52.29296875</v>
      </c>
      <c r="Q193" s="37">
        <f>SUMIFS(СВЦЭМ!$F$34:$F$777,СВЦЭМ!$A$34:$A$777,$A193,СВЦЭМ!$B$34:$B$777,Q$190)+'СЕТ СН'!$F$12</f>
        <v>51.687049279999997</v>
      </c>
      <c r="R193" s="37">
        <f>SUMIFS(СВЦЭМ!$F$34:$F$777,СВЦЭМ!$A$34:$A$777,$A193,СВЦЭМ!$B$34:$B$777,R$190)+'СЕТ СН'!$F$12</f>
        <v>50.841258590000002</v>
      </c>
      <c r="S193" s="37">
        <f>SUMIFS(СВЦЭМ!$F$34:$F$777,СВЦЭМ!$A$34:$A$777,$A193,СВЦЭМ!$B$34:$B$777,S$190)+'СЕТ СН'!$F$12</f>
        <v>51.451814929999998</v>
      </c>
      <c r="T193" s="37">
        <f>SUMIFS(СВЦЭМ!$F$34:$F$777,СВЦЭМ!$A$34:$A$777,$A193,СВЦЭМ!$B$34:$B$777,T$190)+'СЕТ СН'!$F$12</f>
        <v>51.424461460000003</v>
      </c>
      <c r="U193" s="37">
        <f>SUMIFS(СВЦЭМ!$F$34:$F$777,СВЦЭМ!$A$34:$A$777,$A193,СВЦЭМ!$B$34:$B$777,U$190)+'СЕТ СН'!$F$12</f>
        <v>51.0377522</v>
      </c>
      <c r="V193" s="37">
        <f>SUMIFS(СВЦЭМ!$F$34:$F$777,СВЦЭМ!$A$34:$A$777,$A193,СВЦЭМ!$B$34:$B$777,V$190)+'СЕТ СН'!$F$12</f>
        <v>49.94120298</v>
      </c>
      <c r="W193" s="37">
        <f>SUMIFS(СВЦЭМ!$F$34:$F$777,СВЦЭМ!$A$34:$A$777,$A193,СВЦЭМ!$B$34:$B$777,W$190)+'СЕТ СН'!$F$12</f>
        <v>48.985979469999997</v>
      </c>
      <c r="X193" s="37">
        <f>SUMIFS(СВЦЭМ!$F$34:$F$777,СВЦЭМ!$A$34:$A$777,$A193,СВЦЭМ!$B$34:$B$777,X$190)+'СЕТ СН'!$F$12</f>
        <v>50.81390923</v>
      </c>
      <c r="Y193" s="37">
        <f>SUMIFS(СВЦЭМ!$F$34:$F$777,СВЦЭМ!$A$34:$A$777,$A193,СВЦЭМ!$B$34:$B$777,Y$190)+'СЕТ СН'!$F$12</f>
        <v>57.158096180000001</v>
      </c>
    </row>
    <row r="194" spans="1:25" ht="15.75" x14ac:dyDescent="0.2">
      <c r="A194" s="36">
        <f t="shared" si="5"/>
        <v>43316</v>
      </c>
      <c r="B194" s="37">
        <f>SUMIFS(СВЦЭМ!$F$34:$F$777,СВЦЭМ!$A$34:$A$777,$A194,СВЦЭМ!$B$34:$B$777,B$190)+'СЕТ СН'!$F$12</f>
        <v>70.287844519999993</v>
      </c>
      <c r="C194" s="37">
        <f>SUMIFS(СВЦЭМ!$F$34:$F$777,СВЦЭМ!$A$34:$A$777,$A194,СВЦЭМ!$B$34:$B$777,C$190)+'СЕТ СН'!$F$12</f>
        <v>79.932451020000002</v>
      </c>
      <c r="D194" s="37">
        <f>SUMIFS(СВЦЭМ!$F$34:$F$777,СВЦЭМ!$A$34:$A$777,$A194,СВЦЭМ!$B$34:$B$777,D$190)+'СЕТ СН'!$F$12</f>
        <v>88.454849809999999</v>
      </c>
      <c r="E194" s="37">
        <f>SUMIFS(СВЦЭМ!$F$34:$F$777,СВЦЭМ!$A$34:$A$777,$A194,СВЦЭМ!$B$34:$B$777,E$190)+'СЕТ СН'!$F$12</f>
        <v>99.898402099999998</v>
      </c>
      <c r="F194" s="37">
        <f>SUMIFS(СВЦЭМ!$F$34:$F$777,СВЦЭМ!$A$34:$A$777,$A194,СВЦЭМ!$B$34:$B$777,F$190)+'СЕТ СН'!$F$12</f>
        <v>100.09365676</v>
      </c>
      <c r="G194" s="37">
        <f>SUMIFS(СВЦЭМ!$F$34:$F$777,СВЦЭМ!$A$34:$A$777,$A194,СВЦЭМ!$B$34:$B$777,G$190)+'СЕТ СН'!$F$12</f>
        <v>98.067355939999999</v>
      </c>
      <c r="H194" s="37">
        <f>SUMIFS(СВЦЭМ!$F$34:$F$777,СВЦЭМ!$A$34:$A$777,$A194,СВЦЭМ!$B$34:$B$777,H$190)+'СЕТ СН'!$F$12</f>
        <v>93.906584089999996</v>
      </c>
      <c r="I194" s="37">
        <f>SUMIFS(СВЦЭМ!$F$34:$F$777,СВЦЭМ!$A$34:$A$777,$A194,СВЦЭМ!$B$34:$B$777,I$190)+'СЕТ СН'!$F$12</f>
        <v>91.100687109999996</v>
      </c>
      <c r="J194" s="37">
        <f>SUMIFS(СВЦЭМ!$F$34:$F$777,СВЦЭМ!$A$34:$A$777,$A194,СВЦЭМ!$B$34:$B$777,J$190)+'СЕТ СН'!$F$12</f>
        <v>75.378707360000007</v>
      </c>
      <c r="K194" s="37">
        <f>SUMIFS(СВЦЭМ!$F$34:$F$777,СВЦЭМ!$A$34:$A$777,$A194,СВЦЭМ!$B$34:$B$777,K$190)+'СЕТ СН'!$F$12</f>
        <v>64.196989619999997</v>
      </c>
      <c r="L194" s="37">
        <f>SUMIFS(СВЦЭМ!$F$34:$F$777,СВЦЭМ!$A$34:$A$777,$A194,СВЦЭМ!$B$34:$B$777,L$190)+'СЕТ СН'!$F$12</f>
        <v>52.411499120000002</v>
      </c>
      <c r="M194" s="37">
        <f>SUMIFS(СВЦЭМ!$F$34:$F$777,СВЦЭМ!$A$34:$A$777,$A194,СВЦЭМ!$B$34:$B$777,M$190)+'СЕТ СН'!$F$12</f>
        <v>47.421955699999998</v>
      </c>
      <c r="N194" s="37">
        <f>SUMIFS(СВЦЭМ!$F$34:$F$777,СВЦЭМ!$A$34:$A$777,$A194,СВЦЭМ!$B$34:$B$777,N$190)+'СЕТ СН'!$F$12</f>
        <v>47.545013939999997</v>
      </c>
      <c r="O194" s="37">
        <f>SUMIFS(СВЦЭМ!$F$34:$F$777,СВЦЭМ!$A$34:$A$777,$A194,СВЦЭМ!$B$34:$B$777,O$190)+'СЕТ СН'!$F$12</f>
        <v>47.866959909999999</v>
      </c>
      <c r="P194" s="37">
        <f>SUMIFS(СВЦЭМ!$F$34:$F$777,СВЦЭМ!$A$34:$A$777,$A194,СВЦЭМ!$B$34:$B$777,P$190)+'СЕТ СН'!$F$12</f>
        <v>48.606413080000003</v>
      </c>
      <c r="Q194" s="37">
        <f>SUMIFS(СВЦЭМ!$F$34:$F$777,СВЦЭМ!$A$34:$A$777,$A194,СВЦЭМ!$B$34:$B$777,Q$190)+'СЕТ СН'!$F$12</f>
        <v>48.439415189999998</v>
      </c>
      <c r="R194" s="37">
        <f>SUMIFS(СВЦЭМ!$F$34:$F$777,СВЦЭМ!$A$34:$A$777,$A194,СВЦЭМ!$B$34:$B$777,R$190)+'СЕТ СН'!$F$12</f>
        <v>47.899600669999998</v>
      </c>
      <c r="S194" s="37">
        <f>SUMIFS(СВЦЭМ!$F$34:$F$777,СВЦЭМ!$A$34:$A$777,$A194,СВЦЭМ!$B$34:$B$777,S$190)+'СЕТ СН'!$F$12</f>
        <v>47.576056800000003</v>
      </c>
      <c r="T194" s="37">
        <f>SUMIFS(СВЦЭМ!$F$34:$F$777,СВЦЭМ!$A$34:$A$777,$A194,СВЦЭМ!$B$34:$B$777,T$190)+'СЕТ СН'!$F$12</f>
        <v>47.222719699999999</v>
      </c>
      <c r="U194" s="37">
        <f>SUMIFS(СВЦЭМ!$F$34:$F$777,СВЦЭМ!$A$34:$A$777,$A194,СВЦЭМ!$B$34:$B$777,U$190)+'СЕТ СН'!$F$12</f>
        <v>48.160564180000001</v>
      </c>
      <c r="V194" s="37">
        <f>SUMIFS(СВЦЭМ!$F$34:$F$777,СВЦЭМ!$A$34:$A$777,$A194,СВЦЭМ!$B$34:$B$777,V$190)+'СЕТ СН'!$F$12</f>
        <v>47.352418520000001</v>
      </c>
      <c r="W194" s="37">
        <f>SUMIFS(СВЦЭМ!$F$34:$F$777,СВЦЭМ!$A$34:$A$777,$A194,СВЦЭМ!$B$34:$B$777,W$190)+'СЕТ СН'!$F$12</f>
        <v>47.083690259999997</v>
      </c>
      <c r="X194" s="37">
        <f>SUMIFS(СВЦЭМ!$F$34:$F$777,СВЦЭМ!$A$34:$A$777,$A194,СВЦЭМ!$B$34:$B$777,X$190)+'СЕТ СН'!$F$12</f>
        <v>48.039849019999998</v>
      </c>
      <c r="Y194" s="37">
        <f>SUMIFS(СВЦЭМ!$F$34:$F$777,СВЦЭМ!$A$34:$A$777,$A194,СВЦЭМ!$B$34:$B$777,Y$190)+'СЕТ СН'!$F$12</f>
        <v>52.424371649999998</v>
      </c>
    </row>
    <row r="195" spans="1:25" ht="15.75" x14ac:dyDescent="0.2">
      <c r="A195" s="36">
        <f t="shared" si="5"/>
        <v>43317</v>
      </c>
      <c r="B195" s="37">
        <f>SUMIFS(СВЦЭМ!$F$34:$F$777,СВЦЭМ!$A$34:$A$777,$A195,СВЦЭМ!$B$34:$B$777,B$190)+'СЕТ СН'!$F$12</f>
        <v>59.69087081</v>
      </c>
      <c r="C195" s="37">
        <f>SUMIFS(СВЦЭМ!$F$34:$F$777,СВЦЭМ!$A$34:$A$777,$A195,СВЦЭМ!$B$34:$B$777,C$190)+'СЕТ СН'!$F$12</f>
        <v>71.634582440000003</v>
      </c>
      <c r="D195" s="37">
        <f>SUMIFS(СВЦЭМ!$F$34:$F$777,СВЦЭМ!$A$34:$A$777,$A195,СВЦЭМ!$B$34:$B$777,D$190)+'СЕТ СН'!$F$12</f>
        <v>82.185282139999998</v>
      </c>
      <c r="E195" s="37">
        <f>SUMIFS(СВЦЭМ!$F$34:$F$777,СВЦЭМ!$A$34:$A$777,$A195,СВЦЭМ!$B$34:$B$777,E$190)+'СЕТ СН'!$F$12</f>
        <v>90.586819980000001</v>
      </c>
      <c r="F195" s="37">
        <f>SUMIFS(СВЦЭМ!$F$34:$F$777,СВЦЭМ!$A$34:$A$777,$A195,СВЦЭМ!$B$34:$B$777,F$190)+'СЕТ СН'!$F$12</f>
        <v>90.431517810000003</v>
      </c>
      <c r="G195" s="37">
        <f>SUMIFS(СВЦЭМ!$F$34:$F$777,СВЦЭМ!$A$34:$A$777,$A195,СВЦЭМ!$B$34:$B$777,G$190)+'СЕТ СН'!$F$12</f>
        <v>92.875495659999999</v>
      </c>
      <c r="H195" s="37">
        <f>SUMIFS(СВЦЭМ!$F$34:$F$777,СВЦЭМ!$A$34:$A$777,$A195,СВЦЭМ!$B$34:$B$777,H$190)+'СЕТ СН'!$F$12</f>
        <v>93.88178705</v>
      </c>
      <c r="I195" s="37">
        <f>SUMIFS(СВЦЭМ!$F$34:$F$777,СВЦЭМ!$A$34:$A$777,$A195,СВЦЭМ!$B$34:$B$777,I$190)+'СЕТ СН'!$F$12</f>
        <v>90.260622519999998</v>
      </c>
      <c r="J195" s="37">
        <f>SUMIFS(СВЦЭМ!$F$34:$F$777,СВЦЭМ!$A$34:$A$777,$A195,СВЦЭМ!$B$34:$B$777,J$190)+'СЕТ СН'!$F$12</f>
        <v>75.907845710000004</v>
      </c>
      <c r="K195" s="37">
        <f>SUMIFS(СВЦЭМ!$F$34:$F$777,СВЦЭМ!$A$34:$A$777,$A195,СВЦЭМ!$B$34:$B$777,K$190)+'СЕТ СН'!$F$12</f>
        <v>63.937458749999998</v>
      </c>
      <c r="L195" s="37">
        <f>SUMIFS(СВЦЭМ!$F$34:$F$777,СВЦЭМ!$A$34:$A$777,$A195,СВЦЭМ!$B$34:$B$777,L$190)+'СЕТ СН'!$F$12</f>
        <v>58.550682969999997</v>
      </c>
      <c r="M195" s="37">
        <f>SUMIFS(СВЦЭМ!$F$34:$F$777,СВЦЭМ!$A$34:$A$777,$A195,СВЦЭМ!$B$34:$B$777,M$190)+'СЕТ СН'!$F$12</f>
        <v>55.354274060000002</v>
      </c>
      <c r="N195" s="37">
        <f>SUMIFS(СВЦЭМ!$F$34:$F$777,СВЦЭМ!$A$34:$A$777,$A195,СВЦЭМ!$B$34:$B$777,N$190)+'СЕТ СН'!$F$12</f>
        <v>54.797994379999999</v>
      </c>
      <c r="O195" s="37">
        <f>SUMIFS(СВЦЭМ!$F$34:$F$777,СВЦЭМ!$A$34:$A$777,$A195,СВЦЭМ!$B$34:$B$777,O$190)+'СЕТ СН'!$F$12</f>
        <v>52.412767250000002</v>
      </c>
      <c r="P195" s="37">
        <f>SUMIFS(СВЦЭМ!$F$34:$F$777,СВЦЭМ!$A$34:$A$777,$A195,СВЦЭМ!$B$34:$B$777,P$190)+'СЕТ СН'!$F$12</f>
        <v>48.410611070000002</v>
      </c>
      <c r="Q195" s="37">
        <f>SUMIFS(СВЦЭМ!$F$34:$F$777,СВЦЭМ!$A$34:$A$777,$A195,СВЦЭМ!$B$34:$B$777,Q$190)+'СЕТ СН'!$F$12</f>
        <v>49.73541736</v>
      </c>
      <c r="R195" s="37">
        <f>SUMIFS(СВЦЭМ!$F$34:$F$777,СВЦЭМ!$A$34:$A$777,$A195,СВЦЭМ!$B$34:$B$777,R$190)+'СЕТ СН'!$F$12</f>
        <v>49.368530360000001</v>
      </c>
      <c r="S195" s="37">
        <f>SUMIFS(СВЦЭМ!$F$34:$F$777,СВЦЭМ!$A$34:$A$777,$A195,СВЦЭМ!$B$34:$B$777,S$190)+'СЕТ СН'!$F$12</f>
        <v>48.965063929999999</v>
      </c>
      <c r="T195" s="37">
        <f>SUMIFS(СВЦЭМ!$F$34:$F$777,СВЦЭМ!$A$34:$A$777,$A195,СВЦЭМ!$B$34:$B$777,T$190)+'СЕТ СН'!$F$12</f>
        <v>47.912556520000003</v>
      </c>
      <c r="U195" s="37">
        <f>SUMIFS(СВЦЭМ!$F$34:$F$777,СВЦЭМ!$A$34:$A$777,$A195,СВЦЭМ!$B$34:$B$777,U$190)+'СЕТ СН'!$F$12</f>
        <v>48.152130130000003</v>
      </c>
      <c r="V195" s="37">
        <f>SUMIFS(СВЦЭМ!$F$34:$F$777,СВЦЭМ!$A$34:$A$777,$A195,СВЦЭМ!$B$34:$B$777,V$190)+'СЕТ СН'!$F$12</f>
        <v>46.811652969999997</v>
      </c>
      <c r="W195" s="37">
        <f>SUMIFS(СВЦЭМ!$F$34:$F$777,СВЦЭМ!$A$34:$A$777,$A195,СВЦЭМ!$B$34:$B$777,W$190)+'СЕТ СН'!$F$12</f>
        <v>46.091239039999998</v>
      </c>
      <c r="X195" s="37">
        <f>SUMIFS(СВЦЭМ!$F$34:$F$777,СВЦЭМ!$A$34:$A$777,$A195,СВЦЭМ!$B$34:$B$777,X$190)+'СЕТ СН'!$F$12</f>
        <v>47.533627760000002</v>
      </c>
      <c r="Y195" s="37">
        <f>SUMIFS(СВЦЭМ!$F$34:$F$777,СВЦЭМ!$A$34:$A$777,$A195,СВЦЭМ!$B$34:$B$777,Y$190)+'СЕТ СН'!$F$12</f>
        <v>51.118494339999998</v>
      </c>
    </row>
    <row r="196" spans="1:25" ht="15.75" x14ac:dyDescent="0.2">
      <c r="A196" s="36">
        <f t="shared" si="5"/>
        <v>43318</v>
      </c>
      <c r="B196" s="37">
        <f>SUMIFS(СВЦЭМ!$F$34:$F$777,СВЦЭМ!$A$34:$A$777,$A196,СВЦЭМ!$B$34:$B$777,B$190)+'СЕТ СН'!$F$12</f>
        <v>59.985720989999997</v>
      </c>
      <c r="C196" s="37">
        <f>SUMIFS(СВЦЭМ!$F$34:$F$777,СВЦЭМ!$A$34:$A$777,$A196,СВЦЭМ!$B$34:$B$777,C$190)+'СЕТ СН'!$F$12</f>
        <v>69.875189399999996</v>
      </c>
      <c r="D196" s="37">
        <f>SUMIFS(СВЦЭМ!$F$34:$F$777,СВЦЭМ!$A$34:$A$777,$A196,СВЦЭМ!$B$34:$B$777,D$190)+'СЕТ СН'!$F$12</f>
        <v>80.688757460000005</v>
      </c>
      <c r="E196" s="37">
        <f>SUMIFS(СВЦЭМ!$F$34:$F$777,СВЦЭМ!$A$34:$A$777,$A196,СВЦЭМ!$B$34:$B$777,E$190)+'СЕТ СН'!$F$12</f>
        <v>91.55611399</v>
      </c>
      <c r="F196" s="37">
        <f>SUMIFS(СВЦЭМ!$F$34:$F$777,СВЦЭМ!$A$34:$A$777,$A196,СВЦЭМ!$B$34:$B$777,F$190)+'СЕТ СН'!$F$12</f>
        <v>90.71078335</v>
      </c>
      <c r="G196" s="37">
        <f>SUMIFS(СВЦЭМ!$F$34:$F$777,СВЦЭМ!$A$34:$A$777,$A196,СВЦЭМ!$B$34:$B$777,G$190)+'СЕТ СН'!$F$12</f>
        <v>91.911004719999994</v>
      </c>
      <c r="H196" s="37">
        <f>SUMIFS(СВЦЭМ!$F$34:$F$777,СВЦЭМ!$A$34:$A$777,$A196,СВЦЭМ!$B$34:$B$777,H$190)+'СЕТ СН'!$F$12</f>
        <v>93.158793399999993</v>
      </c>
      <c r="I196" s="37">
        <f>SUMIFS(СВЦЭМ!$F$34:$F$777,СВЦЭМ!$A$34:$A$777,$A196,СВЦЭМ!$B$34:$B$777,I$190)+'СЕТ СН'!$F$12</f>
        <v>91.246274979999995</v>
      </c>
      <c r="J196" s="37">
        <f>SUMIFS(СВЦЭМ!$F$34:$F$777,СВЦЭМ!$A$34:$A$777,$A196,СВЦЭМ!$B$34:$B$777,J$190)+'СЕТ СН'!$F$12</f>
        <v>77.317779270000003</v>
      </c>
      <c r="K196" s="37">
        <f>SUMIFS(СВЦЭМ!$F$34:$F$777,СВЦЭМ!$A$34:$A$777,$A196,СВЦЭМ!$B$34:$B$777,K$190)+'СЕТ СН'!$F$12</f>
        <v>65.824485449999997</v>
      </c>
      <c r="L196" s="37">
        <f>SUMIFS(СВЦЭМ!$F$34:$F$777,СВЦЭМ!$A$34:$A$777,$A196,СВЦЭМ!$B$34:$B$777,L$190)+'СЕТ СН'!$F$12</f>
        <v>58.152633960000003</v>
      </c>
      <c r="M196" s="37">
        <f>SUMIFS(СВЦЭМ!$F$34:$F$777,СВЦЭМ!$A$34:$A$777,$A196,СВЦЭМ!$B$34:$B$777,M$190)+'СЕТ СН'!$F$12</f>
        <v>53.329988319999998</v>
      </c>
      <c r="N196" s="37">
        <f>SUMIFS(СВЦЭМ!$F$34:$F$777,СВЦЭМ!$A$34:$A$777,$A196,СВЦЭМ!$B$34:$B$777,N$190)+'СЕТ СН'!$F$12</f>
        <v>53.981594170000001</v>
      </c>
      <c r="O196" s="37">
        <f>SUMIFS(СВЦЭМ!$F$34:$F$777,СВЦЭМ!$A$34:$A$777,$A196,СВЦЭМ!$B$34:$B$777,O$190)+'СЕТ СН'!$F$12</f>
        <v>54.13467034</v>
      </c>
      <c r="P196" s="37">
        <f>SUMIFS(СВЦЭМ!$F$34:$F$777,СВЦЭМ!$A$34:$A$777,$A196,СВЦЭМ!$B$34:$B$777,P$190)+'СЕТ СН'!$F$12</f>
        <v>54.046748229999999</v>
      </c>
      <c r="Q196" s="37">
        <f>SUMIFS(СВЦЭМ!$F$34:$F$777,СВЦЭМ!$A$34:$A$777,$A196,СВЦЭМ!$B$34:$B$777,Q$190)+'СЕТ СН'!$F$12</f>
        <v>54.190201340000002</v>
      </c>
      <c r="R196" s="37">
        <f>SUMIFS(СВЦЭМ!$F$34:$F$777,СВЦЭМ!$A$34:$A$777,$A196,СВЦЭМ!$B$34:$B$777,R$190)+'СЕТ СН'!$F$12</f>
        <v>54.058525979999999</v>
      </c>
      <c r="S196" s="37">
        <f>SUMIFS(СВЦЭМ!$F$34:$F$777,СВЦЭМ!$A$34:$A$777,$A196,СВЦЭМ!$B$34:$B$777,S$190)+'СЕТ СН'!$F$12</f>
        <v>54.162059749999997</v>
      </c>
      <c r="T196" s="37">
        <f>SUMIFS(СВЦЭМ!$F$34:$F$777,СВЦЭМ!$A$34:$A$777,$A196,СВЦЭМ!$B$34:$B$777,T$190)+'СЕТ СН'!$F$12</f>
        <v>53.321273759999997</v>
      </c>
      <c r="U196" s="37">
        <f>SUMIFS(СВЦЭМ!$F$34:$F$777,СВЦЭМ!$A$34:$A$777,$A196,СВЦЭМ!$B$34:$B$777,U$190)+'СЕТ СН'!$F$12</f>
        <v>53.149425129999997</v>
      </c>
      <c r="V196" s="37">
        <f>SUMIFS(СВЦЭМ!$F$34:$F$777,СВЦЭМ!$A$34:$A$777,$A196,СВЦЭМ!$B$34:$B$777,V$190)+'СЕТ СН'!$F$12</f>
        <v>52.548629599999998</v>
      </c>
      <c r="W196" s="37">
        <f>SUMIFS(СВЦЭМ!$F$34:$F$777,СВЦЭМ!$A$34:$A$777,$A196,СВЦЭМ!$B$34:$B$777,W$190)+'СЕТ СН'!$F$12</f>
        <v>52.417909340000001</v>
      </c>
      <c r="X196" s="37">
        <f>SUMIFS(СВЦЭМ!$F$34:$F$777,СВЦЭМ!$A$34:$A$777,$A196,СВЦЭМ!$B$34:$B$777,X$190)+'СЕТ СН'!$F$12</f>
        <v>51.585522949999998</v>
      </c>
      <c r="Y196" s="37">
        <f>SUMIFS(СВЦЭМ!$F$34:$F$777,СВЦЭМ!$A$34:$A$777,$A196,СВЦЭМ!$B$34:$B$777,Y$190)+'СЕТ СН'!$F$12</f>
        <v>56.281306819999998</v>
      </c>
    </row>
    <row r="197" spans="1:25" ht="15.75" x14ac:dyDescent="0.2">
      <c r="A197" s="36">
        <f t="shared" si="5"/>
        <v>43319</v>
      </c>
      <c r="B197" s="37">
        <f>SUMIFS(СВЦЭМ!$F$34:$F$777,СВЦЭМ!$A$34:$A$777,$A197,СВЦЭМ!$B$34:$B$777,B$190)+'СЕТ СН'!$F$12</f>
        <v>64.817149779999994</v>
      </c>
      <c r="C197" s="37">
        <f>SUMIFS(СВЦЭМ!$F$34:$F$777,СВЦЭМ!$A$34:$A$777,$A197,СВЦЭМ!$B$34:$B$777,C$190)+'СЕТ СН'!$F$12</f>
        <v>78.142656360000004</v>
      </c>
      <c r="D197" s="37">
        <f>SUMIFS(СВЦЭМ!$F$34:$F$777,СВЦЭМ!$A$34:$A$777,$A197,СВЦЭМ!$B$34:$B$777,D$190)+'СЕТ СН'!$F$12</f>
        <v>86.419147069999994</v>
      </c>
      <c r="E197" s="37">
        <f>SUMIFS(СВЦЭМ!$F$34:$F$777,СВЦЭМ!$A$34:$A$777,$A197,СВЦЭМ!$B$34:$B$777,E$190)+'СЕТ СН'!$F$12</f>
        <v>97.411956079999996</v>
      </c>
      <c r="F197" s="37">
        <f>SUMIFS(СВЦЭМ!$F$34:$F$777,СВЦЭМ!$A$34:$A$777,$A197,СВЦЭМ!$B$34:$B$777,F$190)+'СЕТ СН'!$F$12</f>
        <v>96.789529160000001</v>
      </c>
      <c r="G197" s="37">
        <f>SUMIFS(СВЦЭМ!$F$34:$F$777,СВЦЭМ!$A$34:$A$777,$A197,СВЦЭМ!$B$34:$B$777,G$190)+'СЕТ СН'!$F$12</f>
        <v>97.542169139999999</v>
      </c>
      <c r="H197" s="37">
        <f>SUMIFS(СВЦЭМ!$F$34:$F$777,СВЦЭМ!$A$34:$A$777,$A197,СВЦЭМ!$B$34:$B$777,H$190)+'СЕТ СН'!$F$12</f>
        <v>97.241672960000002</v>
      </c>
      <c r="I197" s="37">
        <f>SUMIFS(СВЦЭМ!$F$34:$F$777,СВЦЭМ!$A$34:$A$777,$A197,СВЦЭМ!$B$34:$B$777,I$190)+'СЕТ СН'!$F$12</f>
        <v>86.958415259999995</v>
      </c>
      <c r="J197" s="37">
        <f>SUMIFS(СВЦЭМ!$F$34:$F$777,СВЦЭМ!$A$34:$A$777,$A197,СВЦЭМ!$B$34:$B$777,J$190)+'СЕТ СН'!$F$12</f>
        <v>72.065759029999995</v>
      </c>
      <c r="K197" s="37">
        <f>SUMIFS(СВЦЭМ!$F$34:$F$777,СВЦЭМ!$A$34:$A$777,$A197,СВЦЭМ!$B$34:$B$777,K$190)+'СЕТ СН'!$F$12</f>
        <v>63.910650220000001</v>
      </c>
      <c r="L197" s="37">
        <f>SUMIFS(СВЦЭМ!$F$34:$F$777,СВЦЭМ!$A$34:$A$777,$A197,СВЦЭМ!$B$34:$B$777,L$190)+'СЕТ СН'!$F$12</f>
        <v>56.052031130000003</v>
      </c>
      <c r="M197" s="37">
        <f>SUMIFS(СВЦЭМ!$F$34:$F$777,СВЦЭМ!$A$34:$A$777,$A197,СВЦЭМ!$B$34:$B$777,M$190)+'СЕТ СН'!$F$12</f>
        <v>51.483753700000001</v>
      </c>
      <c r="N197" s="37">
        <f>SUMIFS(СВЦЭМ!$F$34:$F$777,СВЦЭМ!$A$34:$A$777,$A197,СВЦЭМ!$B$34:$B$777,N$190)+'СЕТ СН'!$F$12</f>
        <v>50.06909795</v>
      </c>
      <c r="O197" s="37">
        <f>SUMIFS(СВЦЭМ!$F$34:$F$777,СВЦЭМ!$A$34:$A$777,$A197,СВЦЭМ!$B$34:$B$777,O$190)+'СЕТ СН'!$F$12</f>
        <v>51.175784270000001</v>
      </c>
      <c r="P197" s="37">
        <f>SUMIFS(СВЦЭМ!$F$34:$F$777,СВЦЭМ!$A$34:$A$777,$A197,СВЦЭМ!$B$34:$B$777,P$190)+'СЕТ СН'!$F$12</f>
        <v>51.080211259999999</v>
      </c>
      <c r="Q197" s="37">
        <f>SUMIFS(СВЦЭМ!$F$34:$F$777,СВЦЭМ!$A$34:$A$777,$A197,СВЦЭМ!$B$34:$B$777,Q$190)+'СЕТ СН'!$F$12</f>
        <v>51.227297120000003</v>
      </c>
      <c r="R197" s="37">
        <f>SUMIFS(СВЦЭМ!$F$34:$F$777,СВЦЭМ!$A$34:$A$777,$A197,СВЦЭМ!$B$34:$B$777,R$190)+'СЕТ СН'!$F$12</f>
        <v>51.393168549999999</v>
      </c>
      <c r="S197" s="37">
        <f>SUMIFS(СВЦЭМ!$F$34:$F$777,СВЦЭМ!$A$34:$A$777,$A197,СВЦЭМ!$B$34:$B$777,S$190)+'СЕТ СН'!$F$12</f>
        <v>51.364433849999998</v>
      </c>
      <c r="T197" s="37">
        <f>SUMIFS(СВЦЭМ!$F$34:$F$777,СВЦЭМ!$A$34:$A$777,$A197,СВЦЭМ!$B$34:$B$777,T$190)+'СЕТ СН'!$F$12</f>
        <v>50.07988512</v>
      </c>
      <c r="U197" s="37">
        <f>SUMIFS(СВЦЭМ!$F$34:$F$777,СВЦЭМ!$A$34:$A$777,$A197,СВЦЭМ!$B$34:$B$777,U$190)+'СЕТ СН'!$F$12</f>
        <v>50.516095530000001</v>
      </c>
      <c r="V197" s="37">
        <f>SUMIFS(СВЦЭМ!$F$34:$F$777,СВЦЭМ!$A$34:$A$777,$A197,СВЦЭМ!$B$34:$B$777,V$190)+'СЕТ СН'!$F$12</f>
        <v>49.579358489999997</v>
      </c>
      <c r="W197" s="37">
        <f>SUMIFS(СВЦЭМ!$F$34:$F$777,СВЦЭМ!$A$34:$A$777,$A197,СВЦЭМ!$B$34:$B$777,W$190)+'СЕТ СН'!$F$12</f>
        <v>49.756699849999997</v>
      </c>
      <c r="X197" s="37">
        <f>SUMIFS(СВЦЭМ!$F$34:$F$777,СВЦЭМ!$A$34:$A$777,$A197,СВЦЭМ!$B$34:$B$777,X$190)+'СЕТ СН'!$F$12</f>
        <v>48.93353415</v>
      </c>
      <c r="Y197" s="37">
        <f>SUMIFS(СВЦЭМ!$F$34:$F$777,СВЦЭМ!$A$34:$A$777,$A197,СВЦЭМ!$B$34:$B$777,Y$190)+'СЕТ СН'!$F$12</f>
        <v>52.725964050000002</v>
      </c>
    </row>
    <row r="198" spans="1:25" ht="15.75" x14ac:dyDescent="0.2">
      <c r="A198" s="36">
        <f t="shared" si="5"/>
        <v>43320</v>
      </c>
      <c r="B198" s="37">
        <f>SUMIFS(СВЦЭМ!$F$34:$F$777,СВЦЭМ!$A$34:$A$777,$A198,СВЦЭМ!$B$34:$B$777,B$190)+'СЕТ СН'!$F$12</f>
        <v>64.613649359999997</v>
      </c>
      <c r="C198" s="37">
        <f>SUMIFS(СВЦЭМ!$F$34:$F$777,СВЦЭМ!$A$34:$A$777,$A198,СВЦЭМ!$B$34:$B$777,C$190)+'СЕТ СН'!$F$12</f>
        <v>77.667625259999994</v>
      </c>
      <c r="D198" s="37">
        <f>SUMIFS(СВЦЭМ!$F$34:$F$777,СВЦЭМ!$A$34:$A$777,$A198,СВЦЭМ!$B$34:$B$777,D$190)+'СЕТ СН'!$F$12</f>
        <v>88.176189359999995</v>
      </c>
      <c r="E198" s="37">
        <f>SUMIFS(СВЦЭМ!$F$34:$F$777,СВЦЭМ!$A$34:$A$777,$A198,СВЦЭМ!$B$34:$B$777,E$190)+'СЕТ СН'!$F$12</f>
        <v>96.617291269999996</v>
      </c>
      <c r="F198" s="37">
        <f>SUMIFS(СВЦЭМ!$F$34:$F$777,СВЦЭМ!$A$34:$A$777,$A198,СВЦЭМ!$B$34:$B$777,F$190)+'СЕТ СН'!$F$12</f>
        <v>96.281808190000007</v>
      </c>
      <c r="G198" s="37">
        <f>SUMIFS(СВЦЭМ!$F$34:$F$777,СВЦЭМ!$A$34:$A$777,$A198,СВЦЭМ!$B$34:$B$777,G$190)+'СЕТ СН'!$F$12</f>
        <v>96.372496470000002</v>
      </c>
      <c r="H198" s="37">
        <f>SUMIFS(СВЦЭМ!$F$34:$F$777,СВЦЭМ!$A$34:$A$777,$A198,СВЦЭМ!$B$34:$B$777,H$190)+'СЕТ СН'!$F$12</f>
        <v>96.297766429999996</v>
      </c>
      <c r="I198" s="37">
        <f>SUMIFS(СВЦЭМ!$F$34:$F$777,СВЦЭМ!$A$34:$A$777,$A198,СВЦЭМ!$B$34:$B$777,I$190)+'СЕТ СН'!$F$12</f>
        <v>88.387263369999999</v>
      </c>
      <c r="J198" s="37">
        <f>SUMIFS(СВЦЭМ!$F$34:$F$777,СВЦЭМ!$A$34:$A$777,$A198,СВЦЭМ!$B$34:$B$777,J$190)+'СЕТ СН'!$F$12</f>
        <v>73.788187840000006</v>
      </c>
      <c r="K198" s="37">
        <f>SUMIFS(СВЦЭМ!$F$34:$F$777,СВЦЭМ!$A$34:$A$777,$A198,СВЦЭМ!$B$34:$B$777,K$190)+'СЕТ СН'!$F$12</f>
        <v>63.243039490000001</v>
      </c>
      <c r="L198" s="37">
        <f>SUMIFS(СВЦЭМ!$F$34:$F$777,СВЦЭМ!$A$34:$A$777,$A198,СВЦЭМ!$B$34:$B$777,L$190)+'СЕТ СН'!$F$12</f>
        <v>54.685842690000001</v>
      </c>
      <c r="M198" s="37">
        <f>SUMIFS(СВЦЭМ!$F$34:$F$777,СВЦЭМ!$A$34:$A$777,$A198,СВЦЭМ!$B$34:$B$777,M$190)+'СЕТ СН'!$F$12</f>
        <v>49.154431580000001</v>
      </c>
      <c r="N198" s="37">
        <f>SUMIFS(СВЦЭМ!$F$34:$F$777,СВЦЭМ!$A$34:$A$777,$A198,СВЦЭМ!$B$34:$B$777,N$190)+'СЕТ СН'!$F$12</f>
        <v>49.750673919999997</v>
      </c>
      <c r="O198" s="37">
        <f>SUMIFS(СВЦЭМ!$F$34:$F$777,СВЦЭМ!$A$34:$A$777,$A198,СВЦЭМ!$B$34:$B$777,O$190)+'СЕТ СН'!$F$12</f>
        <v>50.124701299999998</v>
      </c>
      <c r="P198" s="37">
        <f>SUMIFS(СВЦЭМ!$F$34:$F$777,СВЦЭМ!$A$34:$A$777,$A198,СВЦЭМ!$B$34:$B$777,P$190)+'СЕТ СН'!$F$12</f>
        <v>49.813732330000001</v>
      </c>
      <c r="Q198" s="37">
        <f>SUMIFS(СВЦЭМ!$F$34:$F$777,СВЦЭМ!$A$34:$A$777,$A198,СВЦЭМ!$B$34:$B$777,Q$190)+'СЕТ СН'!$F$12</f>
        <v>50.227581630000003</v>
      </c>
      <c r="R198" s="37">
        <f>SUMIFS(СВЦЭМ!$F$34:$F$777,СВЦЭМ!$A$34:$A$777,$A198,СВЦЭМ!$B$34:$B$777,R$190)+'СЕТ СН'!$F$12</f>
        <v>50.711291469999999</v>
      </c>
      <c r="S198" s="37">
        <f>SUMIFS(СВЦЭМ!$F$34:$F$777,СВЦЭМ!$A$34:$A$777,$A198,СВЦЭМ!$B$34:$B$777,S$190)+'СЕТ СН'!$F$12</f>
        <v>50.343579869999999</v>
      </c>
      <c r="T198" s="37">
        <f>SUMIFS(СВЦЭМ!$F$34:$F$777,СВЦЭМ!$A$34:$A$777,$A198,СВЦЭМ!$B$34:$B$777,T$190)+'СЕТ СН'!$F$12</f>
        <v>50.286712199999997</v>
      </c>
      <c r="U198" s="37">
        <f>SUMIFS(СВЦЭМ!$F$34:$F$777,СВЦЭМ!$A$34:$A$777,$A198,СВЦЭМ!$B$34:$B$777,U$190)+'СЕТ СН'!$F$12</f>
        <v>50.708922209999997</v>
      </c>
      <c r="V198" s="37">
        <f>SUMIFS(СВЦЭМ!$F$34:$F$777,СВЦЭМ!$A$34:$A$777,$A198,СВЦЭМ!$B$34:$B$777,V$190)+'СЕТ СН'!$F$12</f>
        <v>48.596025709999999</v>
      </c>
      <c r="W198" s="37">
        <f>SUMIFS(СВЦЭМ!$F$34:$F$777,СВЦЭМ!$A$34:$A$777,$A198,СВЦЭМ!$B$34:$B$777,W$190)+'СЕТ СН'!$F$12</f>
        <v>49.57681401</v>
      </c>
      <c r="X198" s="37">
        <f>SUMIFS(СВЦЭМ!$F$34:$F$777,СВЦЭМ!$A$34:$A$777,$A198,СВЦЭМ!$B$34:$B$777,X$190)+'СЕТ СН'!$F$12</f>
        <v>52.054055179999999</v>
      </c>
      <c r="Y198" s="37">
        <f>SUMIFS(СВЦЭМ!$F$34:$F$777,СВЦЭМ!$A$34:$A$777,$A198,СВЦЭМ!$B$34:$B$777,Y$190)+'СЕТ СН'!$F$12</f>
        <v>58.162718720000001</v>
      </c>
    </row>
    <row r="199" spans="1:25" ht="15.75" x14ac:dyDescent="0.2">
      <c r="A199" s="36">
        <f t="shared" si="5"/>
        <v>43321</v>
      </c>
      <c r="B199" s="37">
        <f>SUMIFS(СВЦЭМ!$F$34:$F$777,СВЦЭМ!$A$34:$A$777,$A199,СВЦЭМ!$B$34:$B$777,B$190)+'СЕТ СН'!$F$12</f>
        <v>60.11149408</v>
      </c>
      <c r="C199" s="37">
        <f>SUMIFS(СВЦЭМ!$F$34:$F$777,СВЦЭМ!$A$34:$A$777,$A199,СВЦЭМ!$B$34:$B$777,C$190)+'СЕТ СН'!$F$12</f>
        <v>71.189321669999998</v>
      </c>
      <c r="D199" s="37">
        <f>SUMIFS(СВЦЭМ!$F$34:$F$777,СВЦЭМ!$A$34:$A$777,$A199,СВЦЭМ!$B$34:$B$777,D$190)+'СЕТ СН'!$F$12</f>
        <v>84.176846280000007</v>
      </c>
      <c r="E199" s="37">
        <f>SUMIFS(СВЦЭМ!$F$34:$F$777,СВЦЭМ!$A$34:$A$777,$A199,СВЦЭМ!$B$34:$B$777,E$190)+'СЕТ СН'!$F$12</f>
        <v>96.356588560000006</v>
      </c>
      <c r="F199" s="37">
        <f>SUMIFS(СВЦЭМ!$F$34:$F$777,СВЦЭМ!$A$34:$A$777,$A199,СВЦЭМ!$B$34:$B$777,F$190)+'СЕТ СН'!$F$12</f>
        <v>96.08860919</v>
      </c>
      <c r="G199" s="37">
        <f>SUMIFS(СВЦЭМ!$F$34:$F$777,СВЦЭМ!$A$34:$A$777,$A199,СВЦЭМ!$B$34:$B$777,G$190)+'СЕТ СН'!$F$12</f>
        <v>96.895875189999998</v>
      </c>
      <c r="H199" s="37">
        <f>SUMIFS(СВЦЭМ!$F$34:$F$777,СВЦЭМ!$A$34:$A$777,$A199,СВЦЭМ!$B$34:$B$777,H$190)+'СЕТ СН'!$F$12</f>
        <v>94.71933568</v>
      </c>
      <c r="I199" s="37">
        <f>SUMIFS(СВЦЭМ!$F$34:$F$777,СВЦЭМ!$A$34:$A$777,$A199,СВЦЭМ!$B$34:$B$777,I$190)+'СЕТ СН'!$F$12</f>
        <v>87.54687002</v>
      </c>
      <c r="J199" s="37">
        <f>SUMIFS(СВЦЭМ!$F$34:$F$777,СВЦЭМ!$A$34:$A$777,$A199,СВЦЭМ!$B$34:$B$777,J$190)+'СЕТ СН'!$F$12</f>
        <v>75.555171869999995</v>
      </c>
      <c r="K199" s="37">
        <f>SUMIFS(СВЦЭМ!$F$34:$F$777,СВЦЭМ!$A$34:$A$777,$A199,СВЦЭМ!$B$34:$B$777,K$190)+'СЕТ СН'!$F$12</f>
        <v>64.776367230000005</v>
      </c>
      <c r="L199" s="37">
        <f>SUMIFS(СВЦЭМ!$F$34:$F$777,СВЦЭМ!$A$34:$A$777,$A199,СВЦЭМ!$B$34:$B$777,L$190)+'СЕТ СН'!$F$12</f>
        <v>57.354077820000001</v>
      </c>
      <c r="M199" s="37">
        <f>SUMIFS(СВЦЭМ!$F$34:$F$777,СВЦЭМ!$A$34:$A$777,$A199,СВЦЭМ!$B$34:$B$777,M$190)+'СЕТ СН'!$F$12</f>
        <v>50.891382059999998</v>
      </c>
      <c r="N199" s="37">
        <f>SUMIFS(СВЦЭМ!$F$34:$F$777,СВЦЭМ!$A$34:$A$777,$A199,СВЦЭМ!$B$34:$B$777,N$190)+'СЕТ СН'!$F$12</f>
        <v>49.177444440000002</v>
      </c>
      <c r="O199" s="37">
        <f>SUMIFS(СВЦЭМ!$F$34:$F$777,СВЦЭМ!$A$34:$A$777,$A199,СВЦЭМ!$B$34:$B$777,O$190)+'СЕТ СН'!$F$12</f>
        <v>49.446643870000003</v>
      </c>
      <c r="P199" s="37">
        <f>SUMIFS(СВЦЭМ!$F$34:$F$777,СВЦЭМ!$A$34:$A$777,$A199,СВЦЭМ!$B$34:$B$777,P$190)+'СЕТ СН'!$F$12</f>
        <v>49.721053449999999</v>
      </c>
      <c r="Q199" s="37">
        <f>SUMIFS(СВЦЭМ!$F$34:$F$777,СВЦЭМ!$A$34:$A$777,$A199,СВЦЭМ!$B$34:$B$777,Q$190)+'СЕТ СН'!$F$12</f>
        <v>49.532595110000003</v>
      </c>
      <c r="R199" s="37">
        <f>SUMIFS(СВЦЭМ!$F$34:$F$777,СВЦЭМ!$A$34:$A$777,$A199,СВЦЭМ!$B$34:$B$777,R$190)+'СЕТ СН'!$F$12</f>
        <v>49.17667625</v>
      </c>
      <c r="S199" s="37">
        <f>SUMIFS(СВЦЭМ!$F$34:$F$777,СВЦЭМ!$A$34:$A$777,$A199,СВЦЭМ!$B$34:$B$777,S$190)+'СЕТ СН'!$F$12</f>
        <v>49.051700779999997</v>
      </c>
      <c r="T199" s="37">
        <f>SUMIFS(СВЦЭМ!$F$34:$F$777,СВЦЭМ!$A$34:$A$777,$A199,СВЦЭМ!$B$34:$B$777,T$190)+'СЕТ СН'!$F$12</f>
        <v>48.556085119999999</v>
      </c>
      <c r="U199" s="37">
        <f>SUMIFS(СВЦЭМ!$F$34:$F$777,СВЦЭМ!$A$34:$A$777,$A199,СВЦЭМ!$B$34:$B$777,U$190)+'СЕТ СН'!$F$12</f>
        <v>49.514573059999996</v>
      </c>
      <c r="V199" s="37">
        <f>SUMIFS(СВЦЭМ!$F$34:$F$777,СВЦЭМ!$A$34:$A$777,$A199,СВЦЭМ!$B$34:$B$777,V$190)+'СЕТ СН'!$F$12</f>
        <v>48.514655019999999</v>
      </c>
      <c r="W199" s="37">
        <f>SUMIFS(СВЦЭМ!$F$34:$F$777,СВЦЭМ!$A$34:$A$777,$A199,СВЦЭМ!$B$34:$B$777,W$190)+'СЕТ СН'!$F$12</f>
        <v>48.95796601</v>
      </c>
      <c r="X199" s="37">
        <f>SUMIFS(СВЦЭМ!$F$34:$F$777,СВЦЭМ!$A$34:$A$777,$A199,СВЦЭМ!$B$34:$B$777,X$190)+'СЕТ СН'!$F$12</f>
        <v>48.069574170000003</v>
      </c>
      <c r="Y199" s="37">
        <f>SUMIFS(СВЦЭМ!$F$34:$F$777,СВЦЭМ!$A$34:$A$777,$A199,СВЦЭМ!$B$34:$B$777,Y$190)+'СЕТ СН'!$F$12</f>
        <v>51.808947600000003</v>
      </c>
    </row>
    <row r="200" spans="1:25" ht="15.75" x14ac:dyDescent="0.2">
      <c r="A200" s="36">
        <f t="shared" si="5"/>
        <v>43322</v>
      </c>
      <c r="B200" s="37">
        <f>SUMIFS(СВЦЭМ!$F$34:$F$777,СВЦЭМ!$A$34:$A$777,$A200,СВЦЭМ!$B$34:$B$777,B$190)+'СЕТ СН'!$F$12</f>
        <v>61.787923569999997</v>
      </c>
      <c r="C200" s="37">
        <f>SUMIFS(СВЦЭМ!$F$34:$F$777,СВЦЭМ!$A$34:$A$777,$A200,СВЦЭМ!$B$34:$B$777,C$190)+'СЕТ СН'!$F$12</f>
        <v>73.508610660000002</v>
      </c>
      <c r="D200" s="37">
        <f>SUMIFS(СВЦЭМ!$F$34:$F$777,СВЦЭМ!$A$34:$A$777,$A200,СВЦЭМ!$B$34:$B$777,D$190)+'СЕТ СН'!$F$12</f>
        <v>84.923951479999999</v>
      </c>
      <c r="E200" s="37">
        <f>SUMIFS(СВЦЭМ!$F$34:$F$777,СВЦЭМ!$A$34:$A$777,$A200,СВЦЭМ!$B$34:$B$777,E$190)+'СЕТ СН'!$F$12</f>
        <v>94.707755640000002</v>
      </c>
      <c r="F200" s="37">
        <f>SUMIFS(СВЦЭМ!$F$34:$F$777,СВЦЭМ!$A$34:$A$777,$A200,СВЦЭМ!$B$34:$B$777,F$190)+'СЕТ СН'!$F$12</f>
        <v>94.149814750000004</v>
      </c>
      <c r="G200" s="37">
        <f>SUMIFS(СВЦЭМ!$F$34:$F$777,СВЦЭМ!$A$34:$A$777,$A200,СВЦЭМ!$B$34:$B$777,G$190)+'СЕТ СН'!$F$12</f>
        <v>93.435395510000006</v>
      </c>
      <c r="H200" s="37">
        <f>SUMIFS(СВЦЭМ!$F$34:$F$777,СВЦЭМ!$A$34:$A$777,$A200,СВЦЭМ!$B$34:$B$777,H$190)+'СЕТ СН'!$F$12</f>
        <v>92.371914590000003</v>
      </c>
      <c r="I200" s="37">
        <f>SUMIFS(СВЦЭМ!$F$34:$F$777,СВЦЭМ!$A$34:$A$777,$A200,СВЦЭМ!$B$34:$B$777,I$190)+'СЕТ СН'!$F$12</f>
        <v>85.401683390000002</v>
      </c>
      <c r="J200" s="37">
        <f>SUMIFS(СВЦЭМ!$F$34:$F$777,СВЦЭМ!$A$34:$A$777,$A200,СВЦЭМ!$B$34:$B$777,J$190)+'СЕТ СН'!$F$12</f>
        <v>72.589936750000007</v>
      </c>
      <c r="K200" s="37">
        <f>SUMIFS(СВЦЭМ!$F$34:$F$777,СВЦЭМ!$A$34:$A$777,$A200,СВЦЭМ!$B$34:$B$777,K$190)+'СЕТ СН'!$F$12</f>
        <v>60.260469319999999</v>
      </c>
      <c r="L200" s="37">
        <f>SUMIFS(СВЦЭМ!$F$34:$F$777,СВЦЭМ!$A$34:$A$777,$A200,СВЦЭМ!$B$34:$B$777,L$190)+'СЕТ СН'!$F$12</f>
        <v>53.190329869999999</v>
      </c>
      <c r="M200" s="37">
        <f>SUMIFS(СВЦЭМ!$F$34:$F$777,СВЦЭМ!$A$34:$A$777,$A200,СВЦЭМ!$B$34:$B$777,M$190)+'СЕТ СН'!$F$12</f>
        <v>47.348389490000002</v>
      </c>
      <c r="N200" s="37">
        <f>SUMIFS(СВЦЭМ!$F$34:$F$777,СВЦЭМ!$A$34:$A$777,$A200,СВЦЭМ!$B$34:$B$777,N$190)+'СЕТ СН'!$F$12</f>
        <v>46.075755370000003</v>
      </c>
      <c r="O200" s="37">
        <f>SUMIFS(СВЦЭМ!$F$34:$F$777,СВЦЭМ!$A$34:$A$777,$A200,СВЦЭМ!$B$34:$B$777,O$190)+'СЕТ СН'!$F$12</f>
        <v>46.55091934</v>
      </c>
      <c r="P200" s="37">
        <f>SUMIFS(СВЦЭМ!$F$34:$F$777,СВЦЭМ!$A$34:$A$777,$A200,СВЦЭМ!$B$34:$B$777,P$190)+'СЕТ СН'!$F$12</f>
        <v>48.03723059</v>
      </c>
      <c r="Q200" s="37">
        <f>SUMIFS(СВЦЭМ!$F$34:$F$777,СВЦЭМ!$A$34:$A$777,$A200,СВЦЭМ!$B$34:$B$777,Q$190)+'СЕТ СН'!$F$12</f>
        <v>47.67687609</v>
      </c>
      <c r="R200" s="37">
        <f>SUMIFS(СВЦЭМ!$F$34:$F$777,СВЦЭМ!$A$34:$A$777,$A200,СВЦЭМ!$B$34:$B$777,R$190)+'СЕТ СН'!$F$12</f>
        <v>47.615277409999997</v>
      </c>
      <c r="S200" s="37">
        <f>SUMIFS(СВЦЭМ!$F$34:$F$777,СВЦЭМ!$A$34:$A$777,$A200,СВЦЭМ!$B$34:$B$777,S$190)+'СЕТ СН'!$F$12</f>
        <v>46.506189229999997</v>
      </c>
      <c r="T200" s="37">
        <f>SUMIFS(СВЦЭМ!$F$34:$F$777,СВЦЭМ!$A$34:$A$777,$A200,СВЦЭМ!$B$34:$B$777,T$190)+'СЕТ СН'!$F$12</f>
        <v>45.634908940000003</v>
      </c>
      <c r="U200" s="37">
        <f>SUMIFS(СВЦЭМ!$F$34:$F$777,СВЦЭМ!$A$34:$A$777,$A200,СВЦЭМ!$B$34:$B$777,U$190)+'СЕТ СН'!$F$12</f>
        <v>46.276872240000003</v>
      </c>
      <c r="V200" s="37">
        <f>SUMIFS(СВЦЭМ!$F$34:$F$777,СВЦЭМ!$A$34:$A$777,$A200,СВЦЭМ!$B$34:$B$777,V$190)+'СЕТ СН'!$F$12</f>
        <v>45.731276729999998</v>
      </c>
      <c r="W200" s="37">
        <f>SUMIFS(СВЦЭМ!$F$34:$F$777,СВЦЭМ!$A$34:$A$777,$A200,СВЦЭМ!$B$34:$B$777,W$190)+'СЕТ СН'!$F$12</f>
        <v>45.57947472</v>
      </c>
      <c r="X200" s="37">
        <f>SUMIFS(СВЦЭМ!$F$34:$F$777,СВЦЭМ!$A$34:$A$777,$A200,СВЦЭМ!$B$34:$B$777,X$190)+'СЕТ СН'!$F$12</f>
        <v>46.549126819999998</v>
      </c>
      <c r="Y200" s="37">
        <f>SUMIFS(СВЦЭМ!$F$34:$F$777,СВЦЭМ!$A$34:$A$777,$A200,СВЦЭМ!$B$34:$B$777,Y$190)+'СЕТ СН'!$F$12</f>
        <v>53.601636689999999</v>
      </c>
    </row>
    <row r="201" spans="1:25" ht="15.75" x14ac:dyDescent="0.2">
      <c r="A201" s="36">
        <f t="shared" si="5"/>
        <v>43323</v>
      </c>
      <c r="B201" s="37">
        <f>SUMIFS(СВЦЭМ!$F$34:$F$777,СВЦЭМ!$A$34:$A$777,$A201,СВЦЭМ!$B$34:$B$777,B$190)+'СЕТ СН'!$F$12</f>
        <v>58.199200900000001</v>
      </c>
      <c r="C201" s="37">
        <f>SUMIFS(СВЦЭМ!$F$34:$F$777,СВЦЭМ!$A$34:$A$777,$A201,СВЦЭМ!$B$34:$B$777,C$190)+'СЕТ СН'!$F$12</f>
        <v>72.576395849999997</v>
      </c>
      <c r="D201" s="37">
        <f>SUMIFS(СВЦЭМ!$F$34:$F$777,СВЦЭМ!$A$34:$A$777,$A201,СВЦЭМ!$B$34:$B$777,D$190)+'СЕТ СН'!$F$12</f>
        <v>83.909326930000006</v>
      </c>
      <c r="E201" s="37">
        <f>SUMIFS(СВЦЭМ!$F$34:$F$777,СВЦЭМ!$A$34:$A$777,$A201,СВЦЭМ!$B$34:$B$777,E$190)+'СЕТ СН'!$F$12</f>
        <v>93.344544740000003</v>
      </c>
      <c r="F201" s="37">
        <f>SUMIFS(СВЦЭМ!$F$34:$F$777,СВЦЭМ!$A$34:$A$777,$A201,СВЦЭМ!$B$34:$B$777,F$190)+'СЕТ СН'!$F$12</f>
        <v>93.174350810000007</v>
      </c>
      <c r="G201" s="37">
        <f>SUMIFS(СВЦЭМ!$F$34:$F$777,СВЦЭМ!$A$34:$A$777,$A201,СВЦЭМ!$B$34:$B$777,G$190)+'СЕТ СН'!$F$12</f>
        <v>93.354326200000003</v>
      </c>
      <c r="H201" s="37">
        <f>SUMIFS(СВЦЭМ!$F$34:$F$777,СВЦЭМ!$A$34:$A$777,$A201,СВЦЭМ!$B$34:$B$777,H$190)+'СЕТ СН'!$F$12</f>
        <v>89.322260159999999</v>
      </c>
      <c r="I201" s="37">
        <f>SUMIFS(СВЦЭМ!$F$34:$F$777,СВЦЭМ!$A$34:$A$777,$A201,СВЦЭМ!$B$34:$B$777,I$190)+'СЕТ СН'!$F$12</f>
        <v>82.008476999999999</v>
      </c>
      <c r="J201" s="37">
        <f>SUMIFS(СВЦЭМ!$F$34:$F$777,СВЦЭМ!$A$34:$A$777,$A201,СВЦЭМ!$B$34:$B$777,J$190)+'СЕТ СН'!$F$12</f>
        <v>69.413520090000006</v>
      </c>
      <c r="K201" s="37">
        <f>SUMIFS(СВЦЭМ!$F$34:$F$777,СВЦЭМ!$A$34:$A$777,$A201,СВЦЭМ!$B$34:$B$777,K$190)+'СЕТ СН'!$F$12</f>
        <v>58.149562899999999</v>
      </c>
      <c r="L201" s="37">
        <f>SUMIFS(СВЦЭМ!$F$34:$F$777,СВЦЭМ!$A$34:$A$777,$A201,СВЦЭМ!$B$34:$B$777,L$190)+'СЕТ СН'!$F$12</f>
        <v>52.149583270000001</v>
      </c>
      <c r="M201" s="37">
        <f>SUMIFS(СВЦЭМ!$F$34:$F$777,СВЦЭМ!$A$34:$A$777,$A201,СВЦЭМ!$B$34:$B$777,M$190)+'СЕТ СН'!$F$12</f>
        <v>46.911736869999999</v>
      </c>
      <c r="N201" s="37">
        <f>SUMIFS(СВЦЭМ!$F$34:$F$777,СВЦЭМ!$A$34:$A$777,$A201,СВЦЭМ!$B$34:$B$777,N$190)+'СЕТ СН'!$F$12</f>
        <v>46.554081019999998</v>
      </c>
      <c r="O201" s="37">
        <f>SUMIFS(СВЦЭМ!$F$34:$F$777,СВЦЭМ!$A$34:$A$777,$A201,СВЦЭМ!$B$34:$B$777,O$190)+'СЕТ СН'!$F$12</f>
        <v>46.051163410000001</v>
      </c>
      <c r="P201" s="37">
        <f>SUMIFS(СВЦЭМ!$F$34:$F$777,СВЦЭМ!$A$34:$A$777,$A201,СВЦЭМ!$B$34:$B$777,P$190)+'СЕТ СН'!$F$12</f>
        <v>45.882908309999998</v>
      </c>
      <c r="Q201" s="37">
        <f>SUMIFS(СВЦЭМ!$F$34:$F$777,СВЦЭМ!$A$34:$A$777,$A201,СВЦЭМ!$B$34:$B$777,Q$190)+'СЕТ СН'!$F$12</f>
        <v>46.240591029999997</v>
      </c>
      <c r="R201" s="37">
        <f>SUMIFS(СВЦЭМ!$F$34:$F$777,СВЦЭМ!$A$34:$A$777,$A201,СВЦЭМ!$B$34:$B$777,R$190)+'СЕТ СН'!$F$12</f>
        <v>46.417638789999998</v>
      </c>
      <c r="S201" s="37">
        <f>SUMIFS(СВЦЭМ!$F$34:$F$777,СВЦЭМ!$A$34:$A$777,$A201,СВЦЭМ!$B$34:$B$777,S$190)+'СЕТ СН'!$F$12</f>
        <v>46.071243590000002</v>
      </c>
      <c r="T201" s="37">
        <f>SUMIFS(СВЦЭМ!$F$34:$F$777,СВЦЭМ!$A$34:$A$777,$A201,СВЦЭМ!$B$34:$B$777,T$190)+'СЕТ СН'!$F$12</f>
        <v>45.829542150000002</v>
      </c>
      <c r="U201" s="37">
        <f>SUMIFS(СВЦЭМ!$F$34:$F$777,СВЦЭМ!$A$34:$A$777,$A201,СВЦЭМ!$B$34:$B$777,U$190)+'СЕТ СН'!$F$12</f>
        <v>45.995921039999999</v>
      </c>
      <c r="V201" s="37">
        <f>SUMIFS(СВЦЭМ!$F$34:$F$777,СВЦЭМ!$A$34:$A$777,$A201,СВЦЭМ!$B$34:$B$777,V$190)+'СЕТ СН'!$F$12</f>
        <v>45.112900609999997</v>
      </c>
      <c r="W201" s="37">
        <f>SUMIFS(СВЦЭМ!$F$34:$F$777,СВЦЭМ!$A$34:$A$777,$A201,СВЦЭМ!$B$34:$B$777,W$190)+'СЕТ СН'!$F$12</f>
        <v>47.010562630000003</v>
      </c>
      <c r="X201" s="37">
        <f>SUMIFS(СВЦЭМ!$F$34:$F$777,СВЦЭМ!$A$34:$A$777,$A201,СВЦЭМ!$B$34:$B$777,X$190)+'СЕТ СН'!$F$12</f>
        <v>45.912019430000001</v>
      </c>
      <c r="Y201" s="37">
        <f>SUMIFS(СВЦЭМ!$F$34:$F$777,СВЦЭМ!$A$34:$A$777,$A201,СВЦЭМ!$B$34:$B$777,Y$190)+'СЕТ СН'!$F$12</f>
        <v>50.342781449999997</v>
      </c>
    </row>
    <row r="202" spans="1:25" ht="15.75" x14ac:dyDescent="0.2">
      <c r="A202" s="36">
        <f t="shared" si="5"/>
        <v>43324</v>
      </c>
      <c r="B202" s="37">
        <f>SUMIFS(СВЦЭМ!$F$34:$F$777,СВЦЭМ!$A$34:$A$777,$A202,СВЦЭМ!$B$34:$B$777,B$190)+'СЕТ СН'!$F$12</f>
        <v>60.16430115</v>
      </c>
      <c r="C202" s="37">
        <f>SUMIFS(СВЦЭМ!$F$34:$F$777,СВЦЭМ!$A$34:$A$777,$A202,СВЦЭМ!$B$34:$B$777,C$190)+'СЕТ СН'!$F$12</f>
        <v>72.909842339999997</v>
      </c>
      <c r="D202" s="37">
        <f>SUMIFS(СВЦЭМ!$F$34:$F$777,СВЦЭМ!$A$34:$A$777,$A202,СВЦЭМ!$B$34:$B$777,D$190)+'СЕТ СН'!$F$12</f>
        <v>84.277398950000006</v>
      </c>
      <c r="E202" s="37">
        <f>SUMIFS(СВЦЭМ!$F$34:$F$777,СВЦЭМ!$A$34:$A$777,$A202,СВЦЭМ!$B$34:$B$777,E$190)+'СЕТ СН'!$F$12</f>
        <v>91.655628320000005</v>
      </c>
      <c r="F202" s="37">
        <f>SUMIFS(СВЦЭМ!$F$34:$F$777,СВЦЭМ!$A$34:$A$777,$A202,СВЦЭМ!$B$34:$B$777,F$190)+'СЕТ СН'!$F$12</f>
        <v>91.704774240000006</v>
      </c>
      <c r="G202" s="37">
        <f>SUMIFS(СВЦЭМ!$F$34:$F$777,СВЦЭМ!$A$34:$A$777,$A202,СВЦЭМ!$B$34:$B$777,G$190)+'СЕТ СН'!$F$12</f>
        <v>89.128744139999995</v>
      </c>
      <c r="H202" s="37">
        <f>SUMIFS(СВЦЭМ!$F$34:$F$777,СВЦЭМ!$A$34:$A$777,$A202,СВЦЭМ!$B$34:$B$777,H$190)+'СЕТ СН'!$F$12</f>
        <v>88.100891799999999</v>
      </c>
      <c r="I202" s="37">
        <f>SUMIFS(СВЦЭМ!$F$34:$F$777,СВЦЭМ!$A$34:$A$777,$A202,СВЦЭМ!$B$34:$B$777,I$190)+'СЕТ СН'!$F$12</f>
        <v>85.343914830000003</v>
      </c>
      <c r="J202" s="37">
        <f>SUMIFS(СВЦЭМ!$F$34:$F$777,СВЦЭМ!$A$34:$A$777,$A202,СВЦЭМ!$B$34:$B$777,J$190)+'СЕТ СН'!$F$12</f>
        <v>69.839606669999995</v>
      </c>
      <c r="K202" s="37">
        <f>SUMIFS(СВЦЭМ!$F$34:$F$777,СВЦЭМ!$A$34:$A$777,$A202,СВЦЭМ!$B$34:$B$777,K$190)+'СЕТ СН'!$F$12</f>
        <v>58.472109160000002</v>
      </c>
      <c r="L202" s="37">
        <f>SUMIFS(СВЦЭМ!$F$34:$F$777,СВЦЭМ!$A$34:$A$777,$A202,СВЦЭМ!$B$34:$B$777,L$190)+'СЕТ СН'!$F$12</f>
        <v>52.879906980000001</v>
      </c>
      <c r="M202" s="37">
        <f>SUMIFS(СВЦЭМ!$F$34:$F$777,СВЦЭМ!$A$34:$A$777,$A202,СВЦЭМ!$B$34:$B$777,M$190)+'СЕТ СН'!$F$12</f>
        <v>50.362764679999998</v>
      </c>
      <c r="N202" s="37">
        <f>SUMIFS(СВЦЭМ!$F$34:$F$777,СВЦЭМ!$A$34:$A$777,$A202,СВЦЭМ!$B$34:$B$777,N$190)+'СЕТ СН'!$F$12</f>
        <v>47.101275200000003</v>
      </c>
      <c r="O202" s="37">
        <f>SUMIFS(СВЦЭМ!$F$34:$F$777,СВЦЭМ!$A$34:$A$777,$A202,СВЦЭМ!$B$34:$B$777,O$190)+'СЕТ СН'!$F$12</f>
        <v>46.167875369999997</v>
      </c>
      <c r="P202" s="37">
        <f>SUMIFS(СВЦЭМ!$F$34:$F$777,СВЦЭМ!$A$34:$A$777,$A202,СВЦЭМ!$B$34:$B$777,P$190)+'СЕТ СН'!$F$12</f>
        <v>46.694407550000001</v>
      </c>
      <c r="Q202" s="37">
        <f>SUMIFS(СВЦЭМ!$F$34:$F$777,СВЦЭМ!$A$34:$A$777,$A202,СВЦЭМ!$B$34:$B$777,Q$190)+'СЕТ СН'!$F$12</f>
        <v>47.397382219999997</v>
      </c>
      <c r="R202" s="37">
        <f>SUMIFS(СВЦЭМ!$F$34:$F$777,СВЦЭМ!$A$34:$A$777,$A202,СВЦЭМ!$B$34:$B$777,R$190)+'СЕТ СН'!$F$12</f>
        <v>47.682050740000001</v>
      </c>
      <c r="S202" s="37">
        <f>SUMIFS(СВЦЭМ!$F$34:$F$777,СВЦЭМ!$A$34:$A$777,$A202,СВЦЭМ!$B$34:$B$777,S$190)+'СЕТ СН'!$F$12</f>
        <v>46.656366149999997</v>
      </c>
      <c r="T202" s="37">
        <f>SUMIFS(СВЦЭМ!$F$34:$F$777,СВЦЭМ!$A$34:$A$777,$A202,СВЦЭМ!$B$34:$B$777,T$190)+'СЕТ СН'!$F$12</f>
        <v>46.59318828</v>
      </c>
      <c r="U202" s="37">
        <f>SUMIFS(СВЦЭМ!$F$34:$F$777,СВЦЭМ!$A$34:$A$777,$A202,СВЦЭМ!$B$34:$B$777,U$190)+'СЕТ СН'!$F$12</f>
        <v>46.604619900000003</v>
      </c>
      <c r="V202" s="37">
        <f>SUMIFS(СВЦЭМ!$F$34:$F$777,СВЦЭМ!$A$34:$A$777,$A202,СВЦЭМ!$B$34:$B$777,V$190)+'СЕТ СН'!$F$12</f>
        <v>48.097590150000002</v>
      </c>
      <c r="W202" s="37">
        <f>SUMIFS(СВЦЭМ!$F$34:$F$777,СВЦЭМ!$A$34:$A$777,$A202,СВЦЭМ!$B$34:$B$777,W$190)+'СЕТ СН'!$F$12</f>
        <v>49.81990089</v>
      </c>
      <c r="X202" s="37">
        <f>SUMIFS(СВЦЭМ!$F$34:$F$777,СВЦЭМ!$A$34:$A$777,$A202,СВЦЭМ!$B$34:$B$777,X$190)+'СЕТ СН'!$F$12</f>
        <v>50.596532519999997</v>
      </c>
      <c r="Y202" s="37">
        <f>SUMIFS(СВЦЭМ!$F$34:$F$777,СВЦЭМ!$A$34:$A$777,$A202,СВЦЭМ!$B$34:$B$777,Y$190)+'СЕТ СН'!$F$12</f>
        <v>51.460074249999998</v>
      </c>
    </row>
    <row r="203" spans="1:25" ht="15.75" x14ac:dyDescent="0.2">
      <c r="A203" s="36">
        <f t="shared" si="5"/>
        <v>43325</v>
      </c>
      <c r="B203" s="37">
        <f>SUMIFS(СВЦЭМ!$F$34:$F$777,СВЦЭМ!$A$34:$A$777,$A203,СВЦЭМ!$B$34:$B$777,B$190)+'СЕТ СН'!$F$12</f>
        <v>63.83195886</v>
      </c>
      <c r="C203" s="37">
        <f>SUMIFS(СВЦЭМ!$F$34:$F$777,СВЦЭМ!$A$34:$A$777,$A203,СВЦЭМ!$B$34:$B$777,C$190)+'СЕТ СН'!$F$12</f>
        <v>76.894201809999998</v>
      </c>
      <c r="D203" s="37">
        <f>SUMIFS(СВЦЭМ!$F$34:$F$777,СВЦЭМ!$A$34:$A$777,$A203,СВЦЭМ!$B$34:$B$777,D$190)+'СЕТ СН'!$F$12</f>
        <v>90.23551501</v>
      </c>
      <c r="E203" s="37">
        <f>SUMIFS(СВЦЭМ!$F$34:$F$777,СВЦЭМ!$A$34:$A$777,$A203,СВЦЭМ!$B$34:$B$777,E$190)+'СЕТ СН'!$F$12</f>
        <v>97.096036859999998</v>
      </c>
      <c r="F203" s="37">
        <f>SUMIFS(СВЦЭМ!$F$34:$F$777,СВЦЭМ!$A$34:$A$777,$A203,СВЦЭМ!$B$34:$B$777,F$190)+'СЕТ СН'!$F$12</f>
        <v>96.574898630000007</v>
      </c>
      <c r="G203" s="37">
        <f>SUMIFS(СВЦЭМ!$F$34:$F$777,СВЦЭМ!$A$34:$A$777,$A203,СВЦЭМ!$B$34:$B$777,G$190)+'СЕТ СН'!$F$12</f>
        <v>97.792204659999996</v>
      </c>
      <c r="H203" s="37">
        <f>SUMIFS(СВЦЭМ!$F$34:$F$777,СВЦЭМ!$A$34:$A$777,$A203,СВЦЭМ!$B$34:$B$777,H$190)+'СЕТ СН'!$F$12</f>
        <v>96.380782789999998</v>
      </c>
      <c r="I203" s="37">
        <f>SUMIFS(СВЦЭМ!$F$34:$F$777,СВЦЭМ!$A$34:$A$777,$A203,СВЦЭМ!$B$34:$B$777,I$190)+'СЕТ СН'!$F$12</f>
        <v>87.771674250000004</v>
      </c>
      <c r="J203" s="37">
        <f>SUMIFS(СВЦЭМ!$F$34:$F$777,СВЦЭМ!$A$34:$A$777,$A203,СВЦЭМ!$B$34:$B$777,J$190)+'СЕТ СН'!$F$12</f>
        <v>71.709529040000007</v>
      </c>
      <c r="K203" s="37">
        <f>SUMIFS(СВЦЭМ!$F$34:$F$777,СВЦЭМ!$A$34:$A$777,$A203,СВЦЭМ!$B$34:$B$777,K$190)+'СЕТ СН'!$F$12</f>
        <v>61.94270659</v>
      </c>
      <c r="L203" s="37">
        <f>SUMIFS(СВЦЭМ!$F$34:$F$777,СВЦЭМ!$A$34:$A$777,$A203,СВЦЭМ!$B$34:$B$777,L$190)+'СЕТ СН'!$F$12</f>
        <v>54.174725160000001</v>
      </c>
      <c r="M203" s="37">
        <f>SUMIFS(СВЦЭМ!$F$34:$F$777,СВЦЭМ!$A$34:$A$777,$A203,СВЦЭМ!$B$34:$B$777,M$190)+'СЕТ СН'!$F$12</f>
        <v>49.375029099999999</v>
      </c>
      <c r="N203" s="37">
        <f>SUMIFS(СВЦЭМ!$F$34:$F$777,СВЦЭМ!$A$34:$A$777,$A203,СВЦЭМ!$B$34:$B$777,N$190)+'СЕТ СН'!$F$12</f>
        <v>47.263057019999998</v>
      </c>
      <c r="O203" s="37">
        <f>SUMIFS(СВЦЭМ!$F$34:$F$777,СВЦЭМ!$A$34:$A$777,$A203,СВЦЭМ!$B$34:$B$777,O$190)+'СЕТ СН'!$F$12</f>
        <v>47.656236569999997</v>
      </c>
      <c r="P203" s="37">
        <f>SUMIFS(СВЦЭМ!$F$34:$F$777,СВЦЭМ!$A$34:$A$777,$A203,СВЦЭМ!$B$34:$B$777,P$190)+'СЕТ СН'!$F$12</f>
        <v>48.325577610000003</v>
      </c>
      <c r="Q203" s="37">
        <f>SUMIFS(СВЦЭМ!$F$34:$F$777,СВЦЭМ!$A$34:$A$777,$A203,СВЦЭМ!$B$34:$B$777,Q$190)+'СЕТ СН'!$F$12</f>
        <v>48.935068870000002</v>
      </c>
      <c r="R203" s="37">
        <f>SUMIFS(СВЦЭМ!$F$34:$F$777,СВЦЭМ!$A$34:$A$777,$A203,СВЦЭМ!$B$34:$B$777,R$190)+'СЕТ СН'!$F$12</f>
        <v>49.576554889999997</v>
      </c>
      <c r="S203" s="37">
        <f>SUMIFS(СВЦЭМ!$F$34:$F$777,СВЦЭМ!$A$34:$A$777,$A203,СВЦЭМ!$B$34:$B$777,S$190)+'СЕТ СН'!$F$12</f>
        <v>50.293468099999998</v>
      </c>
      <c r="T203" s="37">
        <f>SUMIFS(СВЦЭМ!$F$34:$F$777,СВЦЭМ!$A$34:$A$777,$A203,СВЦЭМ!$B$34:$B$777,T$190)+'СЕТ СН'!$F$12</f>
        <v>48.57235696</v>
      </c>
      <c r="U203" s="37">
        <f>SUMIFS(СВЦЭМ!$F$34:$F$777,СВЦЭМ!$A$34:$A$777,$A203,СВЦЭМ!$B$34:$B$777,U$190)+'СЕТ СН'!$F$12</f>
        <v>48.120012789999997</v>
      </c>
      <c r="V203" s="37">
        <f>SUMIFS(СВЦЭМ!$F$34:$F$777,СВЦЭМ!$A$34:$A$777,$A203,СВЦЭМ!$B$34:$B$777,V$190)+'СЕТ СН'!$F$12</f>
        <v>47.995620649999999</v>
      </c>
      <c r="W203" s="37">
        <f>SUMIFS(СВЦЭМ!$F$34:$F$777,СВЦЭМ!$A$34:$A$777,$A203,СВЦЭМ!$B$34:$B$777,W$190)+'СЕТ СН'!$F$12</f>
        <v>48.172531669999998</v>
      </c>
      <c r="X203" s="37">
        <f>SUMIFS(СВЦЭМ!$F$34:$F$777,СВЦЭМ!$A$34:$A$777,$A203,СВЦЭМ!$B$34:$B$777,X$190)+'СЕТ СН'!$F$12</f>
        <v>49.610311609999997</v>
      </c>
      <c r="Y203" s="37">
        <f>SUMIFS(СВЦЭМ!$F$34:$F$777,СВЦЭМ!$A$34:$A$777,$A203,СВЦЭМ!$B$34:$B$777,Y$190)+'СЕТ СН'!$F$12</f>
        <v>56.400538789999999</v>
      </c>
    </row>
    <row r="204" spans="1:25" ht="15.75" x14ac:dyDescent="0.2">
      <c r="A204" s="36">
        <f t="shared" si="5"/>
        <v>43326</v>
      </c>
      <c r="B204" s="37">
        <f>SUMIFS(СВЦЭМ!$F$34:$F$777,СВЦЭМ!$A$34:$A$777,$A204,СВЦЭМ!$B$34:$B$777,B$190)+'СЕТ СН'!$F$12</f>
        <v>66.181185459999995</v>
      </c>
      <c r="C204" s="37">
        <f>SUMIFS(СВЦЭМ!$F$34:$F$777,СВЦЭМ!$A$34:$A$777,$A204,СВЦЭМ!$B$34:$B$777,C$190)+'СЕТ СН'!$F$12</f>
        <v>80.126218800000004</v>
      </c>
      <c r="D204" s="37">
        <f>SUMIFS(СВЦЭМ!$F$34:$F$777,СВЦЭМ!$A$34:$A$777,$A204,СВЦЭМ!$B$34:$B$777,D$190)+'СЕТ СН'!$F$12</f>
        <v>91.535404400000004</v>
      </c>
      <c r="E204" s="37">
        <f>SUMIFS(СВЦЭМ!$F$34:$F$777,СВЦЭМ!$A$34:$A$777,$A204,СВЦЭМ!$B$34:$B$777,E$190)+'СЕТ СН'!$F$12</f>
        <v>97.867138550000007</v>
      </c>
      <c r="F204" s="37">
        <f>SUMIFS(СВЦЭМ!$F$34:$F$777,СВЦЭМ!$A$34:$A$777,$A204,СВЦЭМ!$B$34:$B$777,F$190)+'СЕТ СН'!$F$12</f>
        <v>97.335526250000001</v>
      </c>
      <c r="G204" s="37">
        <f>SUMIFS(СВЦЭМ!$F$34:$F$777,СВЦЭМ!$A$34:$A$777,$A204,СВЦЭМ!$B$34:$B$777,G$190)+'СЕТ СН'!$F$12</f>
        <v>96.957614410000005</v>
      </c>
      <c r="H204" s="37">
        <f>SUMIFS(СВЦЭМ!$F$34:$F$777,СВЦЭМ!$A$34:$A$777,$A204,СВЦЭМ!$B$34:$B$777,H$190)+'СЕТ СН'!$F$12</f>
        <v>92.250457879999999</v>
      </c>
      <c r="I204" s="37">
        <f>SUMIFS(СВЦЭМ!$F$34:$F$777,СВЦЭМ!$A$34:$A$777,$A204,СВЦЭМ!$B$34:$B$777,I$190)+'СЕТ СН'!$F$12</f>
        <v>84.284081389999997</v>
      </c>
      <c r="J204" s="37">
        <f>SUMIFS(СВЦЭМ!$F$34:$F$777,СВЦЭМ!$A$34:$A$777,$A204,СВЦЭМ!$B$34:$B$777,J$190)+'СЕТ СН'!$F$12</f>
        <v>73.515095759999994</v>
      </c>
      <c r="K204" s="37">
        <f>SUMIFS(СВЦЭМ!$F$34:$F$777,СВЦЭМ!$A$34:$A$777,$A204,СВЦЭМ!$B$34:$B$777,K$190)+'СЕТ СН'!$F$12</f>
        <v>66.127592250000006</v>
      </c>
      <c r="L204" s="37">
        <f>SUMIFS(СВЦЭМ!$F$34:$F$777,СВЦЭМ!$A$34:$A$777,$A204,СВЦЭМ!$B$34:$B$777,L$190)+'СЕТ СН'!$F$12</f>
        <v>56.842695329999998</v>
      </c>
      <c r="M204" s="37">
        <f>SUMIFS(СВЦЭМ!$F$34:$F$777,СВЦЭМ!$A$34:$A$777,$A204,СВЦЭМ!$B$34:$B$777,M$190)+'СЕТ СН'!$F$12</f>
        <v>51.014959840000003</v>
      </c>
      <c r="N204" s="37">
        <f>SUMIFS(СВЦЭМ!$F$34:$F$777,СВЦЭМ!$A$34:$A$777,$A204,СВЦЭМ!$B$34:$B$777,N$190)+'СЕТ СН'!$F$12</f>
        <v>49.595429670000001</v>
      </c>
      <c r="O204" s="37">
        <f>SUMIFS(СВЦЭМ!$F$34:$F$777,СВЦЭМ!$A$34:$A$777,$A204,СВЦЭМ!$B$34:$B$777,O$190)+'СЕТ СН'!$F$12</f>
        <v>50.981240990000003</v>
      </c>
      <c r="P204" s="37">
        <f>SUMIFS(СВЦЭМ!$F$34:$F$777,СВЦЭМ!$A$34:$A$777,$A204,СВЦЭМ!$B$34:$B$777,P$190)+'СЕТ СН'!$F$12</f>
        <v>51.282387300000003</v>
      </c>
      <c r="Q204" s="37">
        <f>SUMIFS(СВЦЭМ!$F$34:$F$777,СВЦЭМ!$A$34:$A$777,$A204,СВЦЭМ!$B$34:$B$777,Q$190)+'СЕТ СН'!$F$12</f>
        <v>51.562260459999997</v>
      </c>
      <c r="R204" s="37">
        <f>SUMIFS(СВЦЭМ!$F$34:$F$777,СВЦЭМ!$A$34:$A$777,$A204,СВЦЭМ!$B$34:$B$777,R$190)+'СЕТ СН'!$F$12</f>
        <v>50.464223740000001</v>
      </c>
      <c r="S204" s="37">
        <f>SUMIFS(СВЦЭМ!$F$34:$F$777,СВЦЭМ!$A$34:$A$777,$A204,СВЦЭМ!$B$34:$B$777,S$190)+'СЕТ СН'!$F$12</f>
        <v>50.743649959999999</v>
      </c>
      <c r="T204" s="37">
        <f>SUMIFS(СВЦЭМ!$F$34:$F$777,СВЦЭМ!$A$34:$A$777,$A204,СВЦЭМ!$B$34:$B$777,T$190)+'СЕТ СН'!$F$12</f>
        <v>50.63312801</v>
      </c>
      <c r="U204" s="37">
        <f>SUMIFS(СВЦЭМ!$F$34:$F$777,СВЦЭМ!$A$34:$A$777,$A204,СВЦЭМ!$B$34:$B$777,U$190)+'СЕТ СН'!$F$12</f>
        <v>50.928488350000002</v>
      </c>
      <c r="V204" s="37">
        <f>SUMIFS(СВЦЭМ!$F$34:$F$777,СВЦЭМ!$A$34:$A$777,$A204,СВЦЭМ!$B$34:$B$777,V$190)+'СЕТ СН'!$F$12</f>
        <v>50.616602950000001</v>
      </c>
      <c r="W204" s="37">
        <f>SUMIFS(СВЦЭМ!$F$34:$F$777,СВЦЭМ!$A$34:$A$777,$A204,СВЦЭМ!$B$34:$B$777,W$190)+'СЕТ СН'!$F$12</f>
        <v>51.290147580000003</v>
      </c>
      <c r="X204" s="37">
        <f>SUMIFS(СВЦЭМ!$F$34:$F$777,СВЦЭМ!$A$34:$A$777,$A204,СВЦЭМ!$B$34:$B$777,X$190)+'СЕТ СН'!$F$12</f>
        <v>51.767796169999997</v>
      </c>
      <c r="Y204" s="37">
        <f>SUMIFS(СВЦЭМ!$F$34:$F$777,СВЦЭМ!$A$34:$A$777,$A204,СВЦЭМ!$B$34:$B$777,Y$190)+'СЕТ СН'!$F$12</f>
        <v>59.059812229999999</v>
      </c>
    </row>
    <row r="205" spans="1:25" ht="15.75" x14ac:dyDescent="0.2">
      <c r="A205" s="36">
        <f t="shared" si="5"/>
        <v>43327</v>
      </c>
      <c r="B205" s="37">
        <f>SUMIFS(СВЦЭМ!$F$34:$F$777,СВЦЭМ!$A$34:$A$777,$A205,СВЦЭМ!$B$34:$B$777,B$190)+'СЕТ СН'!$F$12</f>
        <v>63.97719902</v>
      </c>
      <c r="C205" s="37">
        <f>SUMIFS(СВЦЭМ!$F$34:$F$777,СВЦЭМ!$A$34:$A$777,$A205,СВЦЭМ!$B$34:$B$777,C$190)+'СЕТ СН'!$F$12</f>
        <v>74.532482450000003</v>
      </c>
      <c r="D205" s="37">
        <f>SUMIFS(СВЦЭМ!$F$34:$F$777,СВЦЭМ!$A$34:$A$777,$A205,СВЦЭМ!$B$34:$B$777,D$190)+'СЕТ СН'!$F$12</f>
        <v>85.032747470000004</v>
      </c>
      <c r="E205" s="37">
        <f>SUMIFS(СВЦЭМ!$F$34:$F$777,СВЦЭМ!$A$34:$A$777,$A205,СВЦЭМ!$B$34:$B$777,E$190)+'СЕТ СН'!$F$12</f>
        <v>95.892575160000007</v>
      </c>
      <c r="F205" s="37">
        <f>SUMIFS(СВЦЭМ!$F$34:$F$777,СВЦЭМ!$A$34:$A$777,$A205,СВЦЭМ!$B$34:$B$777,F$190)+'СЕТ СН'!$F$12</f>
        <v>94.560494939999998</v>
      </c>
      <c r="G205" s="37">
        <f>SUMIFS(СВЦЭМ!$F$34:$F$777,СВЦЭМ!$A$34:$A$777,$A205,СВЦЭМ!$B$34:$B$777,G$190)+'СЕТ СН'!$F$12</f>
        <v>93.678628829999994</v>
      </c>
      <c r="H205" s="37">
        <f>SUMIFS(СВЦЭМ!$F$34:$F$777,СВЦЭМ!$A$34:$A$777,$A205,СВЦЭМ!$B$34:$B$777,H$190)+'СЕТ СН'!$F$12</f>
        <v>93.483334490000004</v>
      </c>
      <c r="I205" s="37">
        <f>SUMIFS(СВЦЭМ!$F$34:$F$777,СВЦЭМ!$A$34:$A$777,$A205,СВЦЭМ!$B$34:$B$777,I$190)+'СЕТ СН'!$F$12</f>
        <v>87.943481849999998</v>
      </c>
      <c r="J205" s="37">
        <f>SUMIFS(СВЦЭМ!$F$34:$F$777,СВЦЭМ!$A$34:$A$777,$A205,СВЦЭМ!$B$34:$B$777,J$190)+'СЕТ СН'!$F$12</f>
        <v>75.633455889999993</v>
      </c>
      <c r="K205" s="37">
        <f>SUMIFS(СВЦЭМ!$F$34:$F$777,СВЦЭМ!$A$34:$A$777,$A205,СВЦЭМ!$B$34:$B$777,K$190)+'СЕТ СН'!$F$12</f>
        <v>66.140671159999997</v>
      </c>
      <c r="L205" s="37">
        <f>SUMIFS(СВЦЭМ!$F$34:$F$777,СВЦЭМ!$A$34:$A$777,$A205,СВЦЭМ!$B$34:$B$777,L$190)+'СЕТ СН'!$F$12</f>
        <v>57.95549226</v>
      </c>
      <c r="M205" s="37">
        <f>SUMIFS(СВЦЭМ!$F$34:$F$777,СВЦЭМ!$A$34:$A$777,$A205,СВЦЭМ!$B$34:$B$777,M$190)+'СЕТ СН'!$F$12</f>
        <v>51.5554998</v>
      </c>
      <c r="N205" s="37">
        <f>SUMIFS(СВЦЭМ!$F$34:$F$777,СВЦЭМ!$A$34:$A$777,$A205,СВЦЭМ!$B$34:$B$777,N$190)+'СЕТ СН'!$F$12</f>
        <v>50.715082410000001</v>
      </c>
      <c r="O205" s="37">
        <f>SUMIFS(СВЦЭМ!$F$34:$F$777,СВЦЭМ!$A$34:$A$777,$A205,СВЦЭМ!$B$34:$B$777,O$190)+'СЕТ СН'!$F$12</f>
        <v>50.88566454</v>
      </c>
      <c r="P205" s="37">
        <f>SUMIFS(СВЦЭМ!$F$34:$F$777,СВЦЭМ!$A$34:$A$777,$A205,СВЦЭМ!$B$34:$B$777,P$190)+'СЕТ СН'!$F$12</f>
        <v>51.223666170000001</v>
      </c>
      <c r="Q205" s="37">
        <f>SUMIFS(СВЦЭМ!$F$34:$F$777,СВЦЭМ!$A$34:$A$777,$A205,СВЦЭМ!$B$34:$B$777,Q$190)+'СЕТ СН'!$F$12</f>
        <v>51.926342460000001</v>
      </c>
      <c r="R205" s="37">
        <f>SUMIFS(СВЦЭМ!$F$34:$F$777,СВЦЭМ!$A$34:$A$777,$A205,СВЦЭМ!$B$34:$B$777,R$190)+'СЕТ СН'!$F$12</f>
        <v>52.034118059999997</v>
      </c>
      <c r="S205" s="37">
        <f>SUMIFS(СВЦЭМ!$F$34:$F$777,СВЦЭМ!$A$34:$A$777,$A205,СВЦЭМ!$B$34:$B$777,S$190)+'СЕТ СН'!$F$12</f>
        <v>51.150608200000001</v>
      </c>
      <c r="T205" s="37">
        <f>SUMIFS(СВЦЭМ!$F$34:$F$777,СВЦЭМ!$A$34:$A$777,$A205,СВЦЭМ!$B$34:$B$777,T$190)+'СЕТ СН'!$F$12</f>
        <v>50.532249399999998</v>
      </c>
      <c r="U205" s="37">
        <f>SUMIFS(СВЦЭМ!$F$34:$F$777,СВЦЭМ!$A$34:$A$777,$A205,СВЦЭМ!$B$34:$B$777,U$190)+'СЕТ СН'!$F$12</f>
        <v>51.12026865</v>
      </c>
      <c r="V205" s="37">
        <f>SUMIFS(СВЦЭМ!$F$34:$F$777,СВЦЭМ!$A$34:$A$777,$A205,СВЦЭМ!$B$34:$B$777,V$190)+'СЕТ СН'!$F$12</f>
        <v>49.717900520000001</v>
      </c>
      <c r="W205" s="37">
        <f>SUMIFS(СВЦЭМ!$F$34:$F$777,СВЦЭМ!$A$34:$A$777,$A205,СВЦЭМ!$B$34:$B$777,W$190)+'СЕТ СН'!$F$12</f>
        <v>50.563601640000002</v>
      </c>
      <c r="X205" s="37">
        <f>SUMIFS(СВЦЭМ!$F$34:$F$777,СВЦЭМ!$A$34:$A$777,$A205,СВЦЭМ!$B$34:$B$777,X$190)+'СЕТ СН'!$F$12</f>
        <v>52.565647759999997</v>
      </c>
      <c r="Y205" s="37">
        <f>SUMIFS(СВЦЭМ!$F$34:$F$777,СВЦЭМ!$A$34:$A$777,$A205,СВЦЭМ!$B$34:$B$777,Y$190)+'СЕТ СН'!$F$12</f>
        <v>57.869078399999999</v>
      </c>
    </row>
    <row r="206" spans="1:25" ht="15.75" x14ac:dyDescent="0.2">
      <c r="A206" s="36">
        <f t="shared" si="5"/>
        <v>43328</v>
      </c>
      <c r="B206" s="37">
        <f>SUMIFS(СВЦЭМ!$F$34:$F$777,СВЦЭМ!$A$34:$A$777,$A206,СВЦЭМ!$B$34:$B$777,B$190)+'СЕТ СН'!$F$12</f>
        <v>67.184687729999993</v>
      </c>
      <c r="C206" s="37">
        <f>SUMIFS(СВЦЭМ!$F$34:$F$777,СВЦЭМ!$A$34:$A$777,$A206,СВЦЭМ!$B$34:$B$777,C$190)+'СЕТ СН'!$F$12</f>
        <v>78.847887029999995</v>
      </c>
      <c r="D206" s="37">
        <f>SUMIFS(СВЦЭМ!$F$34:$F$777,СВЦЭМ!$A$34:$A$777,$A206,СВЦЭМ!$B$34:$B$777,D$190)+'СЕТ СН'!$F$12</f>
        <v>88.768342140000001</v>
      </c>
      <c r="E206" s="37">
        <f>SUMIFS(СВЦЭМ!$F$34:$F$777,СВЦЭМ!$A$34:$A$777,$A206,СВЦЭМ!$B$34:$B$777,E$190)+'СЕТ СН'!$F$12</f>
        <v>97.067099909999996</v>
      </c>
      <c r="F206" s="37">
        <f>SUMIFS(СВЦЭМ!$F$34:$F$777,СВЦЭМ!$A$34:$A$777,$A206,СВЦЭМ!$B$34:$B$777,F$190)+'СЕТ СН'!$F$12</f>
        <v>95.840490349999996</v>
      </c>
      <c r="G206" s="37">
        <f>SUMIFS(СВЦЭМ!$F$34:$F$777,СВЦЭМ!$A$34:$A$777,$A206,СВЦЭМ!$B$34:$B$777,G$190)+'СЕТ СН'!$F$12</f>
        <v>96.204406809999995</v>
      </c>
      <c r="H206" s="37">
        <f>SUMIFS(СВЦЭМ!$F$34:$F$777,СВЦЭМ!$A$34:$A$777,$A206,СВЦЭМ!$B$34:$B$777,H$190)+'СЕТ СН'!$F$12</f>
        <v>93.204111010000005</v>
      </c>
      <c r="I206" s="37">
        <f>SUMIFS(СВЦЭМ!$F$34:$F$777,СВЦЭМ!$A$34:$A$777,$A206,СВЦЭМ!$B$34:$B$777,I$190)+'СЕТ СН'!$F$12</f>
        <v>84.199076230000003</v>
      </c>
      <c r="J206" s="37">
        <f>SUMIFS(СВЦЭМ!$F$34:$F$777,СВЦЭМ!$A$34:$A$777,$A206,СВЦЭМ!$B$34:$B$777,J$190)+'СЕТ СН'!$F$12</f>
        <v>73.240334869999998</v>
      </c>
      <c r="K206" s="37">
        <f>SUMIFS(СВЦЭМ!$F$34:$F$777,СВЦЭМ!$A$34:$A$777,$A206,СВЦЭМ!$B$34:$B$777,K$190)+'СЕТ СН'!$F$12</f>
        <v>62.940812149999999</v>
      </c>
      <c r="L206" s="37">
        <f>SUMIFS(СВЦЭМ!$F$34:$F$777,СВЦЭМ!$A$34:$A$777,$A206,СВЦЭМ!$B$34:$B$777,L$190)+'СЕТ СН'!$F$12</f>
        <v>54.633784079999998</v>
      </c>
      <c r="M206" s="37">
        <f>SUMIFS(СВЦЭМ!$F$34:$F$777,СВЦЭМ!$A$34:$A$777,$A206,СВЦЭМ!$B$34:$B$777,M$190)+'СЕТ СН'!$F$12</f>
        <v>49.57240986</v>
      </c>
      <c r="N206" s="37">
        <f>SUMIFS(СВЦЭМ!$F$34:$F$777,СВЦЭМ!$A$34:$A$777,$A206,СВЦЭМ!$B$34:$B$777,N$190)+'СЕТ СН'!$F$12</f>
        <v>49.247986449999999</v>
      </c>
      <c r="O206" s="37">
        <f>SUMIFS(СВЦЭМ!$F$34:$F$777,СВЦЭМ!$A$34:$A$777,$A206,СВЦЭМ!$B$34:$B$777,O$190)+'СЕТ СН'!$F$12</f>
        <v>50.029033810000001</v>
      </c>
      <c r="P206" s="37">
        <f>SUMIFS(СВЦЭМ!$F$34:$F$777,СВЦЭМ!$A$34:$A$777,$A206,СВЦЭМ!$B$34:$B$777,P$190)+'СЕТ СН'!$F$12</f>
        <v>50.681554230000003</v>
      </c>
      <c r="Q206" s="37">
        <f>SUMIFS(СВЦЭМ!$F$34:$F$777,СВЦЭМ!$A$34:$A$777,$A206,СВЦЭМ!$B$34:$B$777,Q$190)+'СЕТ СН'!$F$12</f>
        <v>50.976938089999997</v>
      </c>
      <c r="R206" s="37">
        <f>SUMIFS(СВЦЭМ!$F$34:$F$777,СВЦЭМ!$A$34:$A$777,$A206,СВЦЭМ!$B$34:$B$777,R$190)+'СЕТ СН'!$F$12</f>
        <v>51.041519399999999</v>
      </c>
      <c r="S206" s="37">
        <f>SUMIFS(СВЦЭМ!$F$34:$F$777,СВЦЭМ!$A$34:$A$777,$A206,СВЦЭМ!$B$34:$B$777,S$190)+'СЕТ СН'!$F$12</f>
        <v>49.973223109999999</v>
      </c>
      <c r="T206" s="37">
        <f>SUMIFS(СВЦЭМ!$F$34:$F$777,СВЦЭМ!$A$34:$A$777,$A206,СВЦЭМ!$B$34:$B$777,T$190)+'СЕТ СН'!$F$12</f>
        <v>47.815061069999999</v>
      </c>
      <c r="U206" s="37">
        <f>SUMIFS(СВЦЭМ!$F$34:$F$777,СВЦЭМ!$A$34:$A$777,$A206,СВЦЭМ!$B$34:$B$777,U$190)+'СЕТ СН'!$F$12</f>
        <v>47.598935400000002</v>
      </c>
      <c r="V206" s="37">
        <f>SUMIFS(СВЦЭМ!$F$34:$F$777,СВЦЭМ!$A$34:$A$777,$A206,СВЦЭМ!$B$34:$B$777,V$190)+'СЕТ СН'!$F$12</f>
        <v>48.091965770000002</v>
      </c>
      <c r="W206" s="37">
        <f>SUMIFS(СВЦЭМ!$F$34:$F$777,СВЦЭМ!$A$34:$A$777,$A206,СВЦЭМ!$B$34:$B$777,W$190)+'СЕТ СН'!$F$12</f>
        <v>49.479663930000001</v>
      </c>
      <c r="X206" s="37">
        <f>SUMIFS(СВЦЭМ!$F$34:$F$777,СВЦЭМ!$A$34:$A$777,$A206,СВЦЭМ!$B$34:$B$777,X$190)+'СЕТ СН'!$F$12</f>
        <v>50.138181609999997</v>
      </c>
      <c r="Y206" s="37">
        <f>SUMIFS(СВЦЭМ!$F$34:$F$777,СВЦЭМ!$A$34:$A$777,$A206,СВЦЭМ!$B$34:$B$777,Y$190)+'СЕТ СН'!$F$12</f>
        <v>57.229846770000002</v>
      </c>
    </row>
    <row r="207" spans="1:25" ht="15.75" x14ac:dyDescent="0.2">
      <c r="A207" s="36">
        <f t="shared" si="5"/>
        <v>43329</v>
      </c>
      <c r="B207" s="37">
        <f>SUMIFS(СВЦЭМ!$F$34:$F$777,СВЦЭМ!$A$34:$A$777,$A207,СВЦЭМ!$B$34:$B$777,B$190)+'СЕТ СН'!$F$12</f>
        <v>65.012056759999993</v>
      </c>
      <c r="C207" s="37">
        <f>SUMIFS(СВЦЭМ!$F$34:$F$777,СВЦЭМ!$A$34:$A$777,$A207,СВЦЭМ!$B$34:$B$777,C$190)+'СЕТ СН'!$F$12</f>
        <v>77.004556260000001</v>
      </c>
      <c r="D207" s="37">
        <f>SUMIFS(СВЦЭМ!$F$34:$F$777,СВЦЭМ!$A$34:$A$777,$A207,СВЦЭМ!$B$34:$B$777,D$190)+'СЕТ СН'!$F$12</f>
        <v>86.724440450000003</v>
      </c>
      <c r="E207" s="37">
        <f>SUMIFS(СВЦЭМ!$F$34:$F$777,СВЦЭМ!$A$34:$A$777,$A207,СВЦЭМ!$B$34:$B$777,E$190)+'СЕТ СН'!$F$12</f>
        <v>96.196213589999999</v>
      </c>
      <c r="F207" s="37">
        <f>SUMIFS(СВЦЭМ!$F$34:$F$777,СВЦЭМ!$A$34:$A$777,$A207,СВЦЭМ!$B$34:$B$777,F$190)+'СЕТ СН'!$F$12</f>
        <v>94.945032620000006</v>
      </c>
      <c r="G207" s="37">
        <f>SUMIFS(СВЦЭМ!$F$34:$F$777,СВЦЭМ!$A$34:$A$777,$A207,СВЦЭМ!$B$34:$B$777,G$190)+'СЕТ СН'!$F$12</f>
        <v>92.871512670000001</v>
      </c>
      <c r="H207" s="37">
        <f>SUMIFS(СВЦЭМ!$F$34:$F$777,СВЦЭМ!$A$34:$A$777,$A207,СВЦЭМ!$B$34:$B$777,H$190)+'СЕТ СН'!$F$12</f>
        <v>92.814115470000004</v>
      </c>
      <c r="I207" s="37">
        <f>SUMIFS(СВЦЭМ!$F$34:$F$777,СВЦЭМ!$A$34:$A$777,$A207,СВЦЭМ!$B$34:$B$777,I$190)+'СЕТ СН'!$F$12</f>
        <v>89.913906109999999</v>
      </c>
      <c r="J207" s="37">
        <f>SUMIFS(СВЦЭМ!$F$34:$F$777,СВЦЭМ!$A$34:$A$777,$A207,СВЦЭМ!$B$34:$B$777,J$190)+'СЕТ СН'!$F$12</f>
        <v>76.121118699999997</v>
      </c>
      <c r="K207" s="37">
        <f>SUMIFS(СВЦЭМ!$F$34:$F$777,СВЦЭМ!$A$34:$A$777,$A207,СВЦЭМ!$B$34:$B$777,K$190)+'СЕТ СН'!$F$12</f>
        <v>66.608623710000003</v>
      </c>
      <c r="L207" s="37">
        <f>SUMIFS(СВЦЭМ!$F$34:$F$777,СВЦЭМ!$A$34:$A$777,$A207,СВЦЭМ!$B$34:$B$777,L$190)+'СЕТ СН'!$F$12</f>
        <v>56.091016400000001</v>
      </c>
      <c r="M207" s="37">
        <f>SUMIFS(СВЦЭМ!$F$34:$F$777,СВЦЭМ!$A$34:$A$777,$A207,СВЦЭМ!$B$34:$B$777,M$190)+'СЕТ СН'!$F$12</f>
        <v>49.982453829999997</v>
      </c>
      <c r="N207" s="37">
        <f>SUMIFS(СВЦЭМ!$F$34:$F$777,СВЦЭМ!$A$34:$A$777,$A207,СВЦЭМ!$B$34:$B$777,N$190)+'СЕТ СН'!$F$12</f>
        <v>47.64495625</v>
      </c>
      <c r="O207" s="37">
        <f>SUMIFS(СВЦЭМ!$F$34:$F$777,СВЦЭМ!$A$34:$A$777,$A207,СВЦЭМ!$B$34:$B$777,O$190)+'СЕТ СН'!$F$12</f>
        <v>48.343937760000003</v>
      </c>
      <c r="P207" s="37">
        <f>SUMIFS(СВЦЭМ!$F$34:$F$777,СВЦЭМ!$A$34:$A$777,$A207,СВЦЭМ!$B$34:$B$777,P$190)+'СЕТ СН'!$F$12</f>
        <v>48.817565190000003</v>
      </c>
      <c r="Q207" s="37">
        <f>SUMIFS(СВЦЭМ!$F$34:$F$777,СВЦЭМ!$A$34:$A$777,$A207,СВЦЭМ!$B$34:$B$777,Q$190)+'СЕТ СН'!$F$12</f>
        <v>48.585734350000003</v>
      </c>
      <c r="R207" s="37">
        <f>SUMIFS(СВЦЭМ!$F$34:$F$777,СВЦЭМ!$A$34:$A$777,$A207,СВЦЭМ!$B$34:$B$777,R$190)+'СЕТ СН'!$F$12</f>
        <v>48.117461540000001</v>
      </c>
      <c r="S207" s="37">
        <f>SUMIFS(СВЦЭМ!$F$34:$F$777,СВЦЭМ!$A$34:$A$777,$A207,СВЦЭМ!$B$34:$B$777,S$190)+'СЕТ СН'!$F$12</f>
        <v>47.550826960000002</v>
      </c>
      <c r="T207" s="37">
        <f>SUMIFS(СВЦЭМ!$F$34:$F$777,СВЦЭМ!$A$34:$A$777,$A207,СВЦЭМ!$B$34:$B$777,T$190)+'СЕТ СН'!$F$12</f>
        <v>47.790879660000002</v>
      </c>
      <c r="U207" s="37">
        <f>SUMIFS(СВЦЭМ!$F$34:$F$777,СВЦЭМ!$A$34:$A$777,$A207,СВЦЭМ!$B$34:$B$777,U$190)+'СЕТ СН'!$F$12</f>
        <v>49.089888680000001</v>
      </c>
      <c r="V207" s="37">
        <f>SUMIFS(СВЦЭМ!$F$34:$F$777,СВЦЭМ!$A$34:$A$777,$A207,СВЦЭМ!$B$34:$B$777,V$190)+'СЕТ СН'!$F$12</f>
        <v>49.025935840000002</v>
      </c>
      <c r="W207" s="37">
        <f>SUMIFS(СВЦЭМ!$F$34:$F$777,СВЦЭМ!$A$34:$A$777,$A207,СВЦЭМ!$B$34:$B$777,W$190)+'СЕТ СН'!$F$12</f>
        <v>49.989749689999996</v>
      </c>
      <c r="X207" s="37">
        <f>SUMIFS(СВЦЭМ!$F$34:$F$777,СВЦЭМ!$A$34:$A$777,$A207,СВЦЭМ!$B$34:$B$777,X$190)+'СЕТ СН'!$F$12</f>
        <v>49.726480250000002</v>
      </c>
      <c r="Y207" s="37">
        <f>SUMIFS(СВЦЭМ!$F$34:$F$777,СВЦЭМ!$A$34:$A$777,$A207,СВЦЭМ!$B$34:$B$777,Y$190)+'СЕТ СН'!$F$12</f>
        <v>54.828140640000001</v>
      </c>
    </row>
    <row r="208" spans="1:25" ht="15.75" x14ac:dyDescent="0.2">
      <c r="A208" s="36">
        <f t="shared" si="5"/>
        <v>43330</v>
      </c>
      <c r="B208" s="37">
        <f>SUMIFS(СВЦЭМ!$F$34:$F$777,СВЦЭМ!$A$34:$A$777,$A208,СВЦЭМ!$B$34:$B$777,B$190)+'СЕТ СН'!$F$12</f>
        <v>59.068071119999999</v>
      </c>
      <c r="C208" s="37">
        <f>SUMIFS(СВЦЭМ!$F$34:$F$777,СВЦЭМ!$A$34:$A$777,$A208,СВЦЭМ!$B$34:$B$777,C$190)+'СЕТ СН'!$F$12</f>
        <v>64.654287629999999</v>
      </c>
      <c r="D208" s="37">
        <f>SUMIFS(СВЦЭМ!$F$34:$F$777,СВЦЭМ!$A$34:$A$777,$A208,СВЦЭМ!$B$34:$B$777,D$190)+'СЕТ СН'!$F$12</f>
        <v>74.257016160000006</v>
      </c>
      <c r="E208" s="37">
        <f>SUMIFS(СВЦЭМ!$F$34:$F$777,СВЦЭМ!$A$34:$A$777,$A208,СВЦЭМ!$B$34:$B$777,E$190)+'СЕТ СН'!$F$12</f>
        <v>83.908319710000001</v>
      </c>
      <c r="F208" s="37">
        <f>SUMIFS(СВЦЭМ!$F$34:$F$777,СВЦЭМ!$A$34:$A$777,$A208,СВЦЭМ!$B$34:$B$777,F$190)+'СЕТ СН'!$F$12</f>
        <v>84.893891600000003</v>
      </c>
      <c r="G208" s="37">
        <f>SUMIFS(СВЦЭМ!$F$34:$F$777,СВЦЭМ!$A$34:$A$777,$A208,СВЦЭМ!$B$34:$B$777,G$190)+'СЕТ СН'!$F$12</f>
        <v>83.737687769999994</v>
      </c>
      <c r="H208" s="37">
        <f>SUMIFS(СВЦЭМ!$F$34:$F$777,СВЦЭМ!$A$34:$A$777,$A208,СВЦЭМ!$B$34:$B$777,H$190)+'СЕТ СН'!$F$12</f>
        <v>81.272919979999998</v>
      </c>
      <c r="I208" s="37">
        <f>SUMIFS(СВЦЭМ!$F$34:$F$777,СВЦЭМ!$A$34:$A$777,$A208,СВЦЭМ!$B$34:$B$777,I$190)+'СЕТ СН'!$F$12</f>
        <v>74.560557279999998</v>
      </c>
      <c r="J208" s="37">
        <f>SUMIFS(СВЦЭМ!$F$34:$F$777,СВЦЭМ!$A$34:$A$777,$A208,СВЦЭМ!$B$34:$B$777,J$190)+'СЕТ СН'!$F$12</f>
        <v>60.8758883</v>
      </c>
      <c r="K208" s="37">
        <f>SUMIFS(СВЦЭМ!$F$34:$F$777,СВЦЭМ!$A$34:$A$777,$A208,СВЦЭМ!$B$34:$B$777,K$190)+'СЕТ СН'!$F$12</f>
        <v>51.193486530000001</v>
      </c>
      <c r="L208" s="37">
        <f>SUMIFS(СВЦЭМ!$F$34:$F$777,СВЦЭМ!$A$34:$A$777,$A208,СВЦЭМ!$B$34:$B$777,L$190)+'СЕТ СН'!$F$12</f>
        <v>43.218443919999999</v>
      </c>
      <c r="M208" s="37">
        <f>SUMIFS(СВЦЭМ!$F$34:$F$777,СВЦЭМ!$A$34:$A$777,$A208,СВЦЭМ!$B$34:$B$777,M$190)+'СЕТ СН'!$F$12</f>
        <v>39.290746749999997</v>
      </c>
      <c r="N208" s="37">
        <f>SUMIFS(СВЦЭМ!$F$34:$F$777,СВЦЭМ!$A$34:$A$777,$A208,СВЦЭМ!$B$34:$B$777,N$190)+'СЕТ СН'!$F$12</f>
        <v>37.866244850000001</v>
      </c>
      <c r="O208" s="37">
        <f>SUMIFS(СВЦЭМ!$F$34:$F$777,СВЦЭМ!$A$34:$A$777,$A208,СВЦЭМ!$B$34:$B$777,O$190)+'СЕТ СН'!$F$12</f>
        <v>37.998989880000003</v>
      </c>
      <c r="P208" s="37">
        <f>SUMIFS(СВЦЭМ!$F$34:$F$777,СВЦЭМ!$A$34:$A$777,$A208,СВЦЭМ!$B$34:$B$777,P$190)+'СЕТ СН'!$F$12</f>
        <v>38.335337500000001</v>
      </c>
      <c r="Q208" s="37">
        <f>SUMIFS(СВЦЭМ!$F$34:$F$777,СВЦЭМ!$A$34:$A$777,$A208,СВЦЭМ!$B$34:$B$777,Q$190)+'СЕТ СН'!$F$12</f>
        <v>38.8039475</v>
      </c>
      <c r="R208" s="37">
        <f>SUMIFS(СВЦЭМ!$F$34:$F$777,СВЦЭМ!$A$34:$A$777,$A208,СВЦЭМ!$B$34:$B$777,R$190)+'СЕТ СН'!$F$12</f>
        <v>42.545250920000001</v>
      </c>
      <c r="S208" s="37">
        <f>SUMIFS(СВЦЭМ!$F$34:$F$777,СВЦЭМ!$A$34:$A$777,$A208,СВЦЭМ!$B$34:$B$777,S$190)+'СЕТ СН'!$F$12</f>
        <v>47.248671520000002</v>
      </c>
      <c r="T208" s="37">
        <f>SUMIFS(СВЦЭМ!$F$34:$F$777,СВЦЭМ!$A$34:$A$777,$A208,СВЦЭМ!$B$34:$B$777,T$190)+'СЕТ СН'!$F$12</f>
        <v>51.810090619999997</v>
      </c>
      <c r="U208" s="37">
        <f>SUMIFS(СВЦЭМ!$F$34:$F$777,СВЦЭМ!$A$34:$A$777,$A208,СВЦЭМ!$B$34:$B$777,U$190)+'СЕТ СН'!$F$12</f>
        <v>56.900380609999999</v>
      </c>
      <c r="V208" s="37">
        <f>SUMIFS(СВЦЭМ!$F$34:$F$777,СВЦЭМ!$A$34:$A$777,$A208,СВЦЭМ!$B$34:$B$777,V$190)+'СЕТ СН'!$F$12</f>
        <v>56.856861549999998</v>
      </c>
      <c r="W208" s="37">
        <f>SUMIFS(СВЦЭМ!$F$34:$F$777,СВЦЭМ!$A$34:$A$777,$A208,СВЦЭМ!$B$34:$B$777,W$190)+'СЕТ СН'!$F$12</f>
        <v>55.569978140000003</v>
      </c>
      <c r="X208" s="37">
        <f>SUMIFS(СВЦЭМ!$F$34:$F$777,СВЦЭМ!$A$34:$A$777,$A208,СВЦЭМ!$B$34:$B$777,X$190)+'СЕТ СН'!$F$12</f>
        <v>59.429816729999999</v>
      </c>
      <c r="Y208" s="37">
        <f>SUMIFS(СВЦЭМ!$F$34:$F$777,СВЦЭМ!$A$34:$A$777,$A208,СВЦЭМ!$B$34:$B$777,Y$190)+'СЕТ СН'!$F$12</f>
        <v>65.169760920000002</v>
      </c>
    </row>
    <row r="209" spans="1:25" ht="15.75" x14ac:dyDescent="0.2">
      <c r="A209" s="36">
        <f t="shared" si="5"/>
        <v>43331</v>
      </c>
      <c r="B209" s="37">
        <f>SUMIFS(СВЦЭМ!$F$34:$F$777,СВЦЭМ!$A$34:$A$777,$A209,СВЦЭМ!$B$34:$B$777,B$190)+'СЕТ СН'!$F$12</f>
        <v>74.947912220000006</v>
      </c>
      <c r="C209" s="37">
        <f>SUMIFS(СВЦЭМ!$F$34:$F$777,СВЦЭМ!$A$34:$A$777,$A209,СВЦЭМ!$B$34:$B$777,C$190)+'СЕТ СН'!$F$12</f>
        <v>78.007851650000006</v>
      </c>
      <c r="D209" s="37">
        <f>SUMIFS(СВЦЭМ!$F$34:$F$777,СВЦЭМ!$A$34:$A$777,$A209,СВЦЭМ!$B$34:$B$777,D$190)+'СЕТ СН'!$F$12</f>
        <v>82.620276930000003</v>
      </c>
      <c r="E209" s="37">
        <f>SUMIFS(СВЦЭМ!$F$34:$F$777,СВЦЭМ!$A$34:$A$777,$A209,СВЦЭМ!$B$34:$B$777,E$190)+'СЕТ СН'!$F$12</f>
        <v>85.124752220000005</v>
      </c>
      <c r="F209" s="37">
        <f>SUMIFS(СВЦЭМ!$F$34:$F$777,СВЦЭМ!$A$34:$A$777,$A209,СВЦЭМ!$B$34:$B$777,F$190)+'СЕТ СН'!$F$12</f>
        <v>81.245403170000003</v>
      </c>
      <c r="G209" s="37">
        <f>SUMIFS(СВЦЭМ!$F$34:$F$777,СВЦЭМ!$A$34:$A$777,$A209,СВЦЭМ!$B$34:$B$777,G$190)+'СЕТ СН'!$F$12</f>
        <v>80.841847009999995</v>
      </c>
      <c r="H209" s="37">
        <f>SUMIFS(СВЦЭМ!$F$34:$F$777,СВЦЭМ!$A$34:$A$777,$A209,СВЦЭМ!$B$34:$B$777,H$190)+'СЕТ СН'!$F$12</f>
        <v>81.071997969999998</v>
      </c>
      <c r="I209" s="37">
        <f>SUMIFS(СВЦЭМ!$F$34:$F$777,СВЦЭМ!$A$34:$A$777,$A209,СВЦЭМ!$B$34:$B$777,I$190)+'СЕТ СН'!$F$12</f>
        <v>75.887836879999995</v>
      </c>
      <c r="J209" s="37">
        <f>SUMIFS(СВЦЭМ!$F$34:$F$777,СВЦЭМ!$A$34:$A$777,$A209,СВЦЭМ!$B$34:$B$777,J$190)+'СЕТ СН'!$F$12</f>
        <v>64.118432580000004</v>
      </c>
      <c r="K209" s="37">
        <f>SUMIFS(СВЦЭМ!$F$34:$F$777,СВЦЭМ!$A$34:$A$777,$A209,СВЦЭМ!$B$34:$B$777,K$190)+'СЕТ СН'!$F$12</f>
        <v>58.56951231</v>
      </c>
      <c r="L209" s="37">
        <f>SUMIFS(СВЦЭМ!$F$34:$F$777,СВЦЭМ!$A$34:$A$777,$A209,СВЦЭМ!$B$34:$B$777,L$190)+'СЕТ СН'!$F$12</f>
        <v>55.564749970000001</v>
      </c>
      <c r="M209" s="37">
        <f>SUMIFS(СВЦЭМ!$F$34:$F$777,СВЦЭМ!$A$34:$A$777,$A209,СВЦЭМ!$B$34:$B$777,M$190)+'СЕТ СН'!$F$12</f>
        <v>56.158549170000001</v>
      </c>
      <c r="N209" s="37">
        <f>SUMIFS(СВЦЭМ!$F$34:$F$777,СВЦЭМ!$A$34:$A$777,$A209,СВЦЭМ!$B$34:$B$777,N$190)+'СЕТ СН'!$F$12</f>
        <v>51.907001710000003</v>
      </c>
      <c r="O209" s="37">
        <f>SUMIFS(СВЦЭМ!$F$34:$F$777,СВЦЭМ!$A$34:$A$777,$A209,СВЦЭМ!$B$34:$B$777,O$190)+'СЕТ СН'!$F$12</f>
        <v>47.380422899999999</v>
      </c>
      <c r="P209" s="37">
        <f>SUMIFS(СВЦЭМ!$F$34:$F$777,СВЦЭМ!$A$34:$A$777,$A209,СВЦЭМ!$B$34:$B$777,P$190)+'СЕТ СН'!$F$12</f>
        <v>43.80990989</v>
      </c>
      <c r="Q209" s="37">
        <f>SUMIFS(СВЦЭМ!$F$34:$F$777,СВЦЭМ!$A$34:$A$777,$A209,СВЦЭМ!$B$34:$B$777,Q$190)+'СЕТ СН'!$F$12</f>
        <v>43.554745850000003</v>
      </c>
      <c r="R209" s="37">
        <f>SUMIFS(СВЦЭМ!$F$34:$F$777,СВЦЭМ!$A$34:$A$777,$A209,СВЦЭМ!$B$34:$B$777,R$190)+'СЕТ СН'!$F$12</f>
        <v>46.245618819999997</v>
      </c>
      <c r="S209" s="37">
        <f>SUMIFS(СВЦЭМ!$F$34:$F$777,СВЦЭМ!$A$34:$A$777,$A209,СВЦЭМ!$B$34:$B$777,S$190)+'СЕТ СН'!$F$12</f>
        <v>44.938674480000003</v>
      </c>
      <c r="T209" s="37">
        <f>SUMIFS(СВЦЭМ!$F$34:$F$777,СВЦЭМ!$A$34:$A$777,$A209,СВЦЭМ!$B$34:$B$777,T$190)+'СЕТ СН'!$F$12</f>
        <v>45.51565927</v>
      </c>
      <c r="U209" s="37">
        <f>SUMIFS(СВЦЭМ!$F$34:$F$777,СВЦЭМ!$A$34:$A$777,$A209,СВЦЭМ!$B$34:$B$777,U$190)+'СЕТ СН'!$F$12</f>
        <v>46.486743349999998</v>
      </c>
      <c r="V209" s="37">
        <f>SUMIFS(СВЦЭМ!$F$34:$F$777,СВЦЭМ!$A$34:$A$777,$A209,СВЦЭМ!$B$34:$B$777,V$190)+'СЕТ СН'!$F$12</f>
        <v>45.701734029999997</v>
      </c>
      <c r="W209" s="37">
        <f>SUMIFS(СВЦЭМ!$F$34:$F$777,СВЦЭМ!$A$34:$A$777,$A209,СВЦЭМ!$B$34:$B$777,W$190)+'СЕТ СН'!$F$12</f>
        <v>46.417144970000003</v>
      </c>
      <c r="X209" s="37">
        <f>SUMIFS(СВЦЭМ!$F$34:$F$777,СВЦЭМ!$A$34:$A$777,$A209,СВЦЭМ!$B$34:$B$777,X$190)+'СЕТ СН'!$F$12</f>
        <v>48.099665199999997</v>
      </c>
      <c r="Y209" s="37">
        <f>SUMIFS(СВЦЭМ!$F$34:$F$777,СВЦЭМ!$A$34:$A$777,$A209,СВЦЭМ!$B$34:$B$777,Y$190)+'СЕТ СН'!$F$12</f>
        <v>55.052826140000001</v>
      </c>
    </row>
    <row r="210" spans="1:25" ht="15.75" x14ac:dyDescent="0.2">
      <c r="A210" s="36">
        <f t="shared" si="5"/>
        <v>43332</v>
      </c>
      <c r="B210" s="37">
        <f>SUMIFS(СВЦЭМ!$F$34:$F$777,СВЦЭМ!$A$34:$A$777,$A210,СВЦЭМ!$B$34:$B$777,B$190)+'СЕТ СН'!$F$12</f>
        <v>61.603159290000001</v>
      </c>
      <c r="C210" s="37">
        <f>SUMIFS(СВЦЭМ!$F$34:$F$777,СВЦЭМ!$A$34:$A$777,$A210,СВЦЭМ!$B$34:$B$777,C$190)+'СЕТ СН'!$F$12</f>
        <v>74.374955380000003</v>
      </c>
      <c r="D210" s="37">
        <f>SUMIFS(СВЦЭМ!$F$34:$F$777,СВЦЭМ!$A$34:$A$777,$A210,СВЦЭМ!$B$34:$B$777,D$190)+'СЕТ СН'!$F$12</f>
        <v>84.919675040000001</v>
      </c>
      <c r="E210" s="37">
        <f>SUMIFS(СВЦЭМ!$F$34:$F$777,СВЦЭМ!$A$34:$A$777,$A210,СВЦЭМ!$B$34:$B$777,E$190)+'СЕТ СН'!$F$12</f>
        <v>95.055710750000003</v>
      </c>
      <c r="F210" s="37">
        <f>SUMIFS(СВЦЭМ!$F$34:$F$777,СВЦЭМ!$A$34:$A$777,$A210,СВЦЭМ!$B$34:$B$777,F$190)+'СЕТ СН'!$F$12</f>
        <v>94.740379660000002</v>
      </c>
      <c r="G210" s="37">
        <f>SUMIFS(СВЦЭМ!$F$34:$F$777,СВЦЭМ!$A$34:$A$777,$A210,СВЦЭМ!$B$34:$B$777,G$190)+'СЕТ СН'!$F$12</f>
        <v>91.79281598</v>
      </c>
      <c r="H210" s="37">
        <f>SUMIFS(СВЦЭМ!$F$34:$F$777,СВЦЭМ!$A$34:$A$777,$A210,СВЦЭМ!$B$34:$B$777,H$190)+'СЕТ СН'!$F$12</f>
        <v>88.166548779999999</v>
      </c>
      <c r="I210" s="37">
        <f>SUMIFS(СВЦЭМ!$F$34:$F$777,СВЦЭМ!$A$34:$A$777,$A210,СВЦЭМ!$B$34:$B$777,I$190)+'СЕТ СН'!$F$12</f>
        <v>79.269652030000003</v>
      </c>
      <c r="J210" s="37">
        <f>SUMIFS(СВЦЭМ!$F$34:$F$777,СВЦЭМ!$A$34:$A$777,$A210,СВЦЭМ!$B$34:$B$777,J$190)+'СЕТ СН'!$F$12</f>
        <v>66.267744390000004</v>
      </c>
      <c r="K210" s="37">
        <f>SUMIFS(СВЦЭМ!$F$34:$F$777,СВЦЭМ!$A$34:$A$777,$A210,СВЦЭМ!$B$34:$B$777,K$190)+'СЕТ СН'!$F$12</f>
        <v>58.116359860000003</v>
      </c>
      <c r="L210" s="37">
        <f>SUMIFS(СВЦЭМ!$F$34:$F$777,СВЦЭМ!$A$34:$A$777,$A210,СВЦЭМ!$B$34:$B$777,L$190)+'СЕТ СН'!$F$12</f>
        <v>49.747854140000001</v>
      </c>
      <c r="M210" s="37">
        <f>SUMIFS(СВЦЭМ!$F$34:$F$777,СВЦЭМ!$A$34:$A$777,$A210,СВЦЭМ!$B$34:$B$777,M$190)+'СЕТ СН'!$F$12</f>
        <v>47.197698520000003</v>
      </c>
      <c r="N210" s="37">
        <f>SUMIFS(СВЦЭМ!$F$34:$F$777,СВЦЭМ!$A$34:$A$777,$A210,СВЦЭМ!$B$34:$B$777,N$190)+'СЕТ СН'!$F$12</f>
        <v>47.04411443</v>
      </c>
      <c r="O210" s="37">
        <f>SUMIFS(СВЦЭМ!$F$34:$F$777,СВЦЭМ!$A$34:$A$777,$A210,СВЦЭМ!$B$34:$B$777,O$190)+'СЕТ СН'!$F$12</f>
        <v>46.952197550000001</v>
      </c>
      <c r="P210" s="37">
        <f>SUMIFS(СВЦЭМ!$F$34:$F$777,СВЦЭМ!$A$34:$A$777,$A210,СВЦЭМ!$B$34:$B$777,P$190)+'СЕТ СН'!$F$12</f>
        <v>48.828711030000001</v>
      </c>
      <c r="Q210" s="37">
        <f>SUMIFS(СВЦЭМ!$F$34:$F$777,СВЦЭМ!$A$34:$A$777,$A210,СВЦЭМ!$B$34:$B$777,Q$190)+'СЕТ СН'!$F$12</f>
        <v>48.553378299999999</v>
      </c>
      <c r="R210" s="37">
        <f>SUMIFS(СВЦЭМ!$F$34:$F$777,СВЦЭМ!$A$34:$A$777,$A210,СВЦЭМ!$B$34:$B$777,R$190)+'СЕТ СН'!$F$12</f>
        <v>47.36158794</v>
      </c>
      <c r="S210" s="37">
        <f>SUMIFS(СВЦЭМ!$F$34:$F$777,СВЦЭМ!$A$34:$A$777,$A210,СВЦЭМ!$B$34:$B$777,S$190)+'СЕТ СН'!$F$12</f>
        <v>48.874785799999998</v>
      </c>
      <c r="T210" s="37">
        <f>SUMIFS(СВЦЭМ!$F$34:$F$777,СВЦЭМ!$A$34:$A$777,$A210,СВЦЭМ!$B$34:$B$777,T$190)+'СЕТ СН'!$F$12</f>
        <v>48.697971119999998</v>
      </c>
      <c r="U210" s="37">
        <f>SUMIFS(СВЦЭМ!$F$34:$F$777,СВЦЭМ!$A$34:$A$777,$A210,СВЦЭМ!$B$34:$B$777,U$190)+'СЕТ СН'!$F$12</f>
        <v>49.272719070000001</v>
      </c>
      <c r="V210" s="37">
        <f>SUMIFS(СВЦЭМ!$F$34:$F$777,СВЦЭМ!$A$34:$A$777,$A210,СВЦЭМ!$B$34:$B$777,V$190)+'СЕТ СН'!$F$12</f>
        <v>49.974006009999997</v>
      </c>
      <c r="W210" s="37">
        <f>SUMIFS(СВЦЭМ!$F$34:$F$777,СВЦЭМ!$A$34:$A$777,$A210,СВЦЭМ!$B$34:$B$777,W$190)+'СЕТ СН'!$F$12</f>
        <v>51.310657740000003</v>
      </c>
      <c r="X210" s="37">
        <f>SUMIFS(СВЦЭМ!$F$34:$F$777,СВЦЭМ!$A$34:$A$777,$A210,СВЦЭМ!$B$34:$B$777,X$190)+'СЕТ СН'!$F$12</f>
        <v>47.478281490000001</v>
      </c>
      <c r="Y210" s="37">
        <f>SUMIFS(СВЦЭМ!$F$34:$F$777,СВЦЭМ!$A$34:$A$777,$A210,СВЦЭМ!$B$34:$B$777,Y$190)+'СЕТ СН'!$F$12</f>
        <v>52.033420419999999</v>
      </c>
    </row>
    <row r="211" spans="1:25" ht="15.75" x14ac:dyDescent="0.2">
      <c r="A211" s="36">
        <f t="shared" si="5"/>
        <v>43333</v>
      </c>
      <c r="B211" s="37">
        <f>SUMIFS(СВЦЭМ!$F$34:$F$777,СВЦЭМ!$A$34:$A$777,$A211,СВЦЭМ!$B$34:$B$777,B$190)+'СЕТ СН'!$F$12</f>
        <v>61.621928109999999</v>
      </c>
      <c r="C211" s="37">
        <f>SUMIFS(СВЦЭМ!$F$34:$F$777,СВЦЭМ!$A$34:$A$777,$A211,СВЦЭМ!$B$34:$B$777,C$190)+'СЕТ СН'!$F$12</f>
        <v>72.789823310000003</v>
      </c>
      <c r="D211" s="37">
        <f>SUMIFS(СВЦЭМ!$F$34:$F$777,СВЦЭМ!$A$34:$A$777,$A211,СВЦЭМ!$B$34:$B$777,D$190)+'СЕТ СН'!$F$12</f>
        <v>83.387710889999994</v>
      </c>
      <c r="E211" s="37">
        <f>SUMIFS(СВЦЭМ!$F$34:$F$777,СВЦЭМ!$A$34:$A$777,$A211,СВЦЭМ!$B$34:$B$777,E$190)+'СЕТ СН'!$F$12</f>
        <v>94.129905859999994</v>
      </c>
      <c r="F211" s="37">
        <f>SUMIFS(СВЦЭМ!$F$34:$F$777,СВЦЭМ!$A$34:$A$777,$A211,СВЦЭМ!$B$34:$B$777,F$190)+'СЕТ СН'!$F$12</f>
        <v>95.124278970000006</v>
      </c>
      <c r="G211" s="37">
        <f>SUMIFS(СВЦЭМ!$F$34:$F$777,СВЦЭМ!$A$34:$A$777,$A211,СВЦЭМ!$B$34:$B$777,G$190)+'СЕТ СН'!$F$12</f>
        <v>93.772935500000003</v>
      </c>
      <c r="H211" s="37">
        <f>SUMIFS(СВЦЭМ!$F$34:$F$777,СВЦЭМ!$A$34:$A$777,$A211,СВЦЭМ!$B$34:$B$777,H$190)+'СЕТ СН'!$F$12</f>
        <v>94.535101370000007</v>
      </c>
      <c r="I211" s="37">
        <f>SUMIFS(СВЦЭМ!$F$34:$F$777,СВЦЭМ!$A$34:$A$777,$A211,СВЦЭМ!$B$34:$B$777,I$190)+'СЕТ СН'!$F$12</f>
        <v>86.385835180000001</v>
      </c>
      <c r="J211" s="37">
        <f>SUMIFS(СВЦЭМ!$F$34:$F$777,СВЦЭМ!$A$34:$A$777,$A211,СВЦЭМ!$B$34:$B$777,J$190)+'СЕТ СН'!$F$12</f>
        <v>75.043355329999997</v>
      </c>
      <c r="K211" s="37">
        <f>SUMIFS(СВЦЭМ!$F$34:$F$777,СВЦЭМ!$A$34:$A$777,$A211,СВЦЭМ!$B$34:$B$777,K$190)+'СЕТ СН'!$F$12</f>
        <v>64.733595210000004</v>
      </c>
      <c r="L211" s="37">
        <f>SUMIFS(СВЦЭМ!$F$34:$F$777,СВЦЭМ!$A$34:$A$777,$A211,СВЦЭМ!$B$34:$B$777,L$190)+'СЕТ СН'!$F$12</f>
        <v>55.728975480000003</v>
      </c>
      <c r="M211" s="37">
        <f>SUMIFS(СВЦЭМ!$F$34:$F$777,СВЦЭМ!$A$34:$A$777,$A211,СВЦЭМ!$B$34:$B$777,M$190)+'СЕТ СН'!$F$12</f>
        <v>51.670430940000003</v>
      </c>
      <c r="N211" s="37">
        <f>SUMIFS(СВЦЭМ!$F$34:$F$777,СВЦЭМ!$A$34:$A$777,$A211,СВЦЭМ!$B$34:$B$777,N$190)+'СЕТ СН'!$F$12</f>
        <v>51.660556700000001</v>
      </c>
      <c r="O211" s="37">
        <f>SUMIFS(СВЦЭМ!$F$34:$F$777,СВЦЭМ!$A$34:$A$777,$A211,СВЦЭМ!$B$34:$B$777,O$190)+'СЕТ СН'!$F$12</f>
        <v>51.418306889999997</v>
      </c>
      <c r="P211" s="37">
        <f>SUMIFS(СВЦЭМ!$F$34:$F$777,СВЦЭМ!$A$34:$A$777,$A211,СВЦЭМ!$B$34:$B$777,P$190)+'СЕТ СН'!$F$12</f>
        <v>52.202788740000003</v>
      </c>
      <c r="Q211" s="37">
        <f>SUMIFS(СВЦЭМ!$F$34:$F$777,СВЦЭМ!$A$34:$A$777,$A211,СВЦЭМ!$B$34:$B$777,Q$190)+'СЕТ СН'!$F$12</f>
        <v>51.840921139999999</v>
      </c>
      <c r="R211" s="37">
        <f>SUMIFS(СВЦЭМ!$F$34:$F$777,СВЦЭМ!$A$34:$A$777,$A211,СВЦЭМ!$B$34:$B$777,R$190)+'СЕТ СН'!$F$12</f>
        <v>51.088220560000003</v>
      </c>
      <c r="S211" s="37">
        <f>SUMIFS(СВЦЭМ!$F$34:$F$777,СВЦЭМ!$A$34:$A$777,$A211,СВЦЭМ!$B$34:$B$777,S$190)+'СЕТ СН'!$F$12</f>
        <v>51.410852980000001</v>
      </c>
      <c r="T211" s="37">
        <f>SUMIFS(СВЦЭМ!$F$34:$F$777,СВЦЭМ!$A$34:$A$777,$A211,СВЦЭМ!$B$34:$B$777,T$190)+'СЕТ СН'!$F$12</f>
        <v>51.205520239999998</v>
      </c>
      <c r="U211" s="37">
        <f>SUMIFS(СВЦЭМ!$F$34:$F$777,СВЦЭМ!$A$34:$A$777,$A211,СВЦЭМ!$B$34:$B$777,U$190)+'СЕТ СН'!$F$12</f>
        <v>51.794267419999997</v>
      </c>
      <c r="V211" s="37">
        <f>SUMIFS(СВЦЭМ!$F$34:$F$777,СВЦЭМ!$A$34:$A$777,$A211,СВЦЭМ!$B$34:$B$777,V$190)+'СЕТ СН'!$F$12</f>
        <v>51.802646529999997</v>
      </c>
      <c r="W211" s="37">
        <f>SUMIFS(СВЦЭМ!$F$34:$F$777,СВЦЭМ!$A$34:$A$777,$A211,СВЦЭМ!$B$34:$B$777,W$190)+'СЕТ СН'!$F$12</f>
        <v>51.813161319999999</v>
      </c>
      <c r="X211" s="37">
        <f>SUMIFS(СВЦЭМ!$F$34:$F$777,СВЦЭМ!$A$34:$A$777,$A211,СВЦЭМ!$B$34:$B$777,X$190)+'СЕТ СН'!$F$12</f>
        <v>50.943932439999998</v>
      </c>
      <c r="Y211" s="37">
        <f>SUMIFS(СВЦЭМ!$F$34:$F$777,СВЦЭМ!$A$34:$A$777,$A211,СВЦЭМ!$B$34:$B$777,Y$190)+'СЕТ СН'!$F$12</f>
        <v>54.105358219999999</v>
      </c>
    </row>
    <row r="212" spans="1:25" ht="15.75" x14ac:dyDescent="0.2">
      <c r="A212" s="36">
        <f t="shared" si="5"/>
        <v>43334</v>
      </c>
      <c r="B212" s="37">
        <f>SUMIFS(СВЦЭМ!$F$34:$F$777,СВЦЭМ!$A$34:$A$777,$A212,СВЦЭМ!$B$34:$B$777,B$190)+'СЕТ СН'!$F$12</f>
        <v>68.054407749999996</v>
      </c>
      <c r="C212" s="37">
        <f>SUMIFS(СВЦЭМ!$F$34:$F$777,СВЦЭМ!$A$34:$A$777,$A212,СВЦЭМ!$B$34:$B$777,C$190)+'СЕТ СН'!$F$12</f>
        <v>81.363056880000002</v>
      </c>
      <c r="D212" s="37">
        <f>SUMIFS(СВЦЭМ!$F$34:$F$777,СВЦЭМ!$A$34:$A$777,$A212,СВЦЭМ!$B$34:$B$777,D$190)+'СЕТ СН'!$F$12</f>
        <v>90.266339599999995</v>
      </c>
      <c r="E212" s="37">
        <f>SUMIFS(СВЦЭМ!$F$34:$F$777,СВЦЭМ!$A$34:$A$777,$A212,СВЦЭМ!$B$34:$B$777,E$190)+'СЕТ СН'!$F$12</f>
        <v>99.627502469999996</v>
      </c>
      <c r="F212" s="37">
        <f>SUMIFS(СВЦЭМ!$F$34:$F$777,СВЦЭМ!$A$34:$A$777,$A212,СВЦЭМ!$B$34:$B$777,F$190)+'СЕТ СН'!$F$12</f>
        <v>99.979003460000001</v>
      </c>
      <c r="G212" s="37">
        <f>SUMIFS(СВЦЭМ!$F$34:$F$777,СВЦЭМ!$A$34:$A$777,$A212,СВЦЭМ!$B$34:$B$777,G$190)+'СЕТ СН'!$F$12</f>
        <v>98.967609530000004</v>
      </c>
      <c r="H212" s="37">
        <f>SUMIFS(СВЦЭМ!$F$34:$F$777,СВЦЭМ!$A$34:$A$777,$A212,СВЦЭМ!$B$34:$B$777,H$190)+'СЕТ СН'!$F$12</f>
        <v>92.439612420000003</v>
      </c>
      <c r="I212" s="37">
        <f>SUMIFS(СВЦЭМ!$F$34:$F$777,СВЦЭМ!$A$34:$A$777,$A212,СВЦЭМ!$B$34:$B$777,I$190)+'СЕТ СН'!$F$12</f>
        <v>85.769542950000002</v>
      </c>
      <c r="J212" s="37">
        <f>SUMIFS(СВЦЭМ!$F$34:$F$777,СВЦЭМ!$A$34:$A$777,$A212,СВЦЭМ!$B$34:$B$777,J$190)+'СЕТ СН'!$F$12</f>
        <v>75.976818120000004</v>
      </c>
      <c r="K212" s="37">
        <f>SUMIFS(СВЦЭМ!$F$34:$F$777,СВЦЭМ!$A$34:$A$777,$A212,СВЦЭМ!$B$34:$B$777,K$190)+'СЕТ СН'!$F$12</f>
        <v>69.138992849999994</v>
      </c>
      <c r="L212" s="37">
        <f>SUMIFS(СВЦЭМ!$F$34:$F$777,СВЦЭМ!$A$34:$A$777,$A212,СВЦЭМ!$B$34:$B$777,L$190)+'СЕТ СН'!$F$12</f>
        <v>62.169080979999997</v>
      </c>
      <c r="M212" s="37">
        <f>SUMIFS(СВЦЭМ!$F$34:$F$777,СВЦЭМ!$A$34:$A$777,$A212,СВЦЭМ!$B$34:$B$777,M$190)+'СЕТ СН'!$F$12</f>
        <v>56.121935630000003</v>
      </c>
      <c r="N212" s="37">
        <f>SUMIFS(СВЦЭМ!$F$34:$F$777,СВЦЭМ!$A$34:$A$777,$A212,СВЦЭМ!$B$34:$B$777,N$190)+'СЕТ СН'!$F$12</f>
        <v>53.906740290000002</v>
      </c>
      <c r="O212" s="37">
        <f>SUMIFS(СВЦЭМ!$F$34:$F$777,СВЦЭМ!$A$34:$A$777,$A212,СВЦЭМ!$B$34:$B$777,O$190)+'СЕТ СН'!$F$12</f>
        <v>53.930645339999998</v>
      </c>
      <c r="P212" s="37">
        <f>SUMIFS(СВЦЭМ!$F$34:$F$777,СВЦЭМ!$A$34:$A$777,$A212,СВЦЭМ!$B$34:$B$777,P$190)+'СЕТ СН'!$F$12</f>
        <v>54.238219460000003</v>
      </c>
      <c r="Q212" s="37">
        <f>SUMIFS(СВЦЭМ!$F$34:$F$777,СВЦЭМ!$A$34:$A$777,$A212,СВЦЭМ!$B$34:$B$777,Q$190)+'СЕТ СН'!$F$12</f>
        <v>54.318845500000002</v>
      </c>
      <c r="R212" s="37">
        <f>SUMIFS(СВЦЭМ!$F$34:$F$777,СВЦЭМ!$A$34:$A$777,$A212,СВЦЭМ!$B$34:$B$777,R$190)+'СЕТ СН'!$F$12</f>
        <v>53.918687069999997</v>
      </c>
      <c r="S212" s="37">
        <f>SUMIFS(СВЦЭМ!$F$34:$F$777,СВЦЭМ!$A$34:$A$777,$A212,СВЦЭМ!$B$34:$B$777,S$190)+'СЕТ СН'!$F$12</f>
        <v>54.037194110000002</v>
      </c>
      <c r="T212" s="37">
        <f>SUMIFS(СВЦЭМ!$F$34:$F$777,СВЦЭМ!$A$34:$A$777,$A212,СВЦЭМ!$B$34:$B$777,T$190)+'СЕТ СН'!$F$12</f>
        <v>54.25157694</v>
      </c>
      <c r="U212" s="37">
        <f>SUMIFS(СВЦЭМ!$F$34:$F$777,СВЦЭМ!$A$34:$A$777,$A212,СВЦЭМ!$B$34:$B$777,U$190)+'СЕТ СН'!$F$12</f>
        <v>54.364887279999998</v>
      </c>
      <c r="V212" s="37">
        <f>SUMIFS(СВЦЭМ!$F$34:$F$777,СВЦЭМ!$A$34:$A$777,$A212,СВЦЭМ!$B$34:$B$777,V$190)+'СЕТ СН'!$F$12</f>
        <v>54.302704679999998</v>
      </c>
      <c r="W212" s="37">
        <f>SUMIFS(СВЦЭМ!$F$34:$F$777,СВЦЭМ!$A$34:$A$777,$A212,СВЦЭМ!$B$34:$B$777,W$190)+'СЕТ СН'!$F$12</f>
        <v>54.729556590000001</v>
      </c>
      <c r="X212" s="37">
        <f>SUMIFS(СВЦЭМ!$F$34:$F$777,СВЦЭМ!$A$34:$A$777,$A212,СВЦЭМ!$B$34:$B$777,X$190)+'СЕТ СН'!$F$12</f>
        <v>53.2342716</v>
      </c>
      <c r="Y212" s="37">
        <f>SUMIFS(СВЦЭМ!$F$34:$F$777,СВЦЭМ!$A$34:$A$777,$A212,СВЦЭМ!$B$34:$B$777,Y$190)+'СЕТ СН'!$F$12</f>
        <v>57.350856559999997</v>
      </c>
    </row>
    <row r="213" spans="1:25" ht="15.75" x14ac:dyDescent="0.2">
      <c r="A213" s="36">
        <f t="shared" si="5"/>
        <v>43335</v>
      </c>
      <c r="B213" s="37">
        <f>SUMIFS(СВЦЭМ!$F$34:$F$777,СВЦЭМ!$A$34:$A$777,$A213,СВЦЭМ!$B$34:$B$777,B$190)+'СЕТ СН'!$F$12</f>
        <v>68.057458850000003</v>
      </c>
      <c r="C213" s="37">
        <f>SUMIFS(СВЦЭМ!$F$34:$F$777,СВЦЭМ!$A$34:$A$777,$A213,СВЦЭМ!$B$34:$B$777,C$190)+'СЕТ СН'!$F$12</f>
        <v>80.906452430000002</v>
      </c>
      <c r="D213" s="37">
        <f>SUMIFS(СВЦЭМ!$F$34:$F$777,СВЦЭМ!$A$34:$A$777,$A213,СВЦЭМ!$B$34:$B$777,D$190)+'СЕТ СН'!$F$12</f>
        <v>92.156076549999995</v>
      </c>
      <c r="E213" s="37">
        <f>SUMIFS(СВЦЭМ!$F$34:$F$777,СВЦЭМ!$A$34:$A$777,$A213,СВЦЭМ!$B$34:$B$777,E$190)+'СЕТ СН'!$F$12</f>
        <v>98.828807310000002</v>
      </c>
      <c r="F213" s="37">
        <f>SUMIFS(СВЦЭМ!$F$34:$F$777,СВЦЭМ!$A$34:$A$777,$A213,СВЦЭМ!$B$34:$B$777,F$190)+'СЕТ СН'!$F$12</f>
        <v>100.19838008000001</v>
      </c>
      <c r="G213" s="37">
        <f>SUMIFS(СВЦЭМ!$F$34:$F$777,СВЦЭМ!$A$34:$A$777,$A213,СВЦЭМ!$B$34:$B$777,G$190)+'СЕТ СН'!$F$12</f>
        <v>100.15055040999999</v>
      </c>
      <c r="H213" s="37">
        <f>SUMIFS(СВЦЭМ!$F$34:$F$777,СВЦЭМ!$A$34:$A$777,$A213,СВЦЭМ!$B$34:$B$777,H$190)+'СЕТ СН'!$F$12</f>
        <v>97.20883216</v>
      </c>
      <c r="I213" s="37">
        <f>SUMIFS(СВЦЭМ!$F$34:$F$777,СВЦЭМ!$A$34:$A$777,$A213,СВЦЭМ!$B$34:$B$777,I$190)+'СЕТ СН'!$F$12</f>
        <v>88.104362080000001</v>
      </c>
      <c r="J213" s="37">
        <f>SUMIFS(СВЦЭМ!$F$34:$F$777,СВЦЭМ!$A$34:$A$777,$A213,СВЦЭМ!$B$34:$B$777,J$190)+'СЕТ СН'!$F$12</f>
        <v>74.825304729999999</v>
      </c>
      <c r="K213" s="37">
        <f>SUMIFS(СВЦЭМ!$F$34:$F$777,СВЦЭМ!$A$34:$A$777,$A213,СВЦЭМ!$B$34:$B$777,K$190)+'СЕТ СН'!$F$12</f>
        <v>68.985541900000001</v>
      </c>
      <c r="L213" s="37">
        <f>SUMIFS(СВЦЭМ!$F$34:$F$777,СВЦЭМ!$A$34:$A$777,$A213,СВЦЭМ!$B$34:$B$777,L$190)+'СЕТ СН'!$F$12</f>
        <v>61.977619279999999</v>
      </c>
      <c r="M213" s="37">
        <f>SUMIFS(СВЦЭМ!$F$34:$F$777,СВЦЭМ!$A$34:$A$777,$A213,СВЦЭМ!$B$34:$B$777,M$190)+'СЕТ СН'!$F$12</f>
        <v>55.339402030000002</v>
      </c>
      <c r="N213" s="37">
        <f>SUMIFS(СВЦЭМ!$F$34:$F$777,СВЦЭМ!$A$34:$A$777,$A213,СВЦЭМ!$B$34:$B$777,N$190)+'СЕТ СН'!$F$12</f>
        <v>53.900202929999999</v>
      </c>
      <c r="O213" s="37">
        <f>SUMIFS(СВЦЭМ!$F$34:$F$777,СВЦЭМ!$A$34:$A$777,$A213,СВЦЭМ!$B$34:$B$777,O$190)+'СЕТ СН'!$F$12</f>
        <v>54.250729329999999</v>
      </c>
      <c r="P213" s="37">
        <f>SUMIFS(СВЦЭМ!$F$34:$F$777,СВЦЭМ!$A$34:$A$777,$A213,СВЦЭМ!$B$34:$B$777,P$190)+'СЕТ СН'!$F$12</f>
        <v>54.618077120000002</v>
      </c>
      <c r="Q213" s="37">
        <f>SUMIFS(СВЦЭМ!$F$34:$F$777,СВЦЭМ!$A$34:$A$777,$A213,СВЦЭМ!$B$34:$B$777,Q$190)+'СЕТ СН'!$F$12</f>
        <v>54.410712779999997</v>
      </c>
      <c r="R213" s="37">
        <f>SUMIFS(СВЦЭМ!$F$34:$F$777,СВЦЭМ!$A$34:$A$777,$A213,СВЦЭМ!$B$34:$B$777,R$190)+'СЕТ СН'!$F$12</f>
        <v>53.705022730000003</v>
      </c>
      <c r="S213" s="37">
        <f>SUMIFS(СВЦЭМ!$F$34:$F$777,СВЦЭМ!$A$34:$A$777,$A213,СВЦЭМ!$B$34:$B$777,S$190)+'СЕТ СН'!$F$12</f>
        <v>54.008939929999997</v>
      </c>
      <c r="T213" s="37">
        <f>SUMIFS(СВЦЭМ!$F$34:$F$777,СВЦЭМ!$A$34:$A$777,$A213,СВЦЭМ!$B$34:$B$777,T$190)+'СЕТ СН'!$F$12</f>
        <v>54.288632409999998</v>
      </c>
      <c r="U213" s="37">
        <f>SUMIFS(СВЦЭМ!$F$34:$F$777,СВЦЭМ!$A$34:$A$777,$A213,СВЦЭМ!$B$34:$B$777,U$190)+'СЕТ СН'!$F$12</f>
        <v>54.56902899</v>
      </c>
      <c r="V213" s="37">
        <f>SUMIFS(СВЦЭМ!$F$34:$F$777,СВЦЭМ!$A$34:$A$777,$A213,СВЦЭМ!$B$34:$B$777,V$190)+'СЕТ СН'!$F$12</f>
        <v>54.756786169999998</v>
      </c>
      <c r="W213" s="37">
        <f>SUMIFS(СВЦЭМ!$F$34:$F$777,СВЦЭМ!$A$34:$A$777,$A213,СВЦЭМ!$B$34:$B$777,W$190)+'СЕТ СН'!$F$12</f>
        <v>54.916969889999997</v>
      </c>
      <c r="X213" s="37">
        <f>SUMIFS(СВЦЭМ!$F$34:$F$777,СВЦЭМ!$A$34:$A$777,$A213,СВЦЭМ!$B$34:$B$777,X$190)+'СЕТ СН'!$F$12</f>
        <v>53.82510619</v>
      </c>
      <c r="Y213" s="37">
        <f>SUMIFS(СВЦЭМ!$F$34:$F$777,СВЦЭМ!$A$34:$A$777,$A213,СВЦЭМ!$B$34:$B$777,Y$190)+'СЕТ СН'!$F$12</f>
        <v>58.968846280000001</v>
      </c>
    </row>
    <row r="214" spans="1:25" ht="15.75" x14ac:dyDescent="0.2">
      <c r="A214" s="36">
        <f t="shared" si="5"/>
        <v>43336</v>
      </c>
      <c r="B214" s="37">
        <f>SUMIFS(СВЦЭМ!$F$34:$F$777,СВЦЭМ!$A$34:$A$777,$A214,СВЦЭМ!$B$34:$B$777,B$190)+'СЕТ СН'!$F$12</f>
        <v>64.578614580000007</v>
      </c>
      <c r="C214" s="37">
        <f>SUMIFS(СВЦЭМ!$F$34:$F$777,СВЦЭМ!$A$34:$A$777,$A214,СВЦЭМ!$B$34:$B$777,C$190)+'СЕТ СН'!$F$12</f>
        <v>75.89541534</v>
      </c>
      <c r="D214" s="37">
        <f>SUMIFS(СВЦЭМ!$F$34:$F$777,СВЦЭМ!$A$34:$A$777,$A214,СВЦЭМ!$B$34:$B$777,D$190)+'СЕТ СН'!$F$12</f>
        <v>86.306144270000004</v>
      </c>
      <c r="E214" s="37">
        <f>SUMIFS(СВЦЭМ!$F$34:$F$777,СВЦЭМ!$A$34:$A$777,$A214,СВЦЭМ!$B$34:$B$777,E$190)+'СЕТ СН'!$F$12</f>
        <v>94.830398700000003</v>
      </c>
      <c r="F214" s="37">
        <f>SUMIFS(СВЦЭМ!$F$34:$F$777,СВЦЭМ!$A$34:$A$777,$A214,СВЦЭМ!$B$34:$B$777,F$190)+'СЕТ СН'!$F$12</f>
        <v>94.954129910000006</v>
      </c>
      <c r="G214" s="37">
        <f>SUMIFS(СВЦЭМ!$F$34:$F$777,СВЦЭМ!$A$34:$A$777,$A214,СВЦЭМ!$B$34:$B$777,G$190)+'СЕТ СН'!$F$12</f>
        <v>94.969101690000002</v>
      </c>
      <c r="H214" s="37">
        <f>SUMIFS(СВЦЭМ!$F$34:$F$777,СВЦЭМ!$A$34:$A$777,$A214,СВЦЭМ!$B$34:$B$777,H$190)+'СЕТ СН'!$F$12</f>
        <v>89.716963440000001</v>
      </c>
      <c r="I214" s="37">
        <f>SUMIFS(СВЦЭМ!$F$34:$F$777,СВЦЭМ!$A$34:$A$777,$A214,СВЦЭМ!$B$34:$B$777,I$190)+'СЕТ СН'!$F$12</f>
        <v>86.466747780000006</v>
      </c>
      <c r="J214" s="37">
        <f>SUMIFS(СВЦЭМ!$F$34:$F$777,СВЦЭМ!$A$34:$A$777,$A214,СВЦЭМ!$B$34:$B$777,J$190)+'СЕТ СН'!$F$12</f>
        <v>75.635167499999994</v>
      </c>
      <c r="K214" s="37">
        <f>SUMIFS(СВЦЭМ!$F$34:$F$777,СВЦЭМ!$A$34:$A$777,$A214,СВЦЭМ!$B$34:$B$777,K$190)+'СЕТ СН'!$F$12</f>
        <v>68.963238759999996</v>
      </c>
      <c r="L214" s="37">
        <f>SUMIFS(СВЦЭМ!$F$34:$F$777,СВЦЭМ!$A$34:$A$777,$A214,СВЦЭМ!$B$34:$B$777,L$190)+'СЕТ СН'!$F$12</f>
        <v>60.851087030000002</v>
      </c>
      <c r="M214" s="37">
        <f>SUMIFS(СВЦЭМ!$F$34:$F$777,СВЦЭМ!$A$34:$A$777,$A214,СВЦЭМ!$B$34:$B$777,M$190)+'СЕТ СН'!$F$12</f>
        <v>53.935353399999997</v>
      </c>
      <c r="N214" s="37">
        <f>SUMIFS(СВЦЭМ!$F$34:$F$777,СВЦЭМ!$A$34:$A$777,$A214,СВЦЭМ!$B$34:$B$777,N$190)+'СЕТ СН'!$F$12</f>
        <v>51.353666109999999</v>
      </c>
      <c r="O214" s="37">
        <f>SUMIFS(СВЦЭМ!$F$34:$F$777,СВЦЭМ!$A$34:$A$777,$A214,СВЦЭМ!$B$34:$B$777,O$190)+'СЕТ СН'!$F$12</f>
        <v>51.288987910000003</v>
      </c>
      <c r="P214" s="37">
        <f>SUMIFS(СВЦЭМ!$F$34:$F$777,СВЦЭМ!$A$34:$A$777,$A214,СВЦЭМ!$B$34:$B$777,P$190)+'СЕТ СН'!$F$12</f>
        <v>51.228446869999999</v>
      </c>
      <c r="Q214" s="37">
        <f>SUMIFS(СВЦЭМ!$F$34:$F$777,СВЦЭМ!$A$34:$A$777,$A214,СВЦЭМ!$B$34:$B$777,Q$190)+'СЕТ СН'!$F$12</f>
        <v>51.201415160000003</v>
      </c>
      <c r="R214" s="37">
        <f>SUMIFS(СВЦЭМ!$F$34:$F$777,СВЦЭМ!$A$34:$A$777,$A214,СВЦЭМ!$B$34:$B$777,R$190)+'СЕТ СН'!$F$12</f>
        <v>50.602759949999999</v>
      </c>
      <c r="S214" s="37">
        <f>SUMIFS(СВЦЭМ!$F$34:$F$777,СВЦЭМ!$A$34:$A$777,$A214,СВЦЭМ!$B$34:$B$777,S$190)+'СЕТ СН'!$F$12</f>
        <v>51.391393440000002</v>
      </c>
      <c r="T214" s="37">
        <f>SUMIFS(СВЦЭМ!$F$34:$F$777,СВЦЭМ!$A$34:$A$777,$A214,СВЦЭМ!$B$34:$B$777,T$190)+'СЕТ СН'!$F$12</f>
        <v>51.588029830000004</v>
      </c>
      <c r="U214" s="37">
        <f>SUMIFS(СВЦЭМ!$F$34:$F$777,СВЦЭМ!$A$34:$A$777,$A214,СВЦЭМ!$B$34:$B$777,U$190)+'СЕТ СН'!$F$12</f>
        <v>51.791216290000001</v>
      </c>
      <c r="V214" s="37">
        <f>SUMIFS(СВЦЭМ!$F$34:$F$777,СВЦЭМ!$A$34:$A$777,$A214,СВЦЭМ!$B$34:$B$777,V$190)+'СЕТ СН'!$F$12</f>
        <v>52.663219499999997</v>
      </c>
      <c r="W214" s="37">
        <f>SUMIFS(СВЦЭМ!$F$34:$F$777,СВЦЭМ!$A$34:$A$777,$A214,СВЦЭМ!$B$34:$B$777,W$190)+'СЕТ СН'!$F$12</f>
        <v>53.19017221</v>
      </c>
      <c r="X214" s="37">
        <f>SUMIFS(СВЦЭМ!$F$34:$F$777,СВЦЭМ!$A$34:$A$777,$A214,СВЦЭМ!$B$34:$B$777,X$190)+'СЕТ СН'!$F$12</f>
        <v>51.560534830000002</v>
      </c>
      <c r="Y214" s="37">
        <f>SUMIFS(СВЦЭМ!$F$34:$F$777,СВЦЭМ!$A$34:$A$777,$A214,СВЦЭМ!$B$34:$B$777,Y$190)+'СЕТ СН'!$F$12</f>
        <v>54.857319969999999</v>
      </c>
    </row>
    <row r="215" spans="1:25" ht="15.75" x14ac:dyDescent="0.2">
      <c r="A215" s="36">
        <f t="shared" si="5"/>
        <v>43337</v>
      </c>
      <c r="B215" s="37">
        <f>SUMIFS(СВЦЭМ!$F$34:$F$777,СВЦЭМ!$A$34:$A$777,$A215,СВЦЭМ!$B$34:$B$777,B$190)+'СЕТ СН'!$F$12</f>
        <v>61.922220709999998</v>
      </c>
      <c r="C215" s="37">
        <f>SUMIFS(СВЦЭМ!$F$34:$F$777,СВЦЭМ!$A$34:$A$777,$A215,СВЦЭМ!$B$34:$B$777,C$190)+'СЕТ СН'!$F$12</f>
        <v>74.109056780000003</v>
      </c>
      <c r="D215" s="37">
        <f>SUMIFS(СВЦЭМ!$F$34:$F$777,СВЦЭМ!$A$34:$A$777,$A215,СВЦЭМ!$B$34:$B$777,D$190)+'СЕТ СН'!$F$12</f>
        <v>84.313064479999994</v>
      </c>
      <c r="E215" s="37">
        <f>SUMIFS(СВЦЭМ!$F$34:$F$777,СВЦЭМ!$A$34:$A$777,$A215,СВЦЭМ!$B$34:$B$777,E$190)+'СЕТ СН'!$F$12</f>
        <v>94.688601210000002</v>
      </c>
      <c r="F215" s="37">
        <f>SUMIFS(СВЦЭМ!$F$34:$F$777,СВЦЭМ!$A$34:$A$777,$A215,СВЦЭМ!$B$34:$B$777,F$190)+'СЕТ СН'!$F$12</f>
        <v>95.079141829999998</v>
      </c>
      <c r="G215" s="37">
        <f>SUMIFS(СВЦЭМ!$F$34:$F$777,СВЦЭМ!$A$34:$A$777,$A215,СВЦЭМ!$B$34:$B$777,G$190)+'СЕТ СН'!$F$12</f>
        <v>95.04839115</v>
      </c>
      <c r="H215" s="37">
        <f>SUMIFS(СВЦЭМ!$F$34:$F$777,СВЦЭМ!$A$34:$A$777,$A215,СВЦЭМ!$B$34:$B$777,H$190)+'СЕТ СН'!$F$12</f>
        <v>94.868051980000004</v>
      </c>
      <c r="I215" s="37">
        <f>SUMIFS(СВЦЭМ!$F$34:$F$777,СВЦЭМ!$A$34:$A$777,$A215,СВЦЭМ!$B$34:$B$777,I$190)+'СЕТ СН'!$F$12</f>
        <v>91.819138469999999</v>
      </c>
      <c r="J215" s="37">
        <f>SUMIFS(СВЦЭМ!$F$34:$F$777,СВЦЭМ!$A$34:$A$777,$A215,СВЦЭМ!$B$34:$B$777,J$190)+'СЕТ СН'!$F$12</f>
        <v>76.756916520000004</v>
      </c>
      <c r="K215" s="37">
        <f>SUMIFS(СВЦЭМ!$F$34:$F$777,СВЦЭМ!$A$34:$A$777,$A215,СВЦЭМ!$B$34:$B$777,K$190)+'СЕТ СН'!$F$12</f>
        <v>63.809424200000002</v>
      </c>
      <c r="L215" s="37">
        <f>SUMIFS(СВЦЭМ!$F$34:$F$777,СВЦЭМ!$A$34:$A$777,$A215,СВЦЭМ!$B$34:$B$777,L$190)+'СЕТ СН'!$F$12</f>
        <v>55.002526080000003</v>
      </c>
      <c r="M215" s="37">
        <f>SUMIFS(СВЦЭМ!$F$34:$F$777,СВЦЭМ!$A$34:$A$777,$A215,СВЦЭМ!$B$34:$B$777,M$190)+'СЕТ СН'!$F$12</f>
        <v>51.142331839999997</v>
      </c>
      <c r="N215" s="37">
        <f>SUMIFS(СВЦЭМ!$F$34:$F$777,СВЦЭМ!$A$34:$A$777,$A215,СВЦЭМ!$B$34:$B$777,N$190)+'СЕТ СН'!$F$12</f>
        <v>49.605365489999997</v>
      </c>
      <c r="O215" s="37">
        <f>SUMIFS(СВЦЭМ!$F$34:$F$777,СВЦЭМ!$A$34:$A$777,$A215,СВЦЭМ!$B$34:$B$777,O$190)+'СЕТ СН'!$F$12</f>
        <v>49.733491559999997</v>
      </c>
      <c r="P215" s="37">
        <f>SUMIFS(СВЦЭМ!$F$34:$F$777,СВЦЭМ!$A$34:$A$777,$A215,СВЦЭМ!$B$34:$B$777,P$190)+'СЕТ СН'!$F$12</f>
        <v>49.744701329999998</v>
      </c>
      <c r="Q215" s="37">
        <f>SUMIFS(СВЦЭМ!$F$34:$F$777,СВЦЭМ!$A$34:$A$777,$A215,СВЦЭМ!$B$34:$B$777,Q$190)+'СЕТ СН'!$F$12</f>
        <v>49.99362627</v>
      </c>
      <c r="R215" s="37">
        <f>SUMIFS(СВЦЭМ!$F$34:$F$777,СВЦЭМ!$A$34:$A$777,$A215,СВЦЭМ!$B$34:$B$777,R$190)+'СЕТ СН'!$F$12</f>
        <v>49.668309870000002</v>
      </c>
      <c r="S215" s="37">
        <f>SUMIFS(СВЦЭМ!$F$34:$F$777,СВЦЭМ!$A$34:$A$777,$A215,СВЦЭМ!$B$34:$B$777,S$190)+'СЕТ СН'!$F$12</f>
        <v>49.98151223</v>
      </c>
      <c r="T215" s="37">
        <f>SUMIFS(СВЦЭМ!$F$34:$F$777,СВЦЭМ!$A$34:$A$777,$A215,СВЦЭМ!$B$34:$B$777,T$190)+'СЕТ СН'!$F$12</f>
        <v>49.894972410000001</v>
      </c>
      <c r="U215" s="37">
        <f>SUMIFS(СВЦЭМ!$F$34:$F$777,СВЦЭМ!$A$34:$A$777,$A215,СВЦЭМ!$B$34:$B$777,U$190)+'СЕТ СН'!$F$12</f>
        <v>49.839247120000003</v>
      </c>
      <c r="V215" s="37">
        <f>SUMIFS(СВЦЭМ!$F$34:$F$777,СВЦЭМ!$A$34:$A$777,$A215,СВЦЭМ!$B$34:$B$777,V$190)+'СЕТ СН'!$F$12</f>
        <v>49.560129150000002</v>
      </c>
      <c r="W215" s="37">
        <f>SUMIFS(СВЦЭМ!$F$34:$F$777,СВЦЭМ!$A$34:$A$777,$A215,СВЦЭМ!$B$34:$B$777,W$190)+'СЕТ СН'!$F$12</f>
        <v>50.003750859999997</v>
      </c>
      <c r="X215" s="37">
        <f>SUMIFS(СВЦЭМ!$F$34:$F$777,СВЦЭМ!$A$34:$A$777,$A215,СВЦЭМ!$B$34:$B$777,X$190)+'СЕТ СН'!$F$12</f>
        <v>50.219346880000003</v>
      </c>
      <c r="Y215" s="37">
        <f>SUMIFS(СВЦЭМ!$F$34:$F$777,СВЦЭМ!$A$34:$A$777,$A215,СВЦЭМ!$B$34:$B$777,Y$190)+'СЕТ СН'!$F$12</f>
        <v>54.580379639999997</v>
      </c>
    </row>
    <row r="216" spans="1:25" ht="15.75" x14ac:dyDescent="0.2">
      <c r="A216" s="36">
        <f t="shared" si="5"/>
        <v>43338</v>
      </c>
      <c r="B216" s="37">
        <f>SUMIFS(СВЦЭМ!$F$34:$F$777,СВЦЭМ!$A$34:$A$777,$A216,СВЦЭМ!$B$34:$B$777,B$190)+'СЕТ СН'!$F$12</f>
        <v>65.47025515</v>
      </c>
      <c r="C216" s="37">
        <f>SUMIFS(СВЦЭМ!$F$34:$F$777,СВЦЭМ!$A$34:$A$777,$A216,СВЦЭМ!$B$34:$B$777,C$190)+'СЕТ СН'!$F$12</f>
        <v>78.514700700000006</v>
      </c>
      <c r="D216" s="37">
        <f>SUMIFS(СВЦЭМ!$F$34:$F$777,СВЦЭМ!$A$34:$A$777,$A216,СВЦЭМ!$B$34:$B$777,D$190)+'СЕТ СН'!$F$12</f>
        <v>90.432919209999994</v>
      </c>
      <c r="E216" s="37">
        <f>SUMIFS(СВЦЭМ!$F$34:$F$777,СВЦЭМ!$A$34:$A$777,$A216,СВЦЭМ!$B$34:$B$777,E$190)+'СЕТ СН'!$F$12</f>
        <v>103.28501097</v>
      </c>
      <c r="F216" s="37">
        <f>SUMIFS(СВЦЭМ!$F$34:$F$777,СВЦЭМ!$A$34:$A$777,$A216,СВЦЭМ!$B$34:$B$777,F$190)+'СЕТ СН'!$F$12</f>
        <v>104.28127791999999</v>
      </c>
      <c r="G216" s="37">
        <f>SUMIFS(СВЦЭМ!$F$34:$F$777,СВЦЭМ!$A$34:$A$777,$A216,СВЦЭМ!$B$34:$B$777,G$190)+'СЕТ СН'!$F$12</f>
        <v>101.16555018</v>
      </c>
      <c r="H216" s="37">
        <f>SUMIFS(СВЦЭМ!$F$34:$F$777,СВЦЭМ!$A$34:$A$777,$A216,СВЦЭМ!$B$34:$B$777,H$190)+'СЕТ СН'!$F$12</f>
        <v>98.520233039999994</v>
      </c>
      <c r="I216" s="37">
        <f>SUMIFS(СВЦЭМ!$F$34:$F$777,СВЦЭМ!$A$34:$A$777,$A216,СВЦЭМ!$B$34:$B$777,I$190)+'СЕТ СН'!$F$12</f>
        <v>93.966233349999996</v>
      </c>
      <c r="J216" s="37">
        <f>SUMIFS(СВЦЭМ!$F$34:$F$777,СВЦЭМ!$A$34:$A$777,$A216,СВЦЭМ!$B$34:$B$777,J$190)+'СЕТ СН'!$F$12</f>
        <v>76.131132530000002</v>
      </c>
      <c r="K216" s="37">
        <f>SUMIFS(СВЦЭМ!$F$34:$F$777,СВЦЭМ!$A$34:$A$777,$A216,СВЦЭМ!$B$34:$B$777,K$190)+'СЕТ СН'!$F$12</f>
        <v>63.840716100000002</v>
      </c>
      <c r="L216" s="37">
        <f>SUMIFS(СВЦЭМ!$F$34:$F$777,СВЦЭМ!$A$34:$A$777,$A216,СВЦЭМ!$B$34:$B$777,L$190)+'СЕТ СН'!$F$12</f>
        <v>54.3233307</v>
      </c>
      <c r="M216" s="37">
        <f>SUMIFS(СВЦЭМ!$F$34:$F$777,СВЦЭМ!$A$34:$A$777,$A216,СВЦЭМ!$B$34:$B$777,M$190)+'СЕТ СН'!$F$12</f>
        <v>48.511221429999999</v>
      </c>
      <c r="N216" s="37">
        <f>SUMIFS(СВЦЭМ!$F$34:$F$777,СВЦЭМ!$A$34:$A$777,$A216,СВЦЭМ!$B$34:$B$777,N$190)+'СЕТ СН'!$F$12</f>
        <v>46.939830270000002</v>
      </c>
      <c r="O216" s="37">
        <f>SUMIFS(СВЦЭМ!$F$34:$F$777,СВЦЭМ!$A$34:$A$777,$A216,СВЦЭМ!$B$34:$B$777,O$190)+'СЕТ СН'!$F$12</f>
        <v>47.704372360000001</v>
      </c>
      <c r="P216" s="37">
        <f>SUMIFS(СВЦЭМ!$F$34:$F$777,СВЦЭМ!$A$34:$A$777,$A216,СВЦЭМ!$B$34:$B$777,P$190)+'СЕТ СН'!$F$12</f>
        <v>47.72804515</v>
      </c>
      <c r="Q216" s="37">
        <f>SUMIFS(СВЦЭМ!$F$34:$F$777,СВЦЭМ!$A$34:$A$777,$A216,СВЦЭМ!$B$34:$B$777,Q$190)+'СЕТ СН'!$F$12</f>
        <v>48.018546479999998</v>
      </c>
      <c r="R216" s="37">
        <f>SUMIFS(СВЦЭМ!$F$34:$F$777,СВЦЭМ!$A$34:$A$777,$A216,СВЦЭМ!$B$34:$B$777,R$190)+'СЕТ СН'!$F$12</f>
        <v>48.183858610000001</v>
      </c>
      <c r="S216" s="37">
        <f>SUMIFS(СВЦЭМ!$F$34:$F$777,СВЦЭМ!$A$34:$A$777,$A216,СВЦЭМ!$B$34:$B$777,S$190)+'СЕТ СН'!$F$12</f>
        <v>48.09551312</v>
      </c>
      <c r="T216" s="37">
        <f>SUMIFS(СВЦЭМ!$F$34:$F$777,СВЦЭМ!$A$34:$A$777,$A216,СВЦЭМ!$B$34:$B$777,T$190)+'СЕТ СН'!$F$12</f>
        <v>48.063039709999998</v>
      </c>
      <c r="U216" s="37">
        <f>SUMIFS(СВЦЭМ!$F$34:$F$777,СВЦЭМ!$A$34:$A$777,$A216,СВЦЭМ!$B$34:$B$777,U$190)+'СЕТ СН'!$F$12</f>
        <v>48.525999900000002</v>
      </c>
      <c r="V216" s="37">
        <f>SUMIFS(СВЦЭМ!$F$34:$F$777,СВЦЭМ!$A$34:$A$777,$A216,СВЦЭМ!$B$34:$B$777,V$190)+'СЕТ СН'!$F$12</f>
        <v>49.249573779999999</v>
      </c>
      <c r="W216" s="37">
        <f>SUMIFS(СВЦЭМ!$F$34:$F$777,СВЦЭМ!$A$34:$A$777,$A216,СВЦЭМ!$B$34:$B$777,W$190)+'СЕТ СН'!$F$12</f>
        <v>50.127118000000003</v>
      </c>
      <c r="X216" s="37">
        <f>SUMIFS(СВЦЭМ!$F$34:$F$777,СВЦЭМ!$A$34:$A$777,$A216,СВЦЭМ!$B$34:$B$777,X$190)+'СЕТ СН'!$F$12</f>
        <v>47.812266020000003</v>
      </c>
      <c r="Y216" s="37">
        <f>SUMIFS(СВЦЭМ!$F$34:$F$777,СВЦЭМ!$A$34:$A$777,$A216,СВЦЭМ!$B$34:$B$777,Y$190)+'СЕТ СН'!$F$12</f>
        <v>53.642355109999997</v>
      </c>
    </row>
    <row r="217" spans="1:25" ht="15.75" x14ac:dyDescent="0.2">
      <c r="A217" s="36">
        <f t="shared" si="5"/>
        <v>43339</v>
      </c>
      <c r="B217" s="37">
        <f>SUMIFS(СВЦЭМ!$F$34:$F$777,СВЦЭМ!$A$34:$A$777,$A217,СВЦЭМ!$B$34:$B$777,B$190)+'СЕТ СН'!$F$12</f>
        <v>65.5164434</v>
      </c>
      <c r="C217" s="37">
        <f>SUMIFS(СВЦЭМ!$F$34:$F$777,СВЦЭМ!$A$34:$A$777,$A217,СВЦЭМ!$B$34:$B$777,C$190)+'СЕТ СН'!$F$12</f>
        <v>78.767883440000006</v>
      </c>
      <c r="D217" s="37">
        <f>SUMIFS(СВЦЭМ!$F$34:$F$777,СВЦЭМ!$A$34:$A$777,$A217,СВЦЭМ!$B$34:$B$777,D$190)+'СЕТ СН'!$F$12</f>
        <v>89.734160680000002</v>
      </c>
      <c r="E217" s="37">
        <f>SUMIFS(СВЦЭМ!$F$34:$F$777,СВЦЭМ!$A$34:$A$777,$A217,СВЦЭМ!$B$34:$B$777,E$190)+'СЕТ СН'!$F$12</f>
        <v>100.63401211999999</v>
      </c>
      <c r="F217" s="37">
        <f>SUMIFS(СВЦЭМ!$F$34:$F$777,СВЦЭМ!$A$34:$A$777,$A217,СВЦЭМ!$B$34:$B$777,F$190)+'СЕТ СН'!$F$12</f>
        <v>100.38865394</v>
      </c>
      <c r="G217" s="37">
        <f>SUMIFS(СВЦЭМ!$F$34:$F$777,СВЦЭМ!$A$34:$A$777,$A217,СВЦЭМ!$B$34:$B$777,G$190)+'СЕТ СН'!$F$12</f>
        <v>98.946759459999996</v>
      </c>
      <c r="H217" s="37">
        <f>SUMIFS(СВЦЭМ!$F$34:$F$777,СВЦЭМ!$A$34:$A$777,$A217,СВЦЭМ!$B$34:$B$777,H$190)+'СЕТ СН'!$F$12</f>
        <v>94.610394429999999</v>
      </c>
      <c r="I217" s="37">
        <f>SUMIFS(СВЦЭМ!$F$34:$F$777,СВЦЭМ!$A$34:$A$777,$A217,СВЦЭМ!$B$34:$B$777,I$190)+'СЕТ СН'!$F$12</f>
        <v>89.925816249999997</v>
      </c>
      <c r="J217" s="37">
        <f>SUMIFS(СВЦЭМ!$F$34:$F$777,СВЦЭМ!$A$34:$A$777,$A217,СВЦЭМ!$B$34:$B$777,J$190)+'СЕТ СН'!$F$12</f>
        <v>77.831159150000005</v>
      </c>
      <c r="K217" s="37">
        <f>SUMIFS(СВЦЭМ!$F$34:$F$777,СВЦЭМ!$A$34:$A$777,$A217,СВЦЭМ!$B$34:$B$777,K$190)+'СЕТ СН'!$F$12</f>
        <v>68.937825110000006</v>
      </c>
      <c r="L217" s="37">
        <f>SUMIFS(СВЦЭМ!$F$34:$F$777,СВЦЭМ!$A$34:$A$777,$A217,СВЦЭМ!$B$34:$B$777,L$190)+'СЕТ СН'!$F$12</f>
        <v>61.678969860000002</v>
      </c>
      <c r="M217" s="37">
        <f>SUMIFS(СВЦЭМ!$F$34:$F$777,СВЦЭМ!$A$34:$A$777,$A217,СВЦЭМ!$B$34:$B$777,M$190)+'СЕТ СН'!$F$12</f>
        <v>55.458461470000003</v>
      </c>
      <c r="N217" s="37">
        <f>SUMIFS(СВЦЭМ!$F$34:$F$777,СВЦЭМ!$A$34:$A$777,$A217,СВЦЭМ!$B$34:$B$777,N$190)+'СЕТ СН'!$F$12</f>
        <v>52.750088239999997</v>
      </c>
      <c r="O217" s="37">
        <f>SUMIFS(СВЦЭМ!$F$34:$F$777,СВЦЭМ!$A$34:$A$777,$A217,СВЦЭМ!$B$34:$B$777,O$190)+'СЕТ СН'!$F$12</f>
        <v>52.982058510000002</v>
      </c>
      <c r="P217" s="37">
        <f>SUMIFS(СВЦЭМ!$F$34:$F$777,СВЦЭМ!$A$34:$A$777,$A217,СВЦЭМ!$B$34:$B$777,P$190)+'СЕТ СН'!$F$12</f>
        <v>53.567048059999998</v>
      </c>
      <c r="Q217" s="37">
        <f>SUMIFS(СВЦЭМ!$F$34:$F$777,СВЦЭМ!$A$34:$A$777,$A217,СВЦЭМ!$B$34:$B$777,Q$190)+'СЕТ СН'!$F$12</f>
        <v>52.952347809999999</v>
      </c>
      <c r="R217" s="37">
        <f>SUMIFS(СВЦЭМ!$F$34:$F$777,СВЦЭМ!$A$34:$A$777,$A217,СВЦЭМ!$B$34:$B$777,R$190)+'СЕТ СН'!$F$12</f>
        <v>52.863312350000001</v>
      </c>
      <c r="S217" s="37">
        <f>SUMIFS(СВЦЭМ!$F$34:$F$777,СВЦЭМ!$A$34:$A$777,$A217,СВЦЭМ!$B$34:$B$777,S$190)+'СЕТ СН'!$F$12</f>
        <v>52.92254629</v>
      </c>
      <c r="T217" s="37">
        <f>SUMIFS(СВЦЭМ!$F$34:$F$777,СВЦЭМ!$A$34:$A$777,$A217,СВЦЭМ!$B$34:$B$777,T$190)+'СЕТ СН'!$F$12</f>
        <v>53.498459580000002</v>
      </c>
      <c r="U217" s="37">
        <f>SUMIFS(СВЦЭМ!$F$34:$F$777,СВЦЭМ!$A$34:$A$777,$A217,СВЦЭМ!$B$34:$B$777,U$190)+'СЕТ СН'!$F$12</f>
        <v>53.67562101</v>
      </c>
      <c r="V217" s="37">
        <f>SUMIFS(СВЦЭМ!$F$34:$F$777,СВЦЭМ!$A$34:$A$777,$A217,СВЦЭМ!$B$34:$B$777,V$190)+'СЕТ СН'!$F$12</f>
        <v>54.801755929999999</v>
      </c>
      <c r="W217" s="37">
        <f>SUMIFS(СВЦЭМ!$F$34:$F$777,СВЦЭМ!$A$34:$A$777,$A217,СВЦЭМ!$B$34:$B$777,W$190)+'СЕТ СН'!$F$12</f>
        <v>54.80831671</v>
      </c>
      <c r="X217" s="37">
        <f>SUMIFS(СВЦЭМ!$F$34:$F$777,СВЦЭМ!$A$34:$A$777,$A217,СВЦЭМ!$B$34:$B$777,X$190)+'СЕТ СН'!$F$12</f>
        <v>52.700768840000002</v>
      </c>
      <c r="Y217" s="37">
        <f>SUMIFS(СВЦЭМ!$F$34:$F$777,СВЦЭМ!$A$34:$A$777,$A217,СВЦЭМ!$B$34:$B$777,Y$190)+'СЕТ СН'!$F$12</f>
        <v>56.178427120000002</v>
      </c>
    </row>
    <row r="218" spans="1:25" ht="15.75" x14ac:dyDescent="0.2">
      <c r="A218" s="36">
        <f t="shared" si="5"/>
        <v>43340</v>
      </c>
      <c r="B218" s="37">
        <f>SUMIFS(СВЦЭМ!$F$34:$F$777,СВЦЭМ!$A$34:$A$777,$A218,СВЦЭМ!$B$34:$B$777,B$190)+'СЕТ СН'!$F$12</f>
        <v>67.141361209999999</v>
      </c>
      <c r="C218" s="37">
        <f>SUMIFS(СВЦЭМ!$F$34:$F$777,СВЦЭМ!$A$34:$A$777,$A218,СВЦЭМ!$B$34:$B$777,C$190)+'СЕТ СН'!$F$12</f>
        <v>80.316629680000005</v>
      </c>
      <c r="D218" s="37">
        <f>SUMIFS(СВЦЭМ!$F$34:$F$777,СВЦЭМ!$A$34:$A$777,$A218,СВЦЭМ!$B$34:$B$777,D$190)+'СЕТ СН'!$F$12</f>
        <v>93.135497220000005</v>
      </c>
      <c r="E218" s="37">
        <f>SUMIFS(СВЦЭМ!$F$34:$F$777,СВЦЭМ!$A$34:$A$777,$A218,СВЦЭМ!$B$34:$B$777,E$190)+'СЕТ СН'!$F$12</f>
        <v>101.93752146999999</v>
      </c>
      <c r="F218" s="37">
        <f>SUMIFS(СВЦЭМ!$F$34:$F$777,СВЦЭМ!$A$34:$A$777,$A218,СВЦЭМ!$B$34:$B$777,F$190)+'СЕТ СН'!$F$12</f>
        <v>102.65499878</v>
      </c>
      <c r="G218" s="37">
        <f>SUMIFS(СВЦЭМ!$F$34:$F$777,СВЦЭМ!$A$34:$A$777,$A218,СВЦЭМ!$B$34:$B$777,G$190)+'СЕТ СН'!$F$12</f>
        <v>98.991925850000001</v>
      </c>
      <c r="H218" s="37">
        <f>SUMIFS(СВЦЭМ!$F$34:$F$777,СВЦЭМ!$A$34:$A$777,$A218,СВЦЭМ!$B$34:$B$777,H$190)+'СЕТ СН'!$F$12</f>
        <v>96.828447109999999</v>
      </c>
      <c r="I218" s="37">
        <f>SUMIFS(СВЦЭМ!$F$34:$F$777,СВЦЭМ!$A$34:$A$777,$A218,СВЦЭМ!$B$34:$B$777,I$190)+'СЕТ СН'!$F$12</f>
        <v>89.473124409999997</v>
      </c>
      <c r="J218" s="37">
        <f>SUMIFS(СВЦЭМ!$F$34:$F$777,СВЦЭМ!$A$34:$A$777,$A218,СВЦЭМ!$B$34:$B$777,J$190)+'СЕТ СН'!$F$12</f>
        <v>76.229872040000004</v>
      </c>
      <c r="K218" s="37">
        <f>SUMIFS(СВЦЭМ!$F$34:$F$777,СВЦЭМ!$A$34:$A$777,$A218,СВЦЭМ!$B$34:$B$777,K$190)+'СЕТ СН'!$F$12</f>
        <v>68.50757179</v>
      </c>
      <c r="L218" s="37">
        <f>SUMIFS(СВЦЭМ!$F$34:$F$777,СВЦЭМ!$A$34:$A$777,$A218,СВЦЭМ!$B$34:$B$777,L$190)+'СЕТ СН'!$F$12</f>
        <v>62.949619740000003</v>
      </c>
      <c r="M218" s="37">
        <f>SUMIFS(СВЦЭМ!$F$34:$F$777,СВЦЭМ!$A$34:$A$777,$A218,СВЦЭМ!$B$34:$B$777,M$190)+'СЕТ СН'!$F$12</f>
        <v>55.737613899999999</v>
      </c>
      <c r="N218" s="37">
        <f>SUMIFS(СВЦЭМ!$F$34:$F$777,СВЦЭМ!$A$34:$A$777,$A218,СВЦЭМ!$B$34:$B$777,N$190)+'СЕТ СН'!$F$12</f>
        <v>54.53333379</v>
      </c>
      <c r="O218" s="37">
        <f>SUMIFS(СВЦЭМ!$F$34:$F$777,СВЦЭМ!$A$34:$A$777,$A218,СВЦЭМ!$B$34:$B$777,O$190)+'СЕТ СН'!$F$12</f>
        <v>54.863135120000003</v>
      </c>
      <c r="P218" s="37">
        <f>SUMIFS(СВЦЭМ!$F$34:$F$777,СВЦЭМ!$A$34:$A$777,$A218,СВЦЭМ!$B$34:$B$777,P$190)+'СЕТ СН'!$F$12</f>
        <v>54.470452799999997</v>
      </c>
      <c r="Q218" s="37">
        <f>SUMIFS(СВЦЭМ!$F$34:$F$777,СВЦЭМ!$A$34:$A$777,$A218,СВЦЭМ!$B$34:$B$777,Q$190)+'СЕТ СН'!$F$12</f>
        <v>54.421217050000003</v>
      </c>
      <c r="R218" s="37">
        <f>SUMIFS(СВЦЭМ!$F$34:$F$777,СВЦЭМ!$A$34:$A$777,$A218,СВЦЭМ!$B$34:$B$777,R$190)+'СЕТ СН'!$F$12</f>
        <v>54.27630139</v>
      </c>
      <c r="S218" s="37">
        <f>SUMIFS(СВЦЭМ!$F$34:$F$777,СВЦЭМ!$A$34:$A$777,$A218,СВЦЭМ!$B$34:$B$777,S$190)+'СЕТ СН'!$F$12</f>
        <v>53.559780089999997</v>
      </c>
      <c r="T218" s="37">
        <f>SUMIFS(СВЦЭМ!$F$34:$F$777,СВЦЭМ!$A$34:$A$777,$A218,СВЦЭМ!$B$34:$B$777,T$190)+'СЕТ СН'!$F$12</f>
        <v>52.996561489999998</v>
      </c>
      <c r="U218" s="37">
        <f>SUMIFS(СВЦЭМ!$F$34:$F$777,СВЦЭМ!$A$34:$A$777,$A218,СВЦЭМ!$B$34:$B$777,U$190)+'СЕТ СН'!$F$12</f>
        <v>52.625693400000003</v>
      </c>
      <c r="V218" s="37">
        <f>SUMIFS(СВЦЭМ!$F$34:$F$777,СВЦЭМ!$A$34:$A$777,$A218,СВЦЭМ!$B$34:$B$777,V$190)+'СЕТ СН'!$F$12</f>
        <v>54.610444100000002</v>
      </c>
      <c r="W218" s="37">
        <f>SUMIFS(СВЦЭМ!$F$34:$F$777,СВЦЭМ!$A$34:$A$777,$A218,СВЦЭМ!$B$34:$B$777,W$190)+'СЕТ СН'!$F$12</f>
        <v>54.46039184</v>
      </c>
      <c r="X218" s="37">
        <f>SUMIFS(СВЦЭМ!$F$34:$F$777,СВЦЭМ!$A$34:$A$777,$A218,СВЦЭМ!$B$34:$B$777,X$190)+'СЕТ СН'!$F$12</f>
        <v>53.106464099999997</v>
      </c>
      <c r="Y218" s="37">
        <f>SUMIFS(СВЦЭМ!$F$34:$F$777,СВЦЭМ!$A$34:$A$777,$A218,СВЦЭМ!$B$34:$B$777,Y$190)+'СЕТ СН'!$F$12</f>
        <v>58.25384571</v>
      </c>
    </row>
    <row r="219" spans="1:25" ht="15.75" x14ac:dyDescent="0.2">
      <c r="A219" s="36">
        <f t="shared" si="5"/>
        <v>43341</v>
      </c>
      <c r="B219" s="37">
        <f>SUMIFS(СВЦЭМ!$F$34:$F$777,СВЦЭМ!$A$34:$A$777,$A219,СВЦЭМ!$B$34:$B$777,B$190)+'СЕТ СН'!$F$12</f>
        <v>74.828157590000004</v>
      </c>
      <c r="C219" s="37">
        <f>SUMIFS(СВЦЭМ!$F$34:$F$777,СВЦЭМ!$A$34:$A$777,$A219,СВЦЭМ!$B$34:$B$777,C$190)+'СЕТ СН'!$F$12</f>
        <v>89.245344309999993</v>
      </c>
      <c r="D219" s="37">
        <f>SUMIFS(СВЦЭМ!$F$34:$F$777,СВЦЭМ!$A$34:$A$777,$A219,СВЦЭМ!$B$34:$B$777,D$190)+'СЕТ СН'!$F$12</f>
        <v>98.7529696</v>
      </c>
      <c r="E219" s="37">
        <f>SUMIFS(СВЦЭМ!$F$34:$F$777,СВЦЭМ!$A$34:$A$777,$A219,СВЦЭМ!$B$34:$B$777,E$190)+'СЕТ СН'!$F$12</f>
        <v>110.70868231</v>
      </c>
      <c r="F219" s="37">
        <f>SUMIFS(СВЦЭМ!$F$34:$F$777,СВЦЭМ!$A$34:$A$777,$A219,СВЦЭМ!$B$34:$B$777,F$190)+'СЕТ СН'!$F$12</f>
        <v>110.14976471999999</v>
      </c>
      <c r="G219" s="37">
        <f>SUMIFS(СВЦЭМ!$F$34:$F$777,СВЦЭМ!$A$34:$A$777,$A219,СВЦЭМ!$B$34:$B$777,G$190)+'СЕТ СН'!$F$12</f>
        <v>110.94525365</v>
      </c>
      <c r="H219" s="37">
        <f>SUMIFS(СВЦЭМ!$F$34:$F$777,СВЦЭМ!$A$34:$A$777,$A219,СВЦЭМ!$B$34:$B$777,H$190)+'СЕТ СН'!$F$12</f>
        <v>113.36327933</v>
      </c>
      <c r="I219" s="37">
        <f>SUMIFS(СВЦЭМ!$F$34:$F$777,СВЦЭМ!$A$34:$A$777,$A219,СВЦЭМ!$B$34:$B$777,I$190)+'СЕТ СН'!$F$12</f>
        <v>111.68942582</v>
      </c>
      <c r="J219" s="37">
        <f>SUMIFS(СВЦЭМ!$F$34:$F$777,СВЦЭМ!$A$34:$A$777,$A219,СВЦЭМ!$B$34:$B$777,J$190)+'СЕТ СН'!$F$12</f>
        <v>95.282434159999994</v>
      </c>
      <c r="K219" s="37">
        <f>SUMIFS(СВЦЭМ!$F$34:$F$777,СВЦЭМ!$A$34:$A$777,$A219,СВЦЭМ!$B$34:$B$777,K$190)+'СЕТ СН'!$F$12</f>
        <v>85.813709660000001</v>
      </c>
      <c r="L219" s="37">
        <f>SUMIFS(СВЦЭМ!$F$34:$F$777,СВЦЭМ!$A$34:$A$777,$A219,СВЦЭМ!$B$34:$B$777,L$190)+'СЕТ СН'!$F$12</f>
        <v>77.10196225</v>
      </c>
      <c r="M219" s="37">
        <f>SUMIFS(СВЦЭМ!$F$34:$F$777,СВЦЭМ!$A$34:$A$777,$A219,СВЦЭМ!$B$34:$B$777,M$190)+'СЕТ СН'!$F$12</f>
        <v>69.746188250000003</v>
      </c>
      <c r="N219" s="37">
        <f>SUMIFS(СВЦЭМ!$F$34:$F$777,СВЦЭМ!$A$34:$A$777,$A219,СВЦЭМ!$B$34:$B$777,N$190)+'СЕТ СН'!$F$12</f>
        <v>66.903566749999996</v>
      </c>
      <c r="O219" s="37">
        <f>SUMIFS(СВЦЭМ!$F$34:$F$777,СВЦЭМ!$A$34:$A$777,$A219,СВЦЭМ!$B$34:$B$777,O$190)+'СЕТ СН'!$F$12</f>
        <v>67.188270360000004</v>
      </c>
      <c r="P219" s="37">
        <f>SUMIFS(СВЦЭМ!$F$34:$F$777,СВЦЭМ!$A$34:$A$777,$A219,СВЦЭМ!$B$34:$B$777,P$190)+'СЕТ СН'!$F$12</f>
        <v>66.576717610000003</v>
      </c>
      <c r="Q219" s="37">
        <f>SUMIFS(СВЦЭМ!$F$34:$F$777,СВЦЭМ!$A$34:$A$777,$A219,СВЦЭМ!$B$34:$B$777,Q$190)+'СЕТ СН'!$F$12</f>
        <v>66.429307859999994</v>
      </c>
      <c r="R219" s="37">
        <f>SUMIFS(СВЦЭМ!$F$34:$F$777,СВЦЭМ!$A$34:$A$777,$A219,СВЦЭМ!$B$34:$B$777,R$190)+'СЕТ СН'!$F$12</f>
        <v>66.826028129999997</v>
      </c>
      <c r="S219" s="37">
        <f>SUMIFS(СВЦЭМ!$F$34:$F$777,СВЦЭМ!$A$34:$A$777,$A219,СВЦЭМ!$B$34:$B$777,S$190)+'СЕТ СН'!$F$12</f>
        <v>68.438398289999995</v>
      </c>
      <c r="T219" s="37">
        <f>SUMIFS(СВЦЭМ!$F$34:$F$777,СВЦЭМ!$A$34:$A$777,$A219,СВЦЭМ!$B$34:$B$777,T$190)+'СЕТ СН'!$F$12</f>
        <v>68.809469759999999</v>
      </c>
      <c r="U219" s="37">
        <f>SUMIFS(СВЦЭМ!$F$34:$F$777,СВЦЭМ!$A$34:$A$777,$A219,СВЦЭМ!$B$34:$B$777,U$190)+'СЕТ СН'!$F$12</f>
        <v>68.624154500000003</v>
      </c>
      <c r="V219" s="37">
        <f>SUMIFS(СВЦЭМ!$F$34:$F$777,СВЦЭМ!$A$34:$A$777,$A219,СВЦЭМ!$B$34:$B$777,V$190)+'СЕТ СН'!$F$12</f>
        <v>66.997694559999999</v>
      </c>
      <c r="W219" s="37">
        <f>SUMIFS(СВЦЭМ!$F$34:$F$777,СВЦЭМ!$A$34:$A$777,$A219,СВЦЭМ!$B$34:$B$777,W$190)+'СЕТ СН'!$F$12</f>
        <v>67.095424559999998</v>
      </c>
      <c r="X219" s="37">
        <f>SUMIFS(СВЦЭМ!$F$34:$F$777,СВЦЭМ!$A$34:$A$777,$A219,СВЦЭМ!$B$34:$B$777,X$190)+'СЕТ СН'!$F$12</f>
        <v>69.105239339999997</v>
      </c>
      <c r="Y219" s="37">
        <f>SUMIFS(СВЦЭМ!$F$34:$F$777,СВЦЭМ!$A$34:$A$777,$A219,СВЦЭМ!$B$34:$B$777,Y$190)+'СЕТ СН'!$F$12</f>
        <v>77.53080989</v>
      </c>
    </row>
    <row r="220" spans="1:25" ht="15.75" x14ac:dyDescent="0.2">
      <c r="A220" s="36">
        <f t="shared" si="5"/>
        <v>43342</v>
      </c>
      <c r="B220" s="37">
        <f>SUMIFS(СВЦЭМ!$F$34:$F$777,СВЦЭМ!$A$34:$A$777,$A220,СВЦЭМ!$B$34:$B$777,B$190)+'СЕТ СН'!$F$12</f>
        <v>85.226040220000002</v>
      </c>
      <c r="C220" s="37">
        <f>SUMIFS(СВЦЭМ!$F$34:$F$777,СВЦЭМ!$A$34:$A$777,$A220,СВЦЭМ!$B$34:$B$777,C$190)+'СЕТ СН'!$F$12</f>
        <v>98.045739800000007</v>
      </c>
      <c r="D220" s="37">
        <f>SUMIFS(СВЦЭМ!$F$34:$F$777,СВЦЭМ!$A$34:$A$777,$A220,СВЦЭМ!$B$34:$B$777,D$190)+'СЕТ СН'!$F$12</f>
        <v>108.93251723</v>
      </c>
      <c r="E220" s="37">
        <f>SUMIFS(СВЦЭМ!$F$34:$F$777,СВЦЭМ!$A$34:$A$777,$A220,СВЦЭМ!$B$34:$B$777,E$190)+'СЕТ СН'!$F$12</f>
        <v>111.41339664</v>
      </c>
      <c r="F220" s="37">
        <f>SUMIFS(СВЦЭМ!$F$34:$F$777,СВЦЭМ!$A$34:$A$777,$A220,СВЦЭМ!$B$34:$B$777,F$190)+'СЕТ СН'!$F$12</f>
        <v>110.99067175</v>
      </c>
      <c r="G220" s="37">
        <f>SUMIFS(СВЦЭМ!$F$34:$F$777,СВЦЭМ!$A$34:$A$777,$A220,СВЦЭМ!$B$34:$B$777,G$190)+'СЕТ СН'!$F$12</f>
        <v>111.95268874</v>
      </c>
      <c r="H220" s="37">
        <f>SUMIFS(СВЦЭМ!$F$34:$F$777,СВЦЭМ!$A$34:$A$777,$A220,СВЦЭМ!$B$34:$B$777,H$190)+'СЕТ СН'!$F$12</f>
        <v>114.42364775</v>
      </c>
      <c r="I220" s="37">
        <f>SUMIFS(СВЦЭМ!$F$34:$F$777,СВЦЭМ!$A$34:$A$777,$A220,СВЦЭМ!$B$34:$B$777,I$190)+'СЕТ СН'!$F$12</f>
        <v>112.08110665</v>
      </c>
      <c r="J220" s="37">
        <f>SUMIFS(СВЦЭМ!$F$34:$F$777,СВЦЭМ!$A$34:$A$777,$A220,СВЦЭМ!$B$34:$B$777,J$190)+'СЕТ СН'!$F$12</f>
        <v>95.490724979999996</v>
      </c>
      <c r="K220" s="37">
        <f>SUMIFS(СВЦЭМ!$F$34:$F$777,СВЦЭМ!$A$34:$A$777,$A220,СВЦЭМ!$B$34:$B$777,K$190)+'СЕТ СН'!$F$12</f>
        <v>83.351175639999994</v>
      </c>
      <c r="L220" s="37">
        <f>SUMIFS(СВЦЭМ!$F$34:$F$777,СВЦЭМ!$A$34:$A$777,$A220,СВЦЭМ!$B$34:$B$777,L$190)+'СЕТ СН'!$F$12</f>
        <v>73.95191312</v>
      </c>
      <c r="M220" s="37">
        <f>SUMIFS(СВЦЭМ!$F$34:$F$777,СВЦЭМ!$A$34:$A$777,$A220,СВЦЭМ!$B$34:$B$777,M$190)+'СЕТ СН'!$F$12</f>
        <v>66.961148289999997</v>
      </c>
      <c r="N220" s="37">
        <f>SUMIFS(СВЦЭМ!$F$34:$F$777,СВЦЭМ!$A$34:$A$777,$A220,СВЦЭМ!$B$34:$B$777,N$190)+'СЕТ СН'!$F$12</f>
        <v>65.053087020000007</v>
      </c>
      <c r="O220" s="37">
        <f>SUMIFS(СВЦЭМ!$F$34:$F$777,СВЦЭМ!$A$34:$A$777,$A220,СВЦЭМ!$B$34:$B$777,O$190)+'СЕТ СН'!$F$12</f>
        <v>65.247486879999997</v>
      </c>
      <c r="P220" s="37">
        <f>SUMIFS(СВЦЭМ!$F$34:$F$777,СВЦЭМ!$A$34:$A$777,$A220,СВЦЭМ!$B$34:$B$777,P$190)+'СЕТ СН'!$F$12</f>
        <v>65.256011939999993</v>
      </c>
      <c r="Q220" s="37">
        <f>SUMIFS(СВЦЭМ!$F$34:$F$777,СВЦЭМ!$A$34:$A$777,$A220,СВЦЭМ!$B$34:$B$777,Q$190)+'СЕТ СН'!$F$12</f>
        <v>65.119475730000005</v>
      </c>
      <c r="R220" s="37">
        <f>SUMIFS(СВЦЭМ!$F$34:$F$777,СВЦЭМ!$A$34:$A$777,$A220,СВЦЭМ!$B$34:$B$777,R$190)+'СЕТ СН'!$F$12</f>
        <v>66.046714820000005</v>
      </c>
      <c r="S220" s="37">
        <f>SUMIFS(СВЦЭМ!$F$34:$F$777,СВЦЭМ!$A$34:$A$777,$A220,СВЦЭМ!$B$34:$B$777,S$190)+'СЕТ СН'!$F$12</f>
        <v>64.457659149999998</v>
      </c>
      <c r="T220" s="37">
        <f>SUMIFS(СВЦЭМ!$F$34:$F$777,СВЦЭМ!$A$34:$A$777,$A220,СВЦЭМ!$B$34:$B$777,T$190)+'СЕТ СН'!$F$12</f>
        <v>64.476039940000007</v>
      </c>
      <c r="U220" s="37">
        <f>SUMIFS(СВЦЭМ!$F$34:$F$777,СВЦЭМ!$A$34:$A$777,$A220,СВЦЭМ!$B$34:$B$777,U$190)+'СЕТ СН'!$F$12</f>
        <v>65.166101159999997</v>
      </c>
      <c r="V220" s="37">
        <f>SUMIFS(СВЦЭМ!$F$34:$F$777,СВЦЭМ!$A$34:$A$777,$A220,СВЦЭМ!$B$34:$B$777,V$190)+'СЕТ СН'!$F$12</f>
        <v>64.293496309999995</v>
      </c>
      <c r="W220" s="37">
        <f>SUMIFS(СВЦЭМ!$F$34:$F$777,СВЦЭМ!$A$34:$A$777,$A220,СВЦЭМ!$B$34:$B$777,W$190)+'СЕТ СН'!$F$12</f>
        <v>64.465632350000007</v>
      </c>
      <c r="X220" s="37">
        <f>SUMIFS(СВЦЭМ!$F$34:$F$777,СВЦЭМ!$A$34:$A$777,$A220,СВЦЭМ!$B$34:$B$777,X$190)+'СЕТ СН'!$F$12</f>
        <v>67.209711110000001</v>
      </c>
      <c r="Y220" s="37">
        <f>SUMIFS(СВЦЭМ!$F$34:$F$777,СВЦЭМ!$A$34:$A$777,$A220,СВЦЭМ!$B$34:$B$777,Y$190)+'СЕТ СН'!$F$12</f>
        <v>74.585167100000007</v>
      </c>
    </row>
    <row r="221" spans="1:25" ht="15.75" x14ac:dyDescent="0.2">
      <c r="A221" s="36">
        <f t="shared" si="5"/>
        <v>43343</v>
      </c>
      <c r="B221" s="37">
        <f>SUMIFS(СВЦЭМ!$F$34:$F$777,СВЦЭМ!$A$34:$A$777,$A221,СВЦЭМ!$B$34:$B$777,B$190)+'СЕТ СН'!$F$12</f>
        <v>83.622905110000005</v>
      </c>
      <c r="C221" s="37">
        <f>SUMIFS(СВЦЭМ!$F$34:$F$777,СВЦЭМ!$A$34:$A$777,$A221,СВЦЭМ!$B$34:$B$777,C$190)+'СЕТ СН'!$F$12</f>
        <v>98.509417119999995</v>
      </c>
      <c r="D221" s="37">
        <f>SUMIFS(СВЦЭМ!$F$34:$F$777,СВЦЭМ!$A$34:$A$777,$A221,СВЦЭМ!$B$34:$B$777,D$190)+'СЕТ СН'!$F$12</f>
        <v>108.12967114999999</v>
      </c>
      <c r="E221" s="37">
        <f>SUMIFS(СВЦЭМ!$F$34:$F$777,СВЦЭМ!$A$34:$A$777,$A221,СВЦЭМ!$B$34:$B$777,E$190)+'СЕТ СН'!$F$12</f>
        <v>111.98313091</v>
      </c>
      <c r="F221" s="37">
        <f>SUMIFS(СВЦЭМ!$F$34:$F$777,СВЦЭМ!$A$34:$A$777,$A221,СВЦЭМ!$B$34:$B$777,F$190)+'СЕТ СН'!$F$12</f>
        <v>111.67273267</v>
      </c>
      <c r="G221" s="37">
        <f>SUMIFS(СВЦЭМ!$F$34:$F$777,СВЦЭМ!$A$34:$A$777,$A221,СВЦЭМ!$B$34:$B$777,G$190)+'СЕТ СН'!$F$12</f>
        <v>112.3843389</v>
      </c>
      <c r="H221" s="37">
        <f>SUMIFS(СВЦЭМ!$F$34:$F$777,СВЦЭМ!$A$34:$A$777,$A221,СВЦЭМ!$B$34:$B$777,H$190)+'СЕТ СН'!$F$12</f>
        <v>114.31724549</v>
      </c>
      <c r="I221" s="37">
        <f>SUMIFS(СВЦЭМ!$F$34:$F$777,СВЦЭМ!$A$34:$A$777,$A221,СВЦЭМ!$B$34:$B$777,I$190)+'СЕТ СН'!$F$12</f>
        <v>108.35113731</v>
      </c>
      <c r="J221" s="37">
        <f>SUMIFS(СВЦЭМ!$F$34:$F$777,СВЦЭМ!$A$34:$A$777,$A221,СВЦЭМ!$B$34:$B$777,J$190)+'СЕТ СН'!$F$12</f>
        <v>91.633957690000003</v>
      </c>
      <c r="K221" s="37">
        <f>SUMIFS(СВЦЭМ!$F$34:$F$777,СВЦЭМ!$A$34:$A$777,$A221,СВЦЭМ!$B$34:$B$777,K$190)+'СЕТ СН'!$F$12</f>
        <v>81.409422719999995</v>
      </c>
      <c r="L221" s="37">
        <f>SUMIFS(СВЦЭМ!$F$34:$F$777,СВЦЭМ!$A$34:$A$777,$A221,СВЦЭМ!$B$34:$B$777,L$190)+'СЕТ СН'!$F$12</f>
        <v>72.784839239999997</v>
      </c>
      <c r="M221" s="37">
        <f>SUMIFS(СВЦЭМ!$F$34:$F$777,СВЦЭМ!$A$34:$A$777,$A221,СВЦЭМ!$B$34:$B$777,M$190)+'СЕТ СН'!$F$12</f>
        <v>65.486304180000005</v>
      </c>
      <c r="N221" s="37">
        <f>SUMIFS(СВЦЭМ!$F$34:$F$777,СВЦЭМ!$A$34:$A$777,$A221,СВЦЭМ!$B$34:$B$777,N$190)+'СЕТ СН'!$F$12</f>
        <v>63.449397320000003</v>
      </c>
      <c r="O221" s="37">
        <f>SUMIFS(СВЦЭМ!$F$34:$F$777,СВЦЭМ!$A$34:$A$777,$A221,СВЦЭМ!$B$34:$B$777,O$190)+'СЕТ СН'!$F$12</f>
        <v>63.109591909999999</v>
      </c>
      <c r="P221" s="37">
        <f>SUMIFS(СВЦЭМ!$F$34:$F$777,СВЦЭМ!$A$34:$A$777,$A221,СВЦЭМ!$B$34:$B$777,P$190)+'СЕТ СН'!$F$12</f>
        <v>62.682094720000002</v>
      </c>
      <c r="Q221" s="37">
        <f>SUMIFS(СВЦЭМ!$F$34:$F$777,СВЦЭМ!$A$34:$A$777,$A221,СВЦЭМ!$B$34:$B$777,Q$190)+'СЕТ СН'!$F$12</f>
        <v>63.540099099999999</v>
      </c>
      <c r="R221" s="37">
        <f>SUMIFS(СВЦЭМ!$F$34:$F$777,СВЦЭМ!$A$34:$A$777,$A221,СВЦЭМ!$B$34:$B$777,R$190)+'СЕТ СН'!$F$12</f>
        <v>63.245286579999998</v>
      </c>
      <c r="S221" s="37">
        <f>SUMIFS(СВЦЭМ!$F$34:$F$777,СВЦЭМ!$A$34:$A$777,$A221,СВЦЭМ!$B$34:$B$777,S$190)+'СЕТ СН'!$F$12</f>
        <v>63.076692459999997</v>
      </c>
      <c r="T221" s="37">
        <f>SUMIFS(СВЦЭМ!$F$34:$F$777,СВЦЭМ!$A$34:$A$777,$A221,СВЦЭМ!$B$34:$B$777,T$190)+'СЕТ СН'!$F$12</f>
        <v>62.847101090000002</v>
      </c>
      <c r="U221" s="37">
        <f>SUMIFS(СВЦЭМ!$F$34:$F$777,СВЦЭМ!$A$34:$A$777,$A221,СВЦЭМ!$B$34:$B$777,U$190)+'СЕТ СН'!$F$12</f>
        <v>62.452490640000001</v>
      </c>
      <c r="V221" s="37">
        <f>SUMIFS(СВЦЭМ!$F$34:$F$777,СВЦЭМ!$A$34:$A$777,$A221,СВЦЭМ!$B$34:$B$777,V$190)+'СЕТ СН'!$F$12</f>
        <v>60.472308650000002</v>
      </c>
      <c r="W221" s="37">
        <f>SUMIFS(СВЦЭМ!$F$34:$F$777,СВЦЭМ!$A$34:$A$777,$A221,СВЦЭМ!$B$34:$B$777,W$190)+'СЕТ СН'!$F$12</f>
        <v>59.363031429999999</v>
      </c>
      <c r="X221" s="37">
        <f>SUMIFS(СВЦЭМ!$F$34:$F$777,СВЦЭМ!$A$34:$A$777,$A221,СВЦЭМ!$B$34:$B$777,X$190)+'СЕТ СН'!$F$12</f>
        <v>62.835761779999999</v>
      </c>
      <c r="Y221" s="37">
        <f>SUMIFS(СВЦЭМ!$F$34:$F$777,СВЦЭМ!$A$34:$A$777,$A221,СВЦЭМ!$B$34:$B$777,Y$190)+'СЕТ СН'!$F$12</f>
        <v>70.462745310000003</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7"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28"/>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01.08.2018</v>
      </c>
      <c r="B226" s="37">
        <f>SUMIFS(СВЦЭМ!$G$34:$G$777,СВЦЭМ!$A$34:$A$777,$A226,СВЦЭМ!$B$34:$B$777,B$225)+'СЕТ СН'!$F$12</f>
        <v>162.01003309000001</v>
      </c>
      <c r="C226" s="37">
        <f>SUMIFS(СВЦЭМ!$G$34:$G$777,СВЦЭМ!$A$34:$A$777,$A226,СВЦЭМ!$B$34:$B$777,C$225)+'СЕТ СН'!$F$12</f>
        <v>174.29402841000001</v>
      </c>
      <c r="D226" s="37">
        <f>SUMIFS(СВЦЭМ!$G$34:$G$777,СВЦЭМ!$A$34:$A$777,$A226,СВЦЭМ!$B$34:$B$777,D$225)+'СЕТ СН'!$F$12</f>
        <v>202.87712551000001</v>
      </c>
      <c r="E226" s="37">
        <f>SUMIFS(СВЦЭМ!$G$34:$G$777,СВЦЭМ!$A$34:$A$777,$A226,СВЦЭМ!$B$34:$B$777,E$225)+'СЕТ СН'!$F$12</f>
        <v>239.89797808</v>
      </c>
      <c r="F226" s="37">
        <f>SUMIFS(СВЦЭМ!$G$34:$G$777,СВЦЭМ!$A$34:$A$777,$A226,СВЦЭМ!$B$34:$B$777,F$225)+'СЕТ СН'!$F$12</f>
        <v>260.07640455000001</v>
      </c>
      <c r="G226" s="37">
        <f>SUMIFS(СВЦЭМ!$G$34:$G$777,СВЦЭМ!$A$34:$A$777,$A226,СВЦЭМ!$B$34:$B$777,G$225)+'СЕТ СН'!$F$12</f>
        <v>259.02978804999998</v>
      </c>
      <c r="H226" s="37">
        <f>SUMIFS(СВЦЭМ!$G$34:$G$777,СВЦЭМ!$A$34:$A$777,$A226,СВЦЭМ!$B$34:$B$777,H$225)+'СЕТ СН'!$F$12</f>
        <v>234.03846612999999</v>
      </c>
      <c r="I226" s="37">
        <f>SUMIFS(СВЦЭМ!$G$34:$G$777,СВЦЭМ!$A$34:$A$777,$A226,СВЦЭМ!$B$34:$B$777,I$225)+'СЕТ СН'!$F$12</f>
        <v>221.9266551</v>
      </c>
      <c r="J226" s="37">
        <f>SUMIFS(СВЦЭМ!$G$34:$G$777,СВЦЭМ!$A$34:$A$777,$A226,СВЦЭМ!$B$34:$B$777,J$225)+'СЕТ СН'!$F$12</f>
        <v>181.59282926</v>
      </c>
      <c r="K226" s="37">
        <f>SUMIFS(СВЦЭМ!$G$34:$G$777,СВЦЭМ!$A$34:$A$777,$A226,СВЦЭМ!$B$34:$B$777,K$225)+'СЕТ СН'!$F$12</f>
        <v>158.01024992000001</v>
      </c>
      <c r="L226" s="37">
        <f>SUMIFS(СВЦЭМ!$G$34:$G$777,СВЦЭМ!$A$34:$A$777,$A226,СВЦЭМ!$B$34:$B$777,L$225)+'СЕТ СН'!$F$12</f>
        <v>137.63265509999999</v>
      </c>
      <c r="M226" s="37">
        <f>SUMIFS(СВЦЭМ!$G$34:$G$777,СВЦЭМ!$A$34:$A$777,$A226,СВЦЭМ!$B$34:$B$777,M$225)+'СЕТ СН'!$F$12</f>
        <v>123.91234652999999</v>
      </c>
      <c r="N226" s="37">
        <f>SUMIFS(СВЦЭМ!$G$34:$G$777,СВЦЭМ!$A$34:$A$777,$A226,СВЦЭМ!$B$34:$B$777,N$225)+'СЕТ СН'!$F$12</f>
        <v>122.16080332999999</v>
      </c>
      <c r="O226" s="37">
        <f>SUMIFS(СВЦЭМ!$G$34:$G$777,СВЦЭМ!$A$34:$A$777,$A226,СВЦЭМ!$B$34:$B$777,O$225)+'СЕТ СН'!$F$12</f>
        <v>122.05850409999999</v>
      </c>
      <c r="P226" s="37">
        <f>SUMIFS(СВЦЭМ!$G$34:$G$777,СВЦЭМ!$A$34:$A$777,$A226,СВЦЭМ!$B$34:$B$777,P$225)+'СЕТ СН'!$F$12</f>
        <v>122.41664037</v>
      </c>
      <c r="Q226" s="37">
        <f>SUMIFS(СВЦЭМ!$G$34:$G$777,СВЦЭМ!$A$34:$A$777,$A226,СВЦЭМ!$B$34:$B$777,Q$225)+'СЕТ СН'!$F$12</f>
        <v>123.07509622000001</v>
      </c>
      <c r="R226" s="37">
        <f>SUMIFS(СВЦЭМ!$G$34:$G$777,СВЦЭМ!$A$34:$A$777,$A226,СВЦЭМ!$B$34:$B$777,R$225)+'СЕТ СН'!$F$12</f>
        <v>123.38033548</v>
      </c>
      <c r="S226" s="37">
        <f>SUMIFS(СВЦЭМ!$G$34:$G$777,СВЦЭМ!$A$34:$A$777,$A226,СВЦЭМ!$B$34:$B$777,S$225)+'СЕТ СН'!$F$12</f>
        <v>122.7811157</v>
      </c>
      <c r="T226" s="37">
        <f>SUMIFS(СВЦЭМ!$G$34:$G$777,СВЦЭМ!$A$34:$A$777,$A226,СВЦЭМ!$B$34:$B$777,T$225)+'СЕТ СН'!$F$12</f>
        <v>121.6678337</v>
      </c>
      <c r="U226" s="37">
        <f>SUMIFS(СВЦЭМ!$G$34:$G$777,СВЦЭМ!$A$34:$A$777,$A226,СВЦЭМ!$B$34:$B$777,U$225)+'СЕТ СН'!$F$12</f>
        <v>120.0482638</v>
      </c>
      <c r="V226" s="37">
        <f>SUMIFS(СВЦЭМ!$G$34:$G$777,СВЦЭМ!$A$34:$A$777,$A226,СВЦЭМ!$B$34:$B$777,V$225)+'СЕТ СН'!$F$12</f>
        <v>118.29315619</v>
      </c>
      <c r="W226" s="37">
        <f>SUMIFS(СВЦЭМ!$G$34:$G$777,СВЦЭМ!$A$34:$A$777,$A226,СВЦЭМ!$B$34:$B$777,W$225)+'СЕТ СН'!$F$12</f>
        <v>129.91930805999999</v>
      </c>
      <c r="X226" s="37">
        <f>SUMIFS(СВЦЭМ!$G$34:$G$777,СВЦЭМ!$A$34:$A$777,$A226,СВЦЭМ!$B$34:$B$777,X$225)+'СЕТ СН'!$F$12</f>
        <v>133.32272155999999</v>
      </c>
      <c r="Y226" s="37">
        <f>SUMIFS(СВЦЭМ!$G$34:$G$777,СВЦЭМ!$A$34:$A$777,$A226,СВЦЭМ!$B$34:$B$777,Y$225)+'СЕТ СН'!$F$12</f>
        <v>144.08644824999999</v>
      </c>
      <c r="AA226" s="46"/>
    </row>
    <row r="227" spans="1:27" ht="15.75" x14ac:dyDescent="0.2">
      <c r="A227" s="36">
        <f>A226+1</f>
        <v>43314</v>
      </c>
      <c r="B227" s="37">
        <f>SUMIFS(СВЦЭМ!$G$34:$G$777,СВЦЭМ!$A$34:$A$777,$A227,СВЦЭМ!$B$34:$B$777,B$225)+'СЕТ СН'!$F$12</f>
        <v>177.85903175000001</v>
      </c>
      <c r="C227" s="37">
        <f>SUMIFS(СВЦЭМ!$G$34:$G$777,СВЦЭМ!$A$34:$A$777,$A227,СВЦЭМ!$B$34:$B$777,C$225)+'СЕТ СН'!$F$12</f>
        <v>215.93485822</v>
      </c>
      <c r="D227" s="37">
        <f>SUMIFS(СВЦЭМ!$G$34:$G$777,СВЦЭМ!$A$34:$A$777,$A227,СВЦЭМ!$B$34:$B$777,D$225)+'СЕТ СН'!$F$12</f>
        <v>245.34647355000001</v>
      </c>
      <c r="E227" s="37">
        <f>SUMIFS(СВЦЭМ!$G$34:$G$777,СВЦЭМ!$A$34:$A$777,$A227,СВЦЭМ!$B$34:$B$777,E$225)+'СЕТ СН'!$F$12</f>
        <v>272.76205257999999</v>
      </c>
      <c r="F227" s="37">
        <f>SUMIFS(СВЦЭМ!$G$34:$G$777,СВЦЭМ!$A$34:$A$777,$A227,СВЦЭМ!$B$34:$B$777,F$225)+'СЕТ СН'!$F$12</f>
        <v>272.29235703000001</v>
      </c>
      <c r="G227" s="37">
        <f>SUMIFS(СВЦЭМ!$G$34:$G$777,СВЦЭМ!$A$34:$A$777,$A227,СВЦЭМ!$B$34:$B$777,G$225)+'СЕТ СН'!$F$12</f>
        <v>269.07462877</v>
      </c>
      <c r="H227" s="37">
        <f>SUMIFS(СВЦЭМ!$G$34:$G$777,СВЦЭМ!$A$34:$A$777,$A227,СВЦЭМ!$B$34:$B$777,H$225)+'СЕТ СН'!$F$12</f>
        <v>258.01667312000001</v>
      </c>
      <c r="I227" s="37">
        <f>SUMIFS(СВЦЭМ!$G$34:$G$777,СВЦЭМ!$A$34:$A$777,$A227,СВЦЭМ!$B$34:$B$777,I$225)+'СЕТ СН'!$F$12</f>
        <v>230.08651788</v>
      </c>
      <c r="J227" s="37">
        <f>SUMIFS(СВЦЭМ!$G$34:$G$777,СВЦЭМ!$A$34:$A$777,$A227,СВЦЭМ!$B$34:$B$777,J$225)+'СЕТ СН'!$F$12</f>
        <v>189.03844831000001</v>
      </c>
      <c r="K227" s="37">
        <f>SUMIFS(СВЦЭМ!$G$34:$G$777,СВЦЭМ!$A$34:$A$777,$A227,СВЦЭМ!$B$34:$B$777,K$225)+'СЕТ СН'!$F$12</f>
        <v>156.23976486999999</v>
      </c>
      <c r="L227" s="37">
        <f>SUMIFS(СВЦЭМ!$G$34:$G$777,СВЦЭМ!$A$34:$A$777,$A227,СВЦЭМ!$B$34:$B$777,L$225)+'СЕТ СН'!$F$12</f>
        <v>136.84068105</v>
      </c>
      <c r="M227" s="37">
        <f>SUMIFS(СВЦЭМ!$G$34:$G$777,СВЦЭМ!$A$34:$A$777,$A227,СВЦЭМ!$B$34:$B$777,M$225)+'СЕТ СН'!$F$12</f>
        <v>125.32854014</v>
      </c>
      <c r="N227" s="37">
        <f>SUMIFS(СВЦЭМ!$G$34:$G$777,СВЦЭМ!$A$34:$A$777,$A227,СВЦЭМ!$B$34:$B$777,N$225)+'СЕТ СН'!$F$12</f>
        <v>122.53279772</v>
      </c>
      <c r="O227" s="37">
        <f>SUMIFS(СВЦЭМ!$G$34:$G$777,СВЦЭМ!$A$34:$A$777,$A227,СВЦЭМ!$B$34:$B$777,O$225)+'СЕТ СН'!$F$12</f>
        <v>126.41739527</v>
      </c>
      <c r="P227" s="37">
        <f>SUMIFS(СВЦЭМ!$G$34:$G$777,СВЦЭМ!$A$34:$A$777,$A227,СВЦЭМ!$B$34:$B$777,P$225)+'СЕТ СН'!$F$12</f>
        <v>123.19037396</v>
      </c>
      <c r="Q227" s="37">
        <f>SUMIFS(СВЦЭМ!$G$34:$G$777,СВЦЭМ!$A$34:$A$777,$A227,СВЦЭМ!$B$34:$B$777,Q$225)+'СЕТ СН'!$F$12</f>
        <v>122.98090371000001</v>
      </c>
      <c r="R227" s="37">
        <f>SUMIFS(СВЦЭМ!$G$34:$G$777,СВЦЭМ!$A$34:$A$777,$A227,СВЦЭМ!$B$34:$B$777,R$225)+'СЕТ СН'!$F$12</f>
        <v>123.78588773</v>
      </c>
      <c r="S227" s="37">
        <f>SUMIFS(СВЦЭМ!$G$34:$G$777,СВЦЭМ!$A$34:$A$777,$A227,СВЦЭМ!$B$34:$B$777,S$225)+'СЕТ СН'!$F$12</f>
        <v>122.48301809</v>
      </c>
      <c r="T227" s="37">
        <f>SUMIFS(СВЦЭМ!$G$34:$G$777,СВЦЭМ!$A$34:$A$777,$A227,СВЦЭМ!$B$34:$B$777,T$225)+'СЕТ СН'!$F$12</f>
        <v>119.34439870999999</v>
      </c>
      <c r="U227" s="37">
        <f>SUMIFS(СВЦЭМ!$G$34:$G$777,СВЦЭМ!$A$34:$A$777,$A227,СВЦЭМ!$B$34:$B$777,U$225)+'СЕТ СН'!$F$12</f>
        <v>120.91548555999999</v>
      </c>
      <c r="V227" s="37">
        <f>SUMIFS(СВЦЭМ!$G$34:$G$777,СВЦЭМ!$A$34:$A$777,$A227,СВЦЭМ!$B$34:$B$777,V$225)+'СЕТ СН'!$F$12</f>
        <v>119.08645212</v>
      </c>
      <c r="W227" s="37">
        <f>SUMIFS(СВЦЭМ!$G$34:$G$777,СВЦЭМ!$A$34:$A$777,$A227,СВЦЭМ!$B$34:$B$777,W$225)+'СЕТ СН'!$F$12</f>
        <v>119.95056769999999</v>
      </c>
      <c r="X227" s="37">
        <f>SUMIFS(СВЦЭМ!$G$34:$G$777,СВЦЭМ!$A$34:$A$777,$A227,СВЦЭМ!$B$34:$B$777,X$225)+'СЕТ СН'!$F$12</f>
        <v>124.58780846000001</v>
      </c>
      <c r="Y227" s="37">
        <f>SUMIFS(СВЦЭМ!$G$34:$G$777,СВЦЭМ!$A$34:$A$777,$A227,СВЦЭМ!$B$34:$B$777,Y$225)+'СЕТ СН'!$F$12</f>
        <v>143.40544346999999</v>
      </c>
    </row>
    <row r="228" spans="1:27" ht="15.75" x14ac:dyDescent="0.2">
      <c r="A228" s="36">
        <f t="shared" ref="A228:A256" si="6">A227+1</f>
        <v>43315</v>
      </c>
      <c r="B228" s="37">
        <f>SUMIFS(СВЦЭМ!$G$34:$G$777,СВЦЭМ!$A$34:$A$777,$A228,СВЦЭМ!$B$34:$B$777,B$225)+'СЕТ СН'!$F$12</f>
        <v>166.90261124</v>
      </c>
      <c r="C228" s="37">
        <f>SUMIFS(СВЦЭМ!$G$34:$G$777,СВЦЭМ!$A$34:$A$777,$A228,СВЦЭМ!$B$34:$B$777,C$225)+'СЕТ СН'!$F$12</f>
        <v>201.62684837</v>
      </c>
      <c r="D228" s="37">
        <f>SUMIFS(СВЦЭМ!$G$34:$G$777,СВЦЭМ!$A$34:$A$777,$A228,СВЦЭМ!$B$34:$B$777,D$225)+'СЕТ СН'!$F$12</f>
        <v>230.16565021</v>
      </c>
      <c r="E228" s="37">
        <f>SUMIFS(СВЦЭМ!$G$34:$G$777,СВЦЭМ!$A$34:$A$777,$A228,СВЦЭМ!$B$34:$B$777,E$225)+'СЕТ СН'!$F$12</f>
        <v>256.71765961</v>
      </c>
      <c r="F228" s="37">
        <f>SUMIFS(СВЦЭМ!$G$34:$G$777,СВЦЭМ!$A$34:$A$777,$A228,СВЦЭМ!$B$34:$B$777,F$225)+'СЕТ СН'!$F$12</f>
        <v>256.87912433999998</v>
      </c>
      <c r="G228" s="37">
        <f>SUMIFS(СВЦЭМ!$G$34:$G$777,СВЦЭМ!$A$34:$A$777,$A228,СВЦЭМ!$B$34:$B$777,G$225)+'СЕТ СН'!$F$12</f>
        <v>248.45913772</v>
      </c>
      <c r="H228" s="37">
        <f>SUMIFS(СВЦЭМ!$G$34:$G$777,СВЦЭМ!$A$34:$A$777,$A228,СВЦЭМ!$B$34:$B$777,H$225)+'СЕТ СН'!$F$12</f>
        <v>238.89992240999999</v>
      </c>
      <c r="I228" s="37">
        <f>SUMIFS(СВЦЭМ!$G$34:$G$777,СВЦЭМ!$A$34:$A$777,$A228,СВЦЭМ!$B$34:$B$777,I$225)+'СЕТ СН'!$F$12</f>
        <v>209.77138611000001</v>
      </c>
      <c r="J228" s="37">
        <f>SUMIFS(СВЦЭМ!$G$34:$G$777,СВЦЭМ!$A$34:$A$777,$A228,СВЦЭМ!$B$34:$B$777,J$225)+'СЕТ СН'!$F$12</f>
        <v>188.66546972</v>
      </c>
      <c r="K228" s="37">
        <f>SUMIFS(СВЦЭМ!$G$34:$G$777,СВЦЭМ!$A$34:$A$777,$A228,СВЦЭМ!$B$34:$B$777,K$225)+'СЕТ СН'!$F$12</f>
        <v>167.56360681999999</v>
      </c>
      <c r="L228" s="37">
        <f>SUMIFS(СВЦЭМ!$G$34:$G$777,СВЦЭМ!$A$34:$A$777,$A228,СВЦЭМ!$B$34:$B$777,L$225)+'СЕТ СН'!$F$12</f>
        <v>145.36045179999999</v>
      </c>
      <c r="M228" s="37">
        <f>SUMIFS(СВЦЭМ!$G$34:$G$777,СВЦЭМ!$A$34:$A$777,$A228,СВЦЭМ!$B$34:$B$777,M$225)+'СЕТ СН'!$F$12</f>
        <v>132.47500636999999</v>
      </c>
      <c r="N228" s="37">
        <f>SUMIFS(СВЦЭМ!$G$34:$G$777,СВЦЭМ!$A$34:$A$777,$A228,СВЦЭМ!$B$34:$B$777,N$225)+'СЕТ СН'!$F$12</f>
        <v>129.41974862000001</v>
      </c>
      <c r="O228" s="37">
        <f>SUMIFS(СВЦЭМ!$G$34:$G$777,СВЦЭМ!$A$34:$A$777,$A228,СВЦЭМ!$B$34:$B$777,O$225)+'СЕТ СН'!$F$12</f>
        <v>131.62621607</v>
      </c>
      <c r="P228" s="37">
        <f>SUMIFS(СВЦЭМ!$G$34:$G$777,СВЦЭМ!$A$34:$A$777,$A228,СВЦЭМ!$B$34:$B$777,P$225)+'СЕТ СН'!$F$12</f>
        <v>130.73242187</v>
      </c>
      <c r="Q228" s="37">
        <f>SUMIFS(СВЦЭМ!$G$34:$G$777,СВЦЭМ!$A$34:$A$777,$A228,СВЦЭМ!$B$34:$B$777,Q$225)+'СЕТ СН'!$F$12</f>
        <v>129.21762319999999</v>
      </c>
      <c r="R228" s="37">
        <f>SUMIFS(СВЦЭМ!$G$34:$G$777,СВЦЭМ!$A$34:$A$777,$A228,СВЦЭМ!$B$34:$B$777,R$225)+'СЕТ СН'!$F$12</f>
        <v>127.10314647</v>
      </c>
      <c r="S228" s="37">
        <f>SUMIFS(СВЦЭМ!$G$34:$G$777,СВЦЭМ!$A$34:$A$777,$A228,СВЦЭМ!$B$34:$B$777,S$225)+'СЕТ СН'!$F$12</f>
        <v>128.62953732</v>
      </c>
      <c r="T228" s="37">
        <f>SUMIFS(СВЦЭМ!$G$34:$G$777,СВЦЭМ!$A$34:$A$777,$A228,СВЦЭМ!$B$34:$B$777,T$225)+'СЕТ СН'!$F$12</f>
        <v>128.56115364999999</v>
      </c>
      <c r="U228" s="37">
        <f>SUMIFS(СВЦЭМ!$G$34:$G$777,СВЦЭМ!$A$34:$A$777,$A228,СВЦЭМ!$B$34:$B$777,U$225)+'СЕТ СН'!$F$12</f>
        <v>127.59438050999999</v>
      </c>
      <c r="V228" s="37">
        <f>SUMIFS(СВЦЭМ!$G$34:$G$777,СВЦЭМ!$A$34:$A$777,$A228,СВЦЭМ!$B$34:$B$777,V$225)+'СЕТ СН'!$F$12</f>
        <v>124.85300745000001</v>
      </c>
      <c r="W228" s="37">
        <f>SUMIFS(СВЦЭМ!$G$34:$G$777,СВЦЭМ!$A$34:$A$777,$A228,СВЦЭМ!$B$34:$B$777,W$225)+'СЕТ СН'!$F$12</f>
        <v>122.46494867</v>
      </c>
      <c r="X228" s="37">
        <f>SUMIFS(СВЦЭМ!$G$34:$G$777,СВЦЭМ!$A$34:$A$777,$A228,СВЦЭМ!$B$34:$B$777,X$225)+'СЕТ СН'!$F$12</f>
        <v>127.03477307999999</v>
      </c>
      <c r="Y228" s="37">
        <f>SUMIFS(СВЦЭМ!$G$34:$G$777,СВЦЭМ!$A$34:$A$777,$A228,СВЦЭМ!$B$34:$B$777,Y$225)+'СЕТ СН'!$F$12</f>
        <v>142.89524044000001</v>
      </c>
    </row>
    <row r="229" spans="1:27" ht="15.75" x14ac:dyDescent="0.2">
      <c r="A229" s="36">
        <f t="shared" si="6"/>
        <v>43316</v>
      </c>
      <c r="B229" s="37">
        <f>SUMIFS(СВЦЭМ!$G$34:$G$777,СВЦЭМ!$A$34:$A$777,$A229,СВЦЭМ!$B$34:$B$777,B$225)+'СЕТ СН'!$F$12</f>
        <v>175.71961128999999</v>
      </c>
      <c r="C229" s="37">
        <f>SUMIFS(СВЦЭМ!$G$34:$G$777,СВЦЭМ!$A$34:$A$777,$A229,СВЦЭМ!$B$34:$B$777,C$225)+'СЕТ СН'!$F$12</f>
        <v>199.83112754999999</v>
      </c>
      <c r="D229" s="37">
        <f>SUMIFS(СВЦЭМ!$G$34:$G$777,СВЦЭМ!$A$34:$A$777,$A229,СВЦЭМ!$B$34:$B$777,D$225)+'СЕТ СН'!$F$12</f>
        <v>221.13712451999999</v>
      </c>
      <c r="E229" s="37">
        <f>SUMIFS(СВЦЭМ!$G$34:$G$777,СВЦЭМ!$A$34:$A$777,$A229,СВЦЭМ!$B$34:$B$777,E$225)+'СЕТ СН'!$F$12</f>
        <v>249.74600525</v>
      </c>
      <c r="F229" s="37">
        <f>SUMIFS(СВЦЭМ!$G$34:$G$777,СВЦЭМ!$A$34:$A$777,$A229,СВЦЭМ!$B$34:$B$777,F$225)+'СЕТ СН'!$F$12</f>
        <v>250.2341419</v>
      </c>
      <c r="G229" s="37">
        <f>SUMIFS(СВЦЭМ!$G$34:$G$777,СВЦЭМ!$A$34:$A$777,$A229,СВЦЭМ!$B$34:$B$777,G$225)+'СЕТ СН'!$F$12</f>
        <v>245.16838984</v>
      </c>
      <c r="H229" s="37">
        <f>SUMIFS(СВЦЭМ!$G$34:$G$777,СВЦЭМ!$A$34:$A$777,$A229,СВЦЭМ!$B$34:$B$777,H$225)+'СЕТ СН'!$F$12</f>
        <v>234.76646022</v>
      </c>
      <c r="I229" s="37">
        <f>SUMIFS(СВЦЭМ!$G$34:$G$777,СВЦЭМ!$A$34:$A$777,$A229,СВЦЭМ!$B$34:$B$777,I$225)+'СЕТ СН'!$F$12</f>
        <v>227.75171775999999</v>
      </c>
      <c r="J229" s="37">
        <f>SUMIFS(СВЦЭМ!$G$34:$G$777,СВЦЭМ!$A$34:$A$777,$A229,СВЦЭМ!$B$34:$B$777,J$225)+'СЕТ СН'!$F$12</f>
        <v>188.4467684</v>
      </c>
      <c r="K229" s="37">
        <f>SUMIFS(СВЦЭМ!$G$34:$G$777,СВЦЭМ!$A$34:$A$777,$A229,СВЦЭМ!$B$34:$B$777,K$225)+'СЕТ СН'!$F$12</f>
        <v>160.49247403999999</v>
      </c>
      <c r="L229" s="37">
        <f>SUMIFS(СВЦЭМ!$G$34:$G$777,СВЦЭМ!$A$34:$A$777,$A229,СВЦЭМ!$B$34:$B$777,L$225)+'СЕТ СН'!$F$12</f>
        <v>131.02874779999999</v>
      </c>
      <c r="M229" s="37">
        <f>SUMIFS(СВЦЭМ!$G$34:$G$777,СВЦЭМ!$A$34:$A$777,$A229,СВЦЭМ!$B$34:$B$777,M$225)+'СЕТ СН'!$F$12</f>
        <v>118.55488926</v>
      </c>
      <c r="N229" s="37">
        <f>SUMIFS(СВЦЭМ!$G$34:$G$777,СВЦЭМ!$A$34:$A$777,$A229,СВЦЭМ!$B$34:$B$777,N$225)+'СЕТ СН'!$F$12</f>
        <v>118.86253485</v>
      </c>
      <c r="O229" s="37">
        <f>SUMIFS(СВЦЭМ!$G$34:$G$777,СВЦЭМ!$A$34:$A$777,$A229,СВЦЭМ!$B$34:$B$777,O$225)+'СЕТ СН'!$F$12</f>
        <v>119.66739978</v>
      </c>
      <c r="P229" s="37">
        <f>SUMIFS(СВЦЭМ!$G$34:$G$777,СВЦЭМ!$A$34:$A$777,$A229,СВЦЭМ!$B$34:$B$777,P$225)+'СЕТ СН'!$F$12</f>
        <v>121.51603269</v>
      </c>
      <c r="Q229" s="37">
        <f>SUMIFS(СВЦЭМ!$G$34:$G$777,СВЦЭМ!$A$34:$A$777,$A229,СВЦЭМ!$B$34:$B$777,Q$225)+'СЕТ СН'!$F$12</f>
        <v>121.09853798</v>
      </c>
      <c r="R229" s="37">
        <f>SUMIFS(СВЦЭМ!$G$34:$G$777,СВЦЭМ!$A$34:$A$777,$A229,СВЦЭМ!$B$34:$B$777,R$225)+'СЕТ СН'!$F$12</f>
        <v>119.74900168000001</v>
      </c>
      <c r="S229" s="37">
        <f>SUMIFS(СВЦЭМ!$G$34:$G$777,СВЦЭМ!$A$34:$A$777,$A229,СВЦЭМ!$B$34:$B$777,S$225)+'СЕТ СН'!$F$12</f>
        <v>118.94014199999999</v>
      </c>
      <c r="T229" s="37">
        <f>SUMIFS(СВЦЭМ!$G$34:$G$777,СВЦЭМ!$A$34:$A$777,$A229,СВЦЭМ!$B$34:$B$777,T$225)+'СЕТ СН'!$F$12</f>
        <v>118.05679924</v>
      </c>
      <c r="U229" s="37">
        <f>SUMIFS(СВЦЭМ!$G$34:$G$777,СВЦЭМ!$A$34:$A$777,$A229,СВЦЭМ!$B$34:$B$777,U$225)+'СЕТ СН'!$F$12</f>
        <v>120.40141044000001</v>
      </c>
      <c r="V229" s="37">
        <f>SUMIFS(СВЦЭМ!$G$34:$G$777,СВЦЭМ!$A$34:$A$777,$A229,СВЦЭМ!$B$34:$B$777,V$225)+'СЕТ СН'!$F$12</f>
        <v>118.38104631</v>
      </c>
      <c r="W229" s="37">
        <f>SUMIFS(СВЦЭМ!$G$34:$G$777,СВЦЭМ!$A$34:$A$777,$A229,СВЦЭМ!$B$34:$B$777,W$225)+'СЕТ СН'!$F$12</f>
        <v>117.70922566</v>
      </c>
      <c r="X229" s="37">
        <f>SUMIFS(СВЦЭМ!$G$34:$G$777,СВЦЭМ!$A$34:$A$777,$A229,СВЦЭМ!$B$34:$B$777,X$225)+'СЕТ СН'!$F$12</f>
        <v>120.09962254</v>
      </c>
      <c r="Y229" s="37">
        <f>SUMIFS(СВЦЭМ!$G$34:$G$777,СВЦЭМ!$A$34:$A$777,$A229,СВЦЭМ!$B$34:$B$777,Y$225)+'СЕТ СН'!$F$12</f>
        <v>131.06092913000001</v>
      </c>
    </row>
    <row r="230" spans="1:27" ht="15.75" x14ac:dyDescent="0.2">
      <c r="A230" s="36">
        <f t="shared" si="6"/>
        <v>43317</v>
      </c>
      <c r="B230" s="37">
        <f>SUMIFS(СВЦЭМ!$G$34:$G$777,СВЦЭМ!$A$34:$A$777,$A230,СВЦЭМ!$B$34:$B$777,B$225)+'СЕТ СН'!$F$12</f>
        <v>149.22717703000001</v>
      </c>
      <c r="C230" s="37">
        <f>SUMIFS(СВЦЭМ!$G$34:$G$777,СВЦЭМ!$A$34:$A$777,$A230,СВЦЭМ!$B$34:$B$777,C$225)+'СЕТ СН'!$F$12</f>
        <v>179.08645609999999</v>
      </c>
      <c r="D230" s="37">
        <f>SUMIFS(СВЦЭМ!$G$34:$G$777,СВЦЭМ!$A$34:$A$777,$A230,СВЦЭМ!$B$34:$B$777,D$225)+'СЕТ СН'!$F$12</f>
        <v>205.46320534</v>
      </c>
      <c r="E230" s="37">
        <f>SUMIFS(СВЦЭМ!$G$34:$G$777,СВЦЭМ!$A$34:$A$777,$A230,СВЦЭМ!$B$34:$B$777,E$225)+'СЕТ СН'!$F$12</f>
        <v>226.46704994999999</v>
      </c>
      <c r="F230" s="37">
        <f>SUMIFS(СВЦЭМ!$G$34:$G$777,СВЦЭМ!$A$34:$A$777,$A230,СВЦЭМ!$B$34:$B$777,F$225)+'СЕТ СН'!$F$12</f>
        <v>226.07879453000001</v>
      </c>
      <c r="G230" s="37">
        <f>SUMIFS(СВЦЭМ!$G$34:$G$777,СВЦЭМ!$A$34:$A$777,$A230,СВЦЭМ!$B$34:$B$777,G$225)+'СЕТ СН'!$F$12</f>
        <v>232.18873915</v>
      </c>
      <c r="H230" s="37">
        <f>SUMIFS(СВЦЭМ!$G$34:$G$777,СВЦЭМ!$A$34:$A$777,$A230,СВЦЭМ!$B$34:$B$777,H$225)+'СЕТ СН'!$F$12</f>
        <v>234.70446762</v>
      </c>
      <c r="I230" s="37">
        <f>SUMIFS(СВЦЭМ!$G$34:$G$777,СВЦЭМ!$A$34:$A$777,$A230,СВЦЭМ!$B$34:$B$777,I$225)+'СЕТ СН'!$F$12</f>
        <v>225.65155630000001</v>
      </c>
      <c r="J230" s="37">
        <f>SUMIFS(СВЦЭМ!$G$34:$G$777,СВЦЭМ!$A$34:$A$777,$A230,СВЦЭМ!$B$34:$B$777,J$225)+'СЕТ СН'!$F$12</f>
        <v>189.76961428000001</v>
      </c>
      <c r="K230" s="37">
        <f>SUMIFS(СВЦЭМ!$G$34:$G$777,СВЦЭМ!$A$34:$A$777,$A230,СВЦЭМ!$B$34:$B$777,K$225)+'СЕТ СН'!$F$12</f>
        <v>159.84364687999999</v>
      </c>
      <c r="L230" s="37">
        <f>SUMIFS(СВЦЭМ!$G$34:$G$777,СВЦЭМ!$A$34:$A$777,$A230,СВЦЭМ!$B$34:$B$777,L$225)+'СЕТ СН'!$F$12</f>
        <v>146.37670742</v>
      </c>
      <c r="M230" s="37">
        <f>SUMIFS(СВЦЭМ!$G$34:$G$777,СВЦЭМ!$A$34:$A$777,$A230,СВЦЭМ!$B$34:$B$777,M$225)+'СЕТ СН'!$F$12</f>
        <v>138.38568513999999</v>
      </c>
      <c r="N230" s="37">
        <f>SUMIFS(СВЦЭМ!$G$34:$G$777,СВЦЭМ!$A$34:$A$777,$A230,СВЦЭМ!$B$34:$B$777,N$225)+'СЕТ СН'!$F$12</f>
        <v>136.99498593999999</v>
      </c>
      <c r="O230" s="37">
        <f>SUMIFS(СВЦЭМ!$G$34:$G$777,СВЦЭМ!$A$34:$A$777,$A230,СВЦЭМ!$B$34:$B$777,O$225)+'СЕТ СН'!$F$12</f>
        <v>131.03191813000001</v>
      </c>
      <c r="P230" s="37">
        <f>SUMIFS(СВЦЭМ!$G$34:$G$777,СВЦЭМ!$A$34:$A$777,$A230,СВЦЭМ!$B$34:$B$777,P$225)+'СЕТ СН'!$F$12</f>
        <v>121.02652768</v>
      </c>
      <c r="Q230" s="37">
        <f>SUMIFS(СВЦЭМ!$G$34:$G$777,СВЦЭМ!$A$34:$A$777,$A230,СВЦЭМ!$B$34:$B$777,Q$225)+'СЕТ СН'!$F$12</f>
        <v>124.33854341</v>
      </c>
      <c r="R230" s="37">
        <f>SUMIFS(СВЦЭМ!$G$34:$G$777,СВЦЭМ!$A$34:$A$777,$A230,СВЦЭМ!$B$34:$B$777,R$225)+'СЕТ СН'!$F$12</f>
        <v>123.42132590999999</v>
      </c>
      <c r="S230" s="37">
        <f>SUMIFS(СВЦЭМ!$G$34:$G$777,СВЦЭМ!$A$34:$A$777,$A230,СВЦЭМ!$B$34:$B$777,S$225)+'СЕТ СН'!$F$12</f>
        <v>122.41265983</v>
      </c>
      <c r="T230" s="37">
        <f>SUMIFS(СВЦЭМ!$G$34:$G$777,СВЦЭМ!$A$34:$A$777,$A230,СВЦЭМ!$B$34:$B$777,T$225)+'СЕТ СН'!$F$12</f>
        <v>119.7813913</v>
      </c>
      <c r="U230" s="37">
        <f>SUMIFS(СВЦЭМ!$G$34:$G$777,СВЦЭМ!$A$34:$A$777,$A230,СВЦЭМ!$B$34:$B$777,U$225)+'СЕТ СН'!$F$12</f>
        <v>120.38032533000001</v>
      </c>
      <c r="V230" s="37">
        <f>SUMIFS(СВЦЭМ!$G$34:$G$777,СВЦЭМ!$A$34:$A$777,$A230,СВЦЭМ!$B$34:$B$777,V$225)+'СЕТ СН'!$F$12</f>
        <v>117.02913241</v>
      </c>
      <c r="W230" s="37">
        <f>SUMIFS(СВЦЭМ!$G$34:$G$777,СВЦЭМ!$A$34:$A$777,$A230,СВЦЭМ!$B$34:$B$777,W$225)+'СЕТ СН'!$F$12</f>
        <v>115.22809761000001</v>
      </c>
      <c r="X230" s="37">
        <f>SUMIFS(СВЦЭМ!$G$34:$G$777,СВЦЭМ!$A$34:$A$777,$A230,СВЦЭМ!$B$34:$B$777,X$225)+'СЕТ СН'!$F$12</f>
        <v>118.8340694</v>
      </c>
      <c r="Y230" s="37">
        <f>SUMIFS(СВЦЭМ!$G$34:$G$777,СВЦЭМ!$A$34:$A$777,$A230,СВЦЭМ!$B$34:$B$777,Y$225)+'СЕТ СН'!$F$12</f>
        <v>127.79623583999999</v>
      </c>
    </row>
    <row r="231" spans="1:27" ht="15.75" x14ac:dyDescent="0.2">
      <c r="A231" s="36">
        <f t="shared" si="6"/>
        <v>43318</v>
      </c>
      <c r="B231" s="37">
        <f>SUMIFS(СВЦЭМ!$G$34:$G$777,СВЦЭМ!$A$34:$A$777,$A231,СВЦЭМ!$B$34:$B$777,B$225)+'СЕТ СН'!$F$12</f>
        <v>149.96430247000001</v>
      </c>
      <c r="C231" s="37">
        <f>SUMIFS(СВЦЭМ!$G$34:$G$777,СВЦЭМ!$A$34:$A$777,$A231,СВЦЭМ!$B$34:$B$777,C$225)+'СЕТ СН'!$F$12</f>
        <v>174.6879735</v>
      </c>
      <c r="D231" s="37">
        <f>SUMIFS(СВЦЭМ!$G$34:$G$777,СВЦЭМ!$A$34:$A$777,$A231,СВЦЭМ!$B$34:$B$777,D$225)+'СЕТ СН'!$F$12</f>
        <v>201.72189363999999</v>
      </c>
      <c r="E231" s="37">
        <f>SUMIFS(СВЦЭМ!$G$34:$G$777,СВЦЭМ!$A$34:$A$777,$A231,СВЦЭМ!$B$34:$B$777,E$225)+'СЕТ СН'!$F$12</f>
        <v>228.89028497000001</v>
      </c>
      <c r="F231" s="37">
        <f>SUMIFS(СВЦЭМ!$G$34:$G$777,СВЦЭМ!$A$34:$A$777,$A231,СВЦЭМ!$B$34:$B$777,F$225)+'СЕТ СН'!$F$12</f>
        <v>226.77695838</v>
      </c>
      <c r="G231" s="37">
        <f>SUMIFS(СВЦЭМ!$G$34:$G$777,СВЦЭМ!$A$34:$A$777,$A231,СВЦЭМ!$B$34:$B$777,G$225)+'СЕТ СН'!$F$12</f>
        <v>229.77751180999999</v>
      </c>
      <c r="H231" s="37">
        <f>SUMIFS(СВЦЭМ!$G$34:$G$777,СВЦЭМ!$A$34:$A$777,$A231,СВЦЭМ!$B$34:$B$777,H$225)+'СЕТ СН'!$F$12</f>
        <v>232.89698351000001</v>
      </c>
      <c r="I231" s="37">
        <f>SUMIFS(СВЦЭМ!$G$34:$G$777,СВЦЭМ!$A$34:$A$777,$A231,СВЦЭМ!$B$34:$B$777,I$225)+'СЕТ СН'!$F$12</f>
        <v>228.11568745</v>
      </c>
      <c r="J231" s="37">
        <f>SUMIFS(СВЦЭМ!$G$34:$G$777,СВЦЭМ!$A$34:$A$777,$A231,СВЦЭМ!$B$34:$B$777,J$225)+'СЕТ СН'!$F$12</f>
        <v>193.29444817000001</v>
      </c>
      <c r="K231" s="37">
        <f>SUMIFS(СВЦЭМ!$G$34:$G$777,СВЦЭМ!$A$34:$A$777,$A231,СВЦЭМ!$B$34:$B$777,K$225)+'СЕТ СН'!$F$12</f>
        <v>164.56121363</v>
      </c>
      <c r="L231" s="37">
        <f>SUMIFS(СВЦЭМ!$G$34:$G$777,СВЦЭМ!$A$34:$A$777,$A231,СВЦЭМ!$B$34:$B$777,L$225)+'СЕТ СН'!$F$12</f>
        <v>145.38158490000001</v>
      </c>
      <c r="M231" s="37">
        <f>SUMIFS(СВЦЭМ!$G$34:$G$777,СВЦЭМ!$A$34:$A$777,$A231,СВЦЭМ!$B$34:$B$777,M$225)+'СЕТ СН'!$F$12</f>
        <v>133.32497079000001</v>
      </c>
      <c r="N231" s="37">
        <f>SUMIFS(СВЦЭМ!$G$34:$G$777,СВЦЭМ!$A$34:$A$777,$A231,СВЦЭМ!$B$34:$B$777,N$225)+'СЕТ СН'!$F$12</f>
        <v>134.95398542000001</v>
      </c>
      <c r="O231" s="37">
        <f>SUMIFS(СВЦЭМ!$G$34:$G$777,СВЦЭМ!$A$34:$A$777,$A231,СВЦЭМ!$B$34:$B$777,O$225)+'СЕТ СН'!$F$12</f>
        <v>135.33667585000001</v>
      </c>
      <c r="P231" s="37">
        <f>SUMIFS(СВЦЭМ!$G$34:$G$777,СВЦЭМ!$A$34:$A$777,$A231,СВЦЭМ!$B$34:$B$777,P$225)+'СЕТ СН'!$F$12</f>
        <v>135.11687058000001</v>
      </c>
      <c r="Q231" s="37">
        <f>SUMIFS(СВЦЭМ!$G$34:$G$777,СВЦЭМ!$A$34:$A$777,$A231,СВЦЭМ!$B$34:$B$777,Q$225)+'СЕТ СН'!$F$12</f>
        <v>135.47550333999999</v>
      </c>
      <c r="R231" s="37">
        <f>SUMIFS(СВЦЭМ!$G$34:$G$777,СВЦЭМ!$A$34:$A$777,$A231,СВЦЭМ!$B$34:$B$777,R$225)+'СЕТ СН'!$F$12</f>
        <v>135.14631495</v>
      </c>
      <c r="S231" s="37">
        <f>SUMIFS(СВЦЭМ!$G$34:$G$777,СВЦЭМ!$A$34:$A$777,$A231,СВЦЭМ!$B$34:$B$777,S$225)+'СЕТ СН'!$F$12</f>
        <v>135.40514938000001</v>
      </c>
      <c r="T231" s="37">
        <f>SUMIFS(СВЦЭМ!$G$34:$G$777,СВЦЭМ!$A$34:$A$777,$A231,СВЦЭМ!$B$34:$B$777,T$225)+'СЕТ СН'!$F$12</f>
        <v>133.30318441</v>
      </c>
      <c r="U231" s="37">
        <f>SUMIFS(СВЦЭМ!$G$34:$G$777,СВЦЭМ!$A$34:$A$777,$A231,СВЦЭМ!$B$34:$B$777,U$225)+'СЕТ СН'!$F$12</f>
        <v>132.87356283</v>
      </c>
      <c r="V231" s="37">
        <f>SUMIFS(СВЦЭМ!$G$34:$G$777,СВЦЭМ!$A$34:$A$777,$A231,СВЦЭМ!$B$34:$B$777,V$225)+'СЕТ СН'!$F$12</f>
        <v>131.37157399</v>
      </c>
      <c r="W231" s="37">
        <f>SUMIFS(СВЦЭМ!$G$34:$G$777,СВЦЭМ!$A$34:$A$777,$A231,СВЦЭМ!$B$34:$B$777,W$225)+'СЕТ СН'!$F$12</f>
        <v>131.04477334000001</v>
      </c>
      <c r="X231" s="37">
        <f>SUMIFS(СВЦЭМ!$G$34:$G$777,СВЦЭМ!$A$34:$A$777,$A231,СВЦЭМ!$B$34:$B$777,X$225)+'СЕТ СН'!$F$12</f>
        <v>128.96380736</v>
      </c>
      <c r="Y231" s="37">
        <f>SUMIFS(СВЦЭМ!$G$34:$G$777,СВЦЭМ!$A$34:$A$777,$A231,СВЦЭМ!$B$34:$B$777,Y$225)+'СЕТ СН'!$F$12</f>
        <v>140.70326704999999</v>
      </c>
    </row>
    <row r="232" spans="1:27" ht="15.75" x14ac:dyDescent="0.2">
      <c r="A232" s="36">
        <f t="shared" si="6"/>
        <v>43319</v>
      </c>
      <c r="B232" s="37">
        <f>SUMIFS(СВЦЭМ!$G$34:$G$777,СВЦЭМ!$A$34:$A$777,$A232,СВЦЭМ!$B$34:$B$777,B$225)+'СЕТ СН'!$F$12</f>
        <v>162.04287445</v>
      </c>
      <c r="C232" s="37">
        <f>SUMIFS(СВЦЭМ!$G$34:$G$777,СВЦЭМ!$A$34:$A$777,$A232,СВЦЭМ!$B$34:$B$777,C$225)+'СЕТ СН'!$F$12</f>
        <v>195.35664088999999</v>
      </c>
      <c r="D232" s="37">
        <f>SUMIFS(СВЦЭМ!$G$34:$G$777,СВЦЭМ!$A$34:$A$777,$A232,СВЦЭМ!$B$34:$B$777,D$225)+'СЕТ СН'!$F$12</f>
        <v>216.04786768</v>
      </c>
      <c r="E232" s="37">
        <f>SUMIFS(СВЦЭМ!$G$34:$G$777,СВЦЭМ!$A$34:$A$777,$A232,СВЦЭМ!$B$34:$B$777,E$225)+'СЕТ СН'!$F$12</f>
        <v>243.52989019</v>
      </c>
      <c r="F232" s="37">
        <f>SUMIFS(СВЦЭМ!$G$34:$G$777,СВЦЭМ!$A$34:$A$777,$A232,СВЦЭМ!$B$34:$B$777,F$225)+'СЕТ СН'!$F$12</f>
        <v>241.97382289000001</v>
      </c>
      <c r="G232" s="37">
        <f>SUMIFS(СВЦЭМ!$G$34:$G$777,СВЦЭМ!$A$34:$A$777,$A232,СВЦЭМ!$B$34:$B$777,G$225)+'СЕТ СН'!$F$12</f>
        <v>243.85542286</v>
      </c>
      <c r="H232" s="37">
        <f>SUMIFS(СВЦЭМ!$G$34:$G$777,СВЦЭМ!$A$34:$A$777,$A232,СВЦЭМ!$B$34:$B$777,H$225)+'СЕТ СН'!$F$12</f>
        <v>243.10418240999999</v>
      </c>
      <c r="I232" s="37">
        <f>SUMIFS(СВЦЭМ!$G$34:$G$777,СВЦЭМ!$A$34:$A$777,$A232,СВЦЭМ!$B$34:$B$777,I$225)+'СЕТ СН'!$F$12</f>
        <v>217.39603814</v>
      </c>
      <c r="J232" s="37">
        <f>SUMIFS(СВЦЭМ!$G$34:$G$777,СВЦЭМ!$A$34:$A$777,$A232,СВЦЭМ!$B$34:$B$777,J$225)+'СЕТ СН'!$F$12</f>
        <v>180.16439757000001</v>
      </c>
      <c r="K232" s="37">
        <f>SUMIFS(СВЦЭМ!$G$34:$G$777,СВЦЭМ!$A$34:$A$777,$A232,СВЦЭМ!$B$34:$B$777,K$225)+'СЕТ СН'!$F$12</f>
        <v>159.77662554</v>
      </c>
      <c r="L232" s="37">
        <f>SUMIFS(СВЦЭМ!$G$34:$G$777,СВЦЭМ!$A$34:$A$777,$A232,СВЦЭМ!$B$34:$B$777,L$225)+'СЕТ СН'!$F$12</f>
        <v>140.13007783</v>
      </c>
      <c r="M232" s="37">
        <f>SUMIFS(СВЦЭМ!$G$34:$G$777,СВЦЭМ!$A$34:$A$777,$A232,СВЦЭМ!$B$34:$B$777,M$225)+'СЕТ СН'!$F$12</f>
        <v>128.70938423999999</v>
      </c>
      <c r="N232" s="37">
        <f>SUMIFS(СВЦЭМ!$G$34:$G$777,СВЦЭМ!$A$34:$A$777,$A232,СВЦЭМ!$B$34:$B$777,N$225)+'СЕТ СН'!$F$12</f>
        <v>125.17274488</v>
      </c>
      <c r="O232" s="37">
        <f>SUMIFS(СВЦЭМ!$G$34:$G$777,СВЦЭМ!$A$34:$A$777,$A232,СВЦЭМ!$B$34:$B$777,O$225)+'СЕТ СН'!$F$12</f>
        <v>127.93946068</v>
      </c>
      <c r="P232" s="37">
        <f>SUMIFS(СВЦЭМ!$G$34:$G$777,СВЦЭМ!$A$34:$A$777,$A232,СВЦЭМ!$B$34:$B$777,P$225)+'СЕТ СН'!$F$12</f>
        <v>127.70052815</v>
      </c>
      <c r="Q232" s="37">
        <f>SUMIFS(СВЦЭМ!$G$34:$G$777,СВЦЭМ!$A$34:$A$777,$A232,СВЦЭМ!$B$34:$B$777,Q$225)+'СЕТ СН'!$F$12</f>
        <v>128.06824280000001</v>
      </c>
      <c r="R232" s="37">
        <f>SUMIFS(СВЦЭМ!$G$34:$G$777,СВЦЭМ!$A$34:$A$777,$A232,СВЦЭМ!$B$34:$B$777,R$225)+'СЕТ СН'!$F$12</f>
        <v>128.48292137999999</v>
      </c>
      <c r="S232" s="37">
        <f>SUMIFS(СВЦЭМ!$G$34:$G$777,СВЦЭМ!$A$34:$A$777,$A232,СВЦЭМ!$B$34:$B$777,S$225)+'СЕТ СН'!$F$12</f>
        <v>128.41108462</v>
      </c>
      <c r="T232" s="37">
        <f>SUMIFS(СВЦЭМ!$G$34:$G$777,СВЦЭМ!$A$34:$A$777,$A232,СВЦЭМ!$B$34:$B$777,T$225)+'СЕТ СН'!$F$12</f>
        <v>125.1997128</v>
      </c>
      <c r="U232" s="37">
        <f>SUMIFS(СВЦЭМ!$G$34:$G$777,СВЦЭМ!$A$34:$A$777,$A232,СВЦЭМ!$B$34:$B$777,U$225)+'СЕТ СН'!$F$12</f>
        <v>126.29023883000001</v>
      </c>
      <c r="V232" s="37">
        <f>SUMIFS(СВЦЭМ!$G$34:$G$777,СВЦЭМ!$A$34:$A$777,$A232,СВЦЭМ!$B$34:$B$777,V$225)+'СЕТ СН'!$F$12</f>
        <v>123.94839623</v>
      </c>
      <c r="W232" s="37">
        <f>SUMIFS(СВЦЭМ!$G$34:$G$777,СВЦЭМ!$A$34:$A$777,$A232,СВЦЭМ!$B$34:$B$777,W$225)+'СЕТ СН'!$F$12</f>
        <v>124.39174962</v>
      </c>
      <c r="X232" s="37">
        <f>SUMIFS(СВЦЭМ!$G$34:$G$777,СВЦЭМ!$A$34:$A$777,$A232,СВЦЭМ!$B$34:$B$777,X$225)+'СЕТ СН'!$F$12</f>
        <v>122.33383537</v>
      </c>
      <c r="Y232" s="37">
        <f>SUMIFS(СВЦЭМ!$G$34:$G$777,СВЦЭМ!$A$34:$A$777,$A232,СВЦЭМ!$B$34:$B$777,Y$225)+'СЕТ СН'!$F$12</f>
        <v>131.81491012999999</v>
      </c>
    </row>
    <row r="233" spans="1:27" ht="15.75" x14ac:dyDescent="0.2">
      <c r="A233" s="36">
        <f t="shared" si="6"/>
        <v>43320</v>
      </c>
      <c r="B233" s="37">
        <f>SUMIFS(СВЦЭМ!$G$34:$G$777,СВЦЭМ!$A$34:$A$777,$A233,СВЦЭМ!$B$34:$B$777,B$225)+'СЕТ СН'!$F$12</f>
        <v>161.53412338999999</v>
      </c>
      <c r="C233" s="37">
        <f>SUMIFS(СВЦЭМ!$G$34:$G$777,СВЦЭМ!$A$34:$A$777,$A233,СВЦЭМ!$B$34:$B$777,C$225)+'СЕТ СН'!$F$12</f>
        <v>194.16906313999999</v>
      </c>
      <c r="D233" s="37">
        <f>SUMIFS(СВЦЭМ!$G$34:$G$777,СВЦЭМ!$A$34:$A$777,$A233,СВЦЭМ!$B$34:$B$777,D$225)+'СЕТ СН'!$F$12</f>
        <v>220.4404734</v>
      </c>
      <c r="E233" s="37">
        <f>SUMIFS(СВЦЭМ!$G$34:$G$777,СВЦЭМ!$A$34:$A$777,$A233,СВЦЭМ!$B$34:$B$777,E$225)+'СЕТ СН'!$F$12</f>
        <v>241.54322816999999</v>
      </c>
      <c r="F233" s="37">
        <f>SUMIFS(СВЦЭМ!$G$34:$G$777,СВЦЭМ!$A$34:$A$777,$A233,СВЦЭМ!$B$34:$B$777,F$225)+'СЕТ СН'!$F$12</f>
        <v>240.70452047000001</v>
      </c>
      <c r="G233" s="37">
        <f>SUMIFS(СВЦЭМ!$G$34:$G$777,СВЦЭМ!$A$34:$A$777,$A233,СВЦЭМ!$B$34:$B$777,G$225)+'СЕТ СН'!$F$12</f>
        <v>240.93124116999999</v>
      </c>
      <c r="H233" s="37">
        <f>SUMIFS(СВЦЭМ!$G$34:$G$777,СВЦЭМ!$A$34:$A$777,$A233,СВЦЭМ!$B$34:$B$777,H$225)+'СЕТ СН'!$F$12</f>
        <v>240.74441607</v>
      </c>
      <c r="I233" s="37">
        <f>SUMIFS(СВЦЭМ!$G$34:$G$777,СВЦЭМ!$A$34:$A$777,$A233,СВЦЭМ!$B$34:$B$777,I$225)+'СЕТ СН'!$F$12</f>
        <v>220.96815842000001</v>
      </c>
      <c r="J233" s="37">
        <f>SUMIFS(СВЦЭМ!$G$34:$G$777,СВЦЭМ!$A$34:$A$777,$A233,СВЦЭМ!$B$34:$B$777,J$225)+'СЕТ СН'!$F$12</f>
        <v>184.47046958999999</v>
      </c>
      <c r="K233" s="37">
        <f>SUMIFS(СВЦЭМ!$G$34:$G$777,СВЦЭМ!$A$34:$A$777,$A233,СВЦЭМ!$B$34:$B$777,K$225)+'СЕТ СН'!$F$12</f>
        <v>158.10759873000001</v>
      </c>
      <c r="L233" s="37">
        <f>SUMIFS(СВЦЭМ!$G$34:$G$777,СВЦЭМ!$A$34:$A$777,$A233,СВЦЭМ!$B$34:$B$777,L$225)+'СЕТ СН'!$F$12</f>
        <v>136.71460673000001</v>
      </c>
      <c r="M233" s="37">
        <f>SUMIFS(СВЦЭМ!$G$34:$G$777,СВЦЭМ!$A$34:$A$777,$A233,СВЦЭМ!$B$34:$B$777,M$225)+'СЕТ СН'!$F$12</f>
        <v>122.88607895</v>
      </c>
      <c r="N233" s="37">
        <f>SUMIFS(СВЦЭМ!$G$34:$G$777,СВЦЭМ!$A$34:$A$777,$A233,СВЦЭМ!$B$34:$B$777,N$225)+'СЕТ СН'!$F$12</f>
        <v>124.37668479</v>
      </c>
      <c r="O233" s="37">
        <f>SUMIFS(СВЦЭМ!$G$34:$G$777,СВЦЭМ!$A$34:$A$777,$A233,СВЦЭМ!$B$34:$B$777,O$225)+'СЕТ СН'!$F$12</f>
        <v>125.31175324</v>
      </c>
      <c r="P233" s="37">
        <f>SUMIFS(СВЦЭМ!$G$34:$G$777,СВЦЭМ!$A$34:$A$777,$A233,СВЦЭМ!$B$34:$B$777,P$225)+'СЕТ СН'!$F$12</f>
        <v>124.53433083</v>
      </c>
      <c r="Q233" s="37">
        <f>SUMIFS(СВЦЭМ!$G$34:$G$777,СВЦЭМ!$A$34:$A$777,$A233,СВЦЭМ!$B$34:$B$777,Q$225)+'СЕТ СН'!$F$12</f>
        <v>125.56895408</v>
      </c>
      <c r="R233" s="37">
        <f>SUMIFS(СВЦЭМ!$G$34:$G$777,СВЦЭМ!$A$34:$A$777,$A233,СВЦЭМ!$B$34:$B$777,R$225)+'СЕТ СН'!$F$12</f>
        <v>126.77822868</v>
      </c>
      <c r="S233" s="37">
        <f>SUMIFS(СВЦЭМ!$G$34:$G$777,СВЦЭМ!$A$34:$A$777,$A233,СВЦЭМ!$B$34:$B$777,S$225)+'СЕТ СН'!$F$12</f>
        <v>125.85894967</v>
      </c>
      <c r="T233" s="37">
        <f>SUMIFS(СВЦЭМ!$G$34:$G$777,СВЦЭМ!$A$34:$A$777,$A233,СВЦЭМ!$B$34:$B$777,T$225)+'СЕТ СН'!$F$12</f>
        <v>125.71678051000001</v>
      </c>
      <c r="U233" s="37">
        <f>SUMIFS(СВЦЭМ!$G$34:$G$777,СВЦЭМ!$A$34:$A$777,$A233,СВЦЭМ!$B$34:$B$777,U$225)+'СЕТ СН'!$F$12</f>
        <v>126.77230553</v>
      </c>
      <c r="V233" s="37">
        <f>SUMIFS(СВЦЭМ!$G$34:$G$777,СВЦЭМ!$A$34:$A$777,$A233,СВЦЭМ!$B$34:$B$777,V$225)+'СЕТ СН'!$F$12</f>
        <v>121.49006426</v>
      </c>
      <c r="W233" s="37">
        <f>SUMIFS(СВЦЭМ!$G$34:$G$777,СВЦЭМ!$A$34:$A$777,$A233,СВЦЭМ!$B$34:$B$777,W$225)+'СЕТ СН'!$F$12</f>
        <v>123.94203502000001</v>
      </c>
      <c r="X233" s="37">
        <f>SUMIFS(СВЦЭМ!$G$34:$G$777,СВЦЭМ!$A$34:$A$777,$A233,СВЦЭМ!$B$34:$B$777,X$225)+'СЕТ СН'!$F$12</f>
        <v>130.13513796000001</v>
      </c>
      <c r="Y233" s="37">
        <f>SUMIFS(СВЦЭМ!$G$34:$G$777,СВЦЭМ!$A$34:$A$777,$A233,СВЦЭМ!$B$34:$B$777,Y$225)+'СЕТ СН'!$F$12</f>
        <v>145.4067968</v>
      </c>
    </row>
    <row r="234" spans="1:27" ht="15.75" x14ac:dyDescent="0.2">
      <c r="A234" s="36">
        <f t="shared" si="6"/>
        <v>43321</v>
      </c>
      <c r="B234" s="37">
        <f>SUMIFS(СВЦЭМ!$G$34:$G$777,СВЦЭМ!$A$34:$A$777,$A234,СВЦЭМ!$B$34:$B$777,B$225)+'СЕТ СН'!$F$12</f>
        <v>150.27873518999999</v>
      </c>
      <c r="C234" s="37">
        <f>SUMIFS(СВЦЭМ!$G$34:$G$777,СВЦЭМ!$A$34:$A$777,$A234,СВЦЭМ!$B$34:$B$777,C$225)+'СЕТ СН'!$F$12</f>
        <v>177.97330417000001</v>
      </c>
      <c r="D234" s="37">
        <f>SUMIFS(СВЦЭМ!$G$34:$G$777,СВЦЭМ!$A$34:$A$777,$A234,СВЦЭМ!$B$34:$B$777,D$225)+'СЕТ СН'!$F$12</f>
        <v>210.44211571</v>
      </c>
      <c r="E234" s="37">
        <f>SUMIFS(СВЦЭМ!$G$34:$G$777,СВЦЭМ!$A$34:$A$777,$A234,СВЦЭМ!$B$34:$B$777,E$225)+'СЕТ СН'!$F$12</f>
        <v>240.8914714</v>
      </c>
      <c r="F234" s="37">
        <f>SUMIFS(СВЦЭМ!$G$34:$G$777,СВЦЭМ!$A$34:$A$777,$A234,СВЦЭМ!$B$34:$B$777,F$225)+'СЕТ СН'!$F$12</f>
        <v>240.22152297</v>
      </c>
      <c r="G234" s="37">
        <f>SUMIFS(СВЦЭМ!$G$34:$G$777,СВЦЭМ!$A$34:$A$777,$A234,СВЦЭМ!$B$34:$B$777,G$225)+'СЕТ СН'!$F$12</f>
        <v>242.23968798000001</v>
      </c>
      <c r="H234" s="37">
        <f>SUMIFS(СВЦЭМ!$G$34:$G$777,СВЦЭМ!$A$34:$A$777,$A234,СВЦЭМ!$B$34:$B$777,H$225)+'СЕТ СН'!$F$12</f>
        <v>236.79833919000001</v>
      </c>
      <c r="I234" s="37">
        <f>SUMIFS(СВЦЭМ!$G$34:$G$777,СВЦЭМ!$A$34:$A$777,$A234,СВЦЭМ!$B$34:$B$777,I$225)+'СЕТ СН'!$F$12</f>
        <v>218.86717505999999</v>
      </c>
      <c r="J234" s="37">
        <f>SUMIFS(СВЦЭМ!$G$34:$G$777,СВЦЭМ!$A$34:$A$777,$A234,СВЦЭМ!$B$34:$B$777,J$225)+'СЕТ СН'!$F$12</f>
        <v>188.88792967000001</v>
      </c>
      <c r="K234" s="37">
        <f>SUMIFS(СВЦЭМ!$G$34:$G$777,СВЦЭМ!$A$34:$A$777,$A234,СВЦЭМ!$B$34:$B$777,K$225)+'СЕТ СН'!$F$12</f>
        <v>161.94091807999999</v>
      </c>
      <c r="L234" s="37">
        <f>SUMIFS(СВЦЭМ!$G$34:$G$777,СВЦЭМ!$A$34:$A$777,$A234,СВЦЭМ!$B$34:$B$777,L$225)+'СЕТ СН'!$F$12</f>
        <v>143.38519454999999</v>
      </c>
      <c r="M234" s="37">
        <f>SUMIFS(СВЦЭМ!$G$34:$G$777,СВЦЭМ!$A$34:$A$777,$A234,СВЦЭМ!$B$34:$B$777,M$225)+'СЕТ СН'!$F$12</f>
        <v>127.22845515</v>
      </c>
      <c r="N234" s="37">
        <f>SUMIFS(СВЦЭМ!$G$34:$G$777,СВЦЭМ!$A$34:$A$777,$A234,СВЦЭМ!$B$34:$B$777,N$225)+'СЕТ СН'!$F$12</f>
        <v>122.94361111000001</v>
      </c>
      <c r="O234" s="37">
        <f>SUMIFS(СВЦЭМ!$G$34:$G$777,СВЦЭМ!$A$34:$A$777,$A234,СВЦЭМ!$B$34:$B$777,O$225)+'СЕТ СН'!$F$12</f>
        <v>123.61660967</v>
      </c>
      <c r="P234" s="37">
        <f>SUMIFS(СВЦЭМ!$G$34:$G$777,СВЦЭМ!$A$34:$A$777,$A234,СВЦЭМ!$B$34:$B$777,P$225)+'СЕТ СН'!$F$12</f>
        <v>124.30263361999999</v>
      </c>
      <c r="Q234" s="37">
        <f>SUMIFS(СВЦЭМ!$G$34:$G$777,СВЦЭМ!$A$34:$A$777,$A234,СВЦЭМ!$B$34:$B$777,Q$225)+'СЕТ СН'!$F$12</f>
        <v>123.83148779</v>
      </c>
      <c r="R234" s="37">
        <f>SUMIFS(СВЦЭМ!$G$34:$G$777,СВЦЭМ!$A$34:$A$777,$A234,СВЦЭМ!$B$34:$B$777,R$225)+'СЕТ СН'!$F$12</f>
        <v>122.94169062</v>
      </c>
      <c r="S234" s="37">
        <f>SUMIFS(СВЦЭМ!$G$34:$G$777,СВЦЭМ!$A$34:$A$777,$A234,СВЦЭМ!$B$34:$B$777,S$225)+'СЕТ СН'!$F$12</f>
        <v>122.62925196</v>
      </c>
      <c r="T234" s="37">
        <f>SUMIFS(СВЦЭМ!$G$34:$G$777,СВЦЭМ!$A$34:$A$777,$A234,СВЦЭМ!$B$34:$B$777,T$225)+'СЕТ СН'!$F$12</f>
        <v>121.39021280999999</v>
      </c>
      <c r="U234" s="37">
        <f>SUMIFS(СВЦЭМ!$G$34:$G$777,СВЦЭМ!$A$34:$A$777,$A234,СВЦЭМ!$B$34:$B$777,U$225)+'СЕТ СН'!$F$12</f>
        <v>123.78643266</v>
      </c>
      <c r="V234" s="37">
        <f>SUMIFS(СВЦЭМ!$G$34:$G$777,СВЦЭМ!$A$34:$A$777,$A234,СВЦЭМ!$B$34:$B$777,V$225)+'СЕТ СН'!$F$12</f>
        <v>121.28663754999999</v>
      </c>
      <c r="W234" s="37">
        <f>SUMIFS(СВЦЭМ!$G$34:$G$777,СВЦЭМ!$A$34:$A$777,$A234,СВЦЭМ!$B$34:$B$777,W$225)+'СЕТ СН'!$F$12</f>
        <v>122.39491502</v>
      </c>
      <c r="X234" s="37">
        <f>SUMIFS(СВЦЭМ!$G$34:$G$777,СВЦЭМ!$A$34:$A$777,$A234,СВЦЭМ!$B$34:$B$777,X$225)+'СЕТ СН'!$F$12</f>
        <v>120.17393542000001</v>
      </c>
      <c r="Y234" s="37">
        <f>SUMIFS(СВЦЭМ!$G$34:$G$777,СВЦЭМ!$A$34:$A$777,$A234,СВЦЭМ!$B$34:$B$777,Y$225)+'СЕТ СН'!$F$12</f>
        <v>129.522369</v>
      </c>
    </row>
    <row r="235" spans="1:27" ht="15.75" x14ac:dyDescent="0.2">
      <c r="A235" s="36">
        <f t="shared" si="6"/>
        <v>43322</v>
      </c>
      <c r="B235" s="37">
        <f>SUMIFS(СВЦЭМ!$G$34:$G$777,СВЦЭМ!$A$34:$A$777,$A235,СВЦЭМ!$B$34:$B$777,B$225)+'СЕТ СН'!$F$12</f>
        <v>154.46980893</v>
      </c>
      <c r="C235" s="37">
        <f>SUMIFS(СВЦЭМ!$G$34:$G$777,СВЦЭМ!$A$34:$A$777,$A235,СВЦЭМ!$B$34:$B$777,C$225)+'СЕТ СН'!$F$12</f>
        <v>183.77152663999999</v>
      </c>
      <c r="D235" s="37">
        <f>SUMIFS(СВЦЭМ!$G$34:$G$777,СВЦЭМ!$A$34:$A$777,$A235,СВЦЭМ!$B$34:$B$777,D$225)+'СЕТ СН'!$F$12</f>
        <v>212.30987870999999</v>
      </c>
      <c r="E235" s="37">
        <f>SUMIFS(СВЦЭМ!$G$34:$G$777,СВЦЭМ!$A$34:$A$777,$A235,СВЦЭМ!$B$34:$B$777,E$225)+'СЕТ СН'!$F$12</f>
        <v>236.76938910000001</v>
      </c>
      <c r="F235" s="37">
        <f>SUMIFS(СВЦЭМ!$G$34:$G$777,СВЦЭМ!$A$34:$A$777,$A235,СВЦЭМ!$B$34:$B$777,F$225)+'СЕТ СН'!$F$12</f>
        <v>235.37453687999999</v>
      </c>
      <c r="G235" s="37">
        <f>SUMIFS(СВЦЭМ!$G$34:$G$777,СВЦЭМ!$A$34:$A$777,$A235,СВЦЭМ!$B$34:$B$777,G$225)+'СЕТ СН'!$F$12</f>
        <v>233.58848877</v>
      </c>
      <c r="H235" s="37">
        <f>SUMIFS(СВЦЭМ!$G$34:$G$777,СВЦЭМ!$A$34:$A$777,$A235,СВЦЭМ!$B$34:$B$777,H$225)+'СЕТ СН'!$F$12</f>
        <v>230.92978647999999</v>
      </c>
      <c r="I235" s="37">
        <f>SUMIFS(СВЦЭМ!$G$34:$G$777,СВЦЭМ!$A$34:$A$777,$A235,СВЦЭМ!$B$34:$B$777,I$225)+'СЕТ СН'!$F$12</f>
        <v>213.50420847999999</v>
      </c>
      <c r="J235" s="37">
        <f>SUMIFS(СВЦЭМ!$G$34:$G$777,СВЦЭМ!$A$34:$A$777,$A235,СВЦЭМ!$B$34:$B$777,J$225)+'СЕТ СН'!$F$12</f>
        <v>181.47484188000001</v>
      </c>
      <c r="K235" s="37">
        <f>SUMIFS(СВЦЭМ!$G$34:$G$777,СВЦЭМ!$A$34:$A$777,$A235,СВЦЭМ!$B$34:$B$777,K$225)+'СЕТ СН'!$F$12</f>
        <v>150.65117330999999</v>
      </c>
      <c r="L235" s="37">
        <f>SUMIFS(СВЦЭМ!$G$34:$G$777,СВЦЭМ!$A$34:$A$777,$A235,СВЦЭМ!$B$34:$B$777,L$225)+'СЕТ СН'!$F$12</f>
        <v>132.97582467999999</v>
      </c>
      <c r="M235" s="37">
        <f>SUMIFS(СВЦЭМ!$G$34:$G$777,СВЦЭМ!$A$34:$A$777,$A235,СВЦЭМ!$B$34:$B$777,M$225)+'СЕТ СН'!$F$12</f>
        <v>118.37097373</v>
      </c>
      <c r="N235" s="37">
        <f>SUMIFS(СВЦЭМ!$G$34:$G$777,СВЦЭМ!$A$34:$A$777,$A235,СВЦЭМ!$B$34:$B$777,N$225)+'СЕТ СН'!$F$12</f>
        <v>115.18938844</v>
      </c>
      <c r="O235" s="37">
        <f>SUMIFS(СВЦЭМ!$G$34:$G$777,СВЦЭМ!$A$34:$A$777,$A235,СВЦЭМ!$B$34:$B$777,O$225)+'СЕТ СН'!$F$12</f>
        <v>116.37729834</v>
      </c>
      <c r="P235" s="37">
        <f>SUMIFS(СВЦЭМ!$G$34:$G$777,СВЦЭМ!$A$34:$A$777,$A235,СВЦЭМ!$B$34:$B$777,P$225)+'СЕТ СН'!$F$12</f>
        <v>120.09307647</v>
      </c>
      <c r="Q235" s="37">
        <f>SUMIFS(СВЦЭМ!$G$34:$G$777,СВЦЭМ!$A$34:$A$777,$A235,СВЦЭМ!$B$34:$B$777,Q$225)+'СЕТ СН'!$F$12</f>
        <v>119.19219022</v>
      </c>
      <c r="R235" s="37">
        <f>SUMIFS(СВЦЭМ!$G$34:$G$777,СВЦЭМ!$A$34:$A$777,$A235,СВЦЭМ!$B$34:$B$777,R$225)+'СЕТ СН'!$F$12</f>
        <v>119.03819351999999</v>
      </c>
      <c r="S235" s="37">
        <f>SUMIFS(СВЦЭМ!$G$34:$G$777,СВЦЭМ!$A$34:$A$777,$A235,СВЦЭМ!$B$34:$B$777,S$225)+'СЕТ СН'!$F$12</f>
        <v>116.26547308000001</v>
      </c>
      <c r="T235" s="37">
        <f>SUMIFS(СВЦЭМ!$G$34:$G$777,СВЦЭМ!$A$34:$A$777,$A235,СВЦЭМ!$B$34:$B$777,T$225)+'СЕТ СН'!$F$12</f>
        <v>114.08727234</v>
      </c>
      <c r="U235" s="37">
        <f>SUMIFS(СВЦЭМ!$G$34:$G$777,СВЦЭМ!$A$34:$A$777,$A235,СВЦЭМ!$B$34:$B$777,U$225)+'СЕТ СН'!$F$12</f>
        <v>115.69218060999999</v>
      </c>
      <c r="V235" s="37">
        <f>SUMIFS(СВЦЭМ!$G$34:$G$777,СВЦЭМ!$A$34:$A$777,$A235,СВЦЭМ!$B$34:$B$777,V$225)+'СЕТ СН'!$F$12</f>
        <v>114.32819181000001</v>
      </c>
      <c r="W235" s="37">
        <f>SUMIFS(СВЦЭМ!$G$34:$G$777,СВЦЭМ!$A$34:$A$777,$A235,СВЦЭМ!$B$34:$B$777,W$225)+'СЕТ СН'!$F$12</f>
        <v>113.9486868</v>
      </c>
      <c r="X235" s="37">
        <f>SUMIFS(СВЦЭМ!$G$34:$G$777,СВЦЭМ!$A$34:$A$777,$A235,СВЦЭМ!$B$34:$B$777,X$225)+'СЕТ СН'!$F$12</f>
        <v>116.37281704999999</v>
      </c>
      <c r="Y235" s="37">
        <f>SUMIFS(СВЦЭМ!$G$34:$G$777,СВЦЭМ!$A$34:$A$777,$A235,СВЦЭМ!$B$34:$B$777,Y$225)+'СЕТ СН'!$F$12</f>
        <v>134.00409174000001</v>
      </c>
    </row>
    <row r="236" spans="1:27" ht="15.75" x14ac:dyDescent="0.2">
      <c r="A236" s="36">
        <f t="shared" si="6"/>
        <v>43323</v>
      </c>
      <c r="B236" s="37">
        <f>SUMIFS(СВЦЭМ!$G$34:$G$777,СВЦЭМ!$A$34:$A$777,$A236,СВЦЭМ!$B$34:$B$777,B$225)+'СЕТ СН'!$F$12</f>
        <v>145.49800225000001</v>
      </c>
      <c r="C236" s="37">
        <f>SUMIFS(СВЦЭМ!$G$34:$G$777,СВЦЭМ!$A$34:$A$777,$A236,СВЦЭМ!$B$34:$B$777,C$225)+'СЕТ СН'!$F$12</f>
        <v>181.44098964</v>
      </c>
      <c r="D236" s="37">
        <f>SUMIFS(СВЦЭМ!$G$34:$G$777,СВЦЭМ!$A$34:$A$777,$A236,СВЦЭМ!$B$34:$B$777,D$225)+'СЕТ СН'!$F$12</f>
        <v>209.77331731999999</v>
      </c>
      <c r="E236" s="37">
        <f>SUMIFS(СВЦЭМ!$G$34:$G$777,СВЦЭМ!$A$34:$A$777,$A236,СВЦЭМ!$B$34:$B$777,E$225)+'СЕТ СН'!$F$12</f>
        <v>233.36136185000001</v>
      </c>
      <c r="F236" s="37">
        <f>SUMIFS(СВЦЭМ!$G$34:$G$777,СВЦЭМ!$A$34:$A$777,$A236,СВЦЭМ!$B$34:$B$777,F$225)+'СЕТ СН'!$F$12</f>
        <v>232.93587704000001</v>
      </c>
      <c r="G236" s="37">
        <f>SUMIFS(СВЦЭМ!$G$34:$G$777,СВЦЭМ!$A$34:$A$777,$A236,СВЦЭМ!$B$34:$B$777,G$225)+'СЕТ СН'!$F$12</f>
        <v>233.38581549</v>
      </c>
      <c r="H236" s="37">
        <f>SUMIFS(СВЦЭМ!$G$34:$G$777,СВЦЭМ!$A$34:$A$777,$A236,СВЦЭМ!$B$34:$B$777,H$225)+'СЕТ СН'!$F$12</f>
        <v>223.30565039000001</v>
      </c>
      <c r="I236" s="37">
        <f>SUMIFS(СВЦЭМ!$G$34:$G$777,СВЦЭМ!$A$34:$A$777,$A236,СВЦЭМ!$B$34:$B$777,I$225)+'СЕТ СН'!$F$12</f>
        <v>205.02119249</v>
      </c>
      <c r="J236" s="37">
        <f>SUMIFS(СВЦЭМ!$G$34:$G$777,СВЦЭМ!$A$34:$A$777,$A236,СВЦЭМ!$B$34:$B$777,J$225)+'СЕТ СН'!$F$12</f>
        <v>173.53380023</v>
      </c>
      <c r="K236" s="37">
        <f>SUMIFS(СВЦЭМ!$G$34:$G$777,СВЦЭМ!$A$34:$A$777,$A236,СВЦЭМ!$B$34:$B$777,K$225)+'СЕТ СН'!$F$12</f>
        <v>145.37390725</v>
      </c>
      <c r="L236" s="37">
        <f>SUMIFS(СВЦЭМ!$G$34:$G$777,СВЦЭМ!$A$34:$A$777,$A236,СВЦЭМ!$B$34:$B$777,L$225)+'СЕТ СН'!$F$12</f>
        <v>130.37395817000001</v>
      </c>
      <c r="M236" s="37">
        <f>SUMIFS(СВЦЭМ!$G$34:$G$777,СВЦЭМ!$A$34:$A$777,$A236,СВЦЭМ!$B$34:$B$777,M$225)+'СЕТ СН'!$F$12</f>
        <v>117.27934218999999</v>
      </c>
      <c r="N236" s="37">
        <f>SUMIFS(СВЦЭМ!$G$34:$G$777,СВЦЭМ!$A$34:$A$777,$A236,СВЦЭМ!$B$34:$B$777,N$225)+'СЕТ СН'!$F$12</f>
        <v>116.38520255</v>
      </c>
      <c r="O236" s="37">
        <f>SUMIFS(СВЦЭМ!$G$34:$G$777,СВЦЭМ!$A$34:$A$777,$A236,СВЦЭМ!$B$34:$B$777,O$225)+'СЕТ СН'!$F$12</f>
        <v>115.12790853</v>
      </c>
      <c r="P236" s="37">
        <f>SUMIFS(СВЦЭМ!$G$34:$G$777,СВЦЭМ!$A$34:$A$777,$A236,СВЦЭМ!$B$34:$B$777,P$225)+'СЕТ СН'!$F$12</f>
        <v>114.70727079</v>
      </c>
      <c r="Q236" s="37">
        <f>SUMIFS(СВЦЭМ!$G$34:$G$777,СВЦЭМ!$A$34:$A$777,$A236,СВЦЭМ!$B$34:$B$777,Q$225)+'СЕТ СН'!$F$12</f>
        <v>115.60147759</v>
      </c>
      <c r="R236" s="37">
        <f>SUMIFS(СВЦЭМ!$G$34:$G$777,СВЦЭМ!$A$34:$A$777,$A236,СВЦЭМ!$B$34:$B$777,R$225)+'СЕТ СН'!$F$12</f>
        <v>116.04409699</v>
      </c>
      <c r="S236" s="37">
        <f>SUMIFS(СВЦЭМ!$G$34:$G$777,СВЦЭМ!$A$34:$A$777,$A236,СВЦЭМ!$B$34:$B$777,S$225)+'СЕТ СН'!$F$12</f>
        <v>115.17810898</v>
      </c>
      <c r="T236" s="37">
        <f>SUMIFS(СВЦЭМ!$G$34:$G$777,СВЦЭМ!$A$34:$A$777,$A236,СВЦЭМ!$B$34:$B$777,T$225)+'СЕТ СН'!$F$12</f>
        <v>114.57385537</v>
      </c>
      <c r="U236" s="37">
        <f>SUMIFS(СВЦЭМ!$G$34:$G$777,СВЦЭМ!$A$34:$A$777,$A236,СВЦЭМ!$B$34:$B$777,U$225)+'СЕТ СН'!$F$12</f>
        <v>114.98980259</v>
      </c>
      <c r="V236" s="37">
        <f>SUMIFS(СВЦЭМ!$G$34:$G$777,СВЦЭМ!$A$34:$A$777,$A236,СВЦЭМ!$B$34:$B$777,V$225)+'СЕТ СН'!$F$12</f>
        <v>112.78225153</v>
      </c>
      <c r="W236" s="37">
        <f>SUMIFS(СВЦЭМ!$G$34:$G$777,СВЦЭМ!$A$34:$A$777,$A236,СВЦЭМ!$B$34:$B$777,W$225)+'СЕТ СН'!$F$12</f>
        <v>117.52640656</v>
      </c>
      <c r="X236" s="37">
        <f>SUMIFS(СВЦЭМ!$G$34:$G$777,СВЦЭМ!$A$34:$A$777,$A236,СВЦЭМ!$B$34:$B$777,X$225)+'СЕТ СН'!$F$12</f>
        <v>114.78004857000001</v>
      </c>
      <c r="Y236" s="37">
        <f>SUMIFS(СВЦЭМ!$G$34:$G$777,СВЦЭМ!$A$34:$A$777,$A236,СВЦЭМ!$B$34:$B$777,Y$225)+'СЕТ СН'!$F$12</f>
        <v>125.85695362</v>
      </c>
    </row>
    <row r="237" spans="1:27" ht="15.75" x14ac:dyDescent="0.2">
      <c r="A237" s="36">
        <f t="shared" si="6"/>
        <v>43324</v>
      </c>
      <c r="B237" s="37">
        <f>SUMIFS(СВЦЭМ!$G$34:$G$777,СВЦЭМ!$A$34:$A$777,$A237,СВЦЭМ!$B$34:$B$777,B$225)+'СЕТ СН'!$F$12</f>
        <v>150.41075287999999</v>
      </c>
      <c r="C237" s="37">
        <f>SUMIFS(СВЦЭМ!$G$34:$G$777,СВЦЭМ!$A$34:$A$777,$A237,СВЦЭМ!$B$34:$B$777,C$225)+'СЕТ СН'!$F$12</f>
        <v>182.27460585</v>
      </c>
      <c r="D237" s="37">
        <f>SUMIFS(СВЦЭМ!$G$34:$G$777,СВЦЭМ!$A$34:$A$777,$A237,СВЦЭМ!$B$34:$B$777,D$225)+'СЕТ СН'!$F$12</f>
        <v>210.69349738</v>
      </c>
      <c r="E237" s="37">
        <f>SUMIFS(СВЦЭМ!$G$34:$G$777,СВЦЭМ!$A$34:$A$777,$A237,СВЦЭМ!$B$34:$B$777,E$225)+'СЕТ СН'!$F$12</f>
        <v>229.13907080000001</v>
      </c>
      <c r="F237" s="37">
        <f>SUMIFS(СВЦЭМ!$G$34:$G$777,СВЦЭМ!$A$34:$A$777,$A237,СВЦЭМ!$B$34:$B$777,F$225)+'СЕТ СН'!$F$12</f>
        <v>229.26193560999999</v>
      </c>
      <c r="G237" s="37">
        <f>SUMIFS(СВЦЭМ!$G$34:$G$777,СВЦЭМ!$A$34:$A$777,$A237,СВЦЭМ!$B$34:$B$777,G$225)+'СЕТ СН'!$F$12</f>
        <v>222.82186034</v>
      </c>
      <c r="H237" s="37">
        <f>SUMIFS(СВЦЭМ!$G$34:$G$777,СВЦЭМ!$A$34:$A$777,$A237,СВЦЭМ!$B$34:$B$777,H$225)+'СЕТ СН'!$F$12</f>
        <v>220.2522295</v>
      </c>
      <c r="I237" s="37">
        <f>SUMIFS(СВЦЭМ!$G$34:$G$777,СВЦЭМ!$A$34:$A$777,$A237,СВЦЭМ!$B$34:$B$777,I$225)+'СЕТ СН'!$F$12</f>
        <v>213.35978707000001</v>
      </c>
      <c r="J237" s="37">
        <f>SUMIFS(СВЦЭМ!$G$34:$G$777,СВЦЭМ!$A$34:$A$777,$A237,СВЦЭМ!$B$34:$B$777,J$225)+'СЕТ СН'!$F$12</f>
        <v>174.59901668000001</v>
      </c>
      <c r="K237" s="37">
        <f>SUMIFS(СВЦЭМ!$G$34:$G$777,СВЦЭМ!$A$34:$A$777,$A237,СВЦЭМ!$B$34:$B$777,K$225)+'СЕТ СН'!$F$12</f>
        <v>146.18027290000001</v>
      </c>
      <c r="L237" s="37">
        <f>SUMIFS(СВЦЭМ!$G$34:$G$777,СВЦЭМ!$A$34:$A$777,$A237,СВЦЭМ!$B$34:$B$777,L$225)+'СЕТ СН'!$F$12</f>
        <v>132.19976743999999</v>
      </c>
      <c r="M237" s="37">
        <f>SUMIFS(СВЦЭМ!$G$34:$G$777,СВЦЭМ!$A$34:$A$777,$A237,СВЦЭМ!$B$34:$B$777,M$225)+'СЕТ СН'!$F$12</f>
        <v>125.90691169</v>
      </c>
      <c r="N237" s="37">
        <f>SUMIFS(СВЦЭМ!$G$34:$G$777,СВЦЭМ!$A$34:$A$777,$A237,СВЦЭМ!$B$34:$B$777,N$225)+'СЕТ СН'!$F$12</f>
        <v>117.75318799</v>
      </c>
      <c r="O237" s="37">
        <f>SUMIFS(СВЦЭМ!$G$34:$G$777,СВЦЭМ!$A$34:$A$777,$A237,СВЦЭМ!$B$34:$B$777,O$225)+'СЕТ СН'!$F$12</f>
        <v>115.41968842</v>
      </c>
      <c r="P237" s="37">
        <f>SUMIFS(СВЦЭМ!$G$34:$G$777,СВЦЭМ!$A$34:$A$777,$A237,СВЦЭМ!$B$34:$B$777,P$225)+'СЕТ СН'!$F$12</f>
        <v>116.73601889</v>
      </c>
      <c r="Q237" s="37">
        <f>SUMIFS(СВЦЭМ!$G$34:$G$777,СВЦЭМ!$A$34:$A$777,$A237,СВЦЭМ!$B$34:$B$777,Q$225)+'СЕТ СН'!$F$12</f>
        <v>118.49345554999999</v>
      </c>
      <c r="R237" s="37">
        <f>SUMIFS(СВЦЭМ!$G$34:$G$777,СВЦЭМ!$A$34:$A$777,$A237,СВЦЭМ!$B$34:$B$777,R$225)+'СЕТ СН'!$F$12</f>
        <v>119.20512685</v>
      </c>
      <c r="S237" s="37">
        <f>SUMIFS(СВЦЭМ!$G$34:$G$777,СВЦЭМ!$A$34:$A$777,$A237,СВЦЭМ!$B$34:$B$777,S$225)+'СЕТ СН'!$F$12</f>
        <v>116.64091538</v>
      </c>
      <c r="T237" s="37">
        <f>SUMIFS(СВЦЭМ!$G$34:$G$777,СВЦЭМ!$A$34:$A$777,$A237,СВЦЭМ!$B$34:$B$777,T$225)+'СЕТ СН'!$F$12</f>
        <v>116.4829707</v>
      </c>
      <c r="U237" s="37">
        <f>SUMIFS(СВЦЭМ!$G$34:$G$777,СВЦЭМ!$A$34:$A$777,$A237,СВЦЭМ!$B$34:$B$777,U$225)+'СЕТ СН'!$F$12</f>
        <v>116.51154975999999</v>
      </c>
      <c r="V237" s="37">
        <f>SUMIFS(СВЦЭМ!$G$34:$G$777,СВЦЭМ!$A$34:$A$777,$A237,СВЦЭМ!$B$34:$B$777,V$225)+'СЕТ СН'!$F$12</f>
        <v>120.24397537999999</v>
      </c>
      <c r="W237" s="37">
        <f>SUMIFS(СВЦЭМ!$G$34:$G$777,СВЦЭМ!$A$34:$A$777,$A237,СВЦЭМ!$B$34:$B$777,W$225)+'СЕТ СН'!$F$12</f>
        <v>124.54975222</v>
      </c>
      <c r="X237" s="37">
        <f>SUMIFS(СВЦЭМ!$G$34:$G$777,СВЦЭМ!$A$34:$A$777,$A237,СВЦЭМ!$B$34:$B$777,X$225)+'СЕТ СН'!$F$12</f>
        <v>126.4913313</v>
      </c>
      <c r="Y237" s="37">
        <f>SUMIFS(СВЦЭМ!$G$34:$G$777,СВЦЭМ!$A$34:$A$777,$A237,СВЦЭМ!$B$34:$B$777,Y$225)+'СЕТ СН'!$F$12</f>
        <v>128.65018563000001</v>
      </c>
    </row>
    <row r="238" spans="1:27" ht="15.75" x14ac:dyDescent="0.2">
      <c r="A238" s="36">
        <f t="shared" si="6"/>
        <v>43325</v>
      </c>
      <c r="B238" s="37">
        <f>SUMIFS(СВЦЭМ!$G$34:$G$777,СВЦЭМ!$A$34:$A$777,$A238,СВЦЭМ!$B$34:$B$777,B$225)+'СЕТ СН'!$F$12</f>
        <v>159.57989716</v>
      </c>
      <c r="C238" s="37">
        <f>SUMIFS(СВЦЭМ!$G$34:$G$777,СВЦЭМ!$A$34:$A$777,$A238,СВЦЭМ!$B$34:$B$777,C$225)+'СЕТ СН'!$F$12</f>
        <v>192.23550452999999</v>
      </c>
      <c r="D238" s="37">
        <f>SUMIFS(СВЦЭМ!$G$34:$G$777,СВЦЭМ!$A$34:$A$777,$A238,СВЦЭМ!$B$34:$B$777,D$225)+'СЕТ СН'!$F$12</f>
        <v>225.58878751</v>
      </c>
      <c r="E238" s="37">
        <f>SUMIFS(СВЦЭМ!$G$34:$G$777,СВЦЭМ!$A$34:$A$777,$A238,СВЦЭМ!$B$34:$B$777,E$225)+'СЕТ СН'!$F$12</f>
        <v>242.74009215000001</v>
      </c>
      <c r="F238" s="37">
        <f>SUMIFS(СВЦЭМ!$G$34:$G$777,СВЦЭМ!$A$34:$A$777,$A238,СВЦЭМ!$B$34:$B$777,F$225)+'СЕТ СН'!$F$12</f>
        <v>241.43724657000001</v>
      </c>
      <c r="G238" s="37">
        <f>SUMIFS(СВЦЭМ!$G$34:$G$777,СВЦЭМ!$A$34:$A$777,$A238,СВЦЭМ!$B$34:$B$777,G$225)+'СЕТ СН'!$F$12</f>
        <v>244.48051164</v>
      </c>
      <c r="H238" s="37">
        <f>SUMIFS(СВЦЭМ!$G$34:$G$777,СВЦЭМ!$A$34:$A$777,$A238,СВЦЭМ!$B$34:$B$777,H$225)+'СЕТ СН'!$F$12</f>
        <v>240.95195698000001</v>
      </c>
      <c r="I238" s="37">
        <f>SUMIFS(СВЦЭМ!$G$34:$G$777,СВЦЭМ!$A$34:$A$777,$A238,СВЦЭМ!$B$34:$B$777,I$225)+'СЕТ СН'!$F$12</f>
        <v>219.42918562</v>
      </c>
      <c r="J238" s="37">
        <f>SUMIFS(СВЦЭМ!$G$34:$G$777,СВЦЭМ!$A$34:$A$777,$A238,СВЦЭМ!$B$34:$B$777,J$225)+'СЕТ СН'!$F$12</f>
        <v>179.27382259000001</v>
      </c>
      <c r="K238" s="37">
        <f>SUMIFS(СВЦЭМ!$G$34:$G$777,СВЦЭМ!$A$34:$A$777,$A238,СВЦЭМ!$B$34:$B$777,K$225)+'СЕТ СН'!$F$12</f>
        <v>154.85676647</v>
      </c>
      <c r="L238" s="37">
        <f>SUMIFS(СВЦЭМ!$G$34:$G$777,СВЦЭМ!$A$34:$A$777,$A238,СВЦЭМ!$B$34:$B$777,L$225)+'СЕТ СН'!$F$12</f>
        <v>135.43681290999999</v>
      </c>
      <c r="M238" s="37">
        <f>SUMIFS(СВЦЭМ!$G$34:$G$777,СВЦЭМ!$A$34:$A$777,$A238,СВЦЭМ!$B$34:$B$777,M$225)+'СЕТ СН'!$F$12</f>
        <v>123.43757275999999</v>
      </c>
      <c r="N238" s="37">
        <f>SUMIFS(СВЦЭМ!$G$34:$G$777,СВЦЭМ!$A$34:$A$777,$A238,СВЦЭМ!$B$34:$B$777,N$225)+'СЕТ СН'!$F$12</f>
        <v>118.15764254</v>
      </c>
      <c r="O238" s="37">
        <f>SUMIFS(СВЦЭМ!$G$34:$G$777,СВЦЭМ!$A$34:$A$777,$A238,СВЦЭМ!$B$34:$B$777,O$225)+'СЕТ СН'!$F$12</f>
        <v>119.14059142000001</v>
      </c>
      <c r="P238" s="37">
        <f>SUMIFS(СВЦЭМ!$G$34:$G$777,СВЦЭМ!$A$34:$A$777,$A238,СВЦЭМ!$B$34:$B$777,P$225)+'СЕТ СН'!$F$12</f>
        <v>120.81394401</v>
      </c>
      <c r="Q238" s="37">
        <f>SUMIFS(СВЦЭМ!$G$34:$G$777,СВЦЭМ!$A$34:$A$777,$A238,СВЦЭМ!$B$34:$B$777,Q$225)+'СЕТ СН'!$F$12</f>
        <v>122.33767218</v>
      </c>
      <c r="R238" s="37">
        <f>SUMIFS(СВЦЭМ!$G$34:$G$777,СВЦЭМ!$A$34:$A$777,$A238,СВЦЭМ!$B$34:$B$777,R$225)+'СЕТ СН'!$F$12</f>
        <v>123.94138722</v>
      </c>
      <c r="S238" s="37">
        <f>SUMIFS(СВЦЭМ!$G$34:$G$777,СВЦЭМ!$A$34:$A$777,$A238,СВЦЭМ!$B$34:$B$777,S$225)+'СЕТ СН'!$F$12</f>
        <v>125.73367026</v>
      </c>
      <c r="T238" s="37">
        <f>SUMIFS(СВЦЭМ!$G$34:$G$777,СВЦЭМ!$A$34:$A$777,$A238,СВЦЭМ!$B$34:$B$777,T$225)+'СЕТ СН'!$F$12</f>
        <v>121.4308924</v>
      </c>
      <c r="U238" s="37">
        <f>SUMIFS(СВЦЭМ!$G$34:$G$777,СВЦЭМ!$A$34:$A$777,$A238,СВЦЭМ!$B$34:$B$777,U$225)+'СЕТ СН'!$F$12</f>
        <v>120.30003198</v>
      </c>
      <c r="V238" s="37">
        <f>SUMIFS(СВЦЭМ!$G$34:$G$777,СВЦЭМ!$A$34:$A$777,$A238,СВЦЭМ!$B$34:$B$777,V$225)+'СЕТ СН'!$F$12</f>
        <v>119.98905163000001</v>
      </c>
      <c r="W238" s="37">
        <f>SUMIFS(СВЦЭМ!$G$34:$G$777,СВЦЭМ!$A$34:$A$777,$A238,СВЦЭМ!$B$34:$B$777,W$225)+'СЕТ СН'!$F$12</f>
        <v>120.43132917</v>
      </c>
      <c r="X238" s="37">
        <f>SUMIFS(СВЦЭМ!$G$34:$G$777,СВЦЭМ!$A$34:$A$777,$A238,СВЦЭМ!$B$34:$B$777,X$225)+'СЕТ СН'!$F$12</f>
        <v>124.02577902</v>
      </c>
      <c r="Y238" s="37">
        <f>SUMIFS(СВЦЭМ!$G$34:$G$777,СВЦЭМ!$A$34:$A$777,$A238,СВЦЭМ!$B$34:$B$777,Y$225)+'СЕТ СН'!$F$12</f>
        <v>141.00134696999999</v>
      </c>
    </row>
    <row r="239" spans="1:27" ht="15.75" x14ac:dyDescent="0.2">
      <c r="A239" s="36">
        <f t="shared" si="6"/>
        <v>43326</v>
      </c>
      <c r="B239" s="37">
        <f>SUMIFS(СВЦЭМ!$G$34:$G$777,СВЦЭМ!$A$34:$A$777,$A239,СВЦЭМ!$B$34:$B$777,B$225)+'СЕТ СН'!$F$12</f>
        <v>165.45296364999999</v>
      </c>
      <c r="C239" s="37">
        <f>SUMIFS(СВЦЭМ!$G$34:$G$777,СВЦЭМ!$A$34:$A$777,$A239,СВЦЭМ!$B$34:$B$777,C$225)+'СЕТ СН'!$F$12</f>
        <v>200.31554700000001</v>
      </c>
      <c r="D239" s="37">
        <f>SUMIFS(СВЦЭМ!$G$34:$G$777,СВЦЭМ!$A$34:$A$777,$A239,СВЦЭМ!$B$34:$B$777,D$225)+'СЕТ СН'!$F$12</f>
        <v>228.83851100000001</v>
      </c>
      <c r="E239" s="37">
        <f>SUMIFS(СВЦЭМ!$G$34:$G$777,СВЦЭМ!$A$34:$A$777,$A239,СВЦЭМ!$B$34:$B$777,E$225)+'СЕТ СН'!$F$12</f>
        <v>244.66784637999999</v>
      </c>
      <c r="F239" s="37">
        <f>SUMIFS(СВЦЭМ!$G$34:$G$777,СВЦЭМ!$A$34:$A$777,$A239,СВЦЭМ!$B$34:$B$777,F$225)+'СЕТ СН'!$F$12</f>
        <v>243.33881563</v>
      </c>
      <c r="G239" s="37">
        <f>SUMIFS(СВЦЭМ!$G$34:$G$777,СВЦЭМ!$A$34:$A$777,$A239,СВЦЭМ!$B$34:$B$777,G$225)+'СЕТ СН'!$F$12</f>
        <v>242.39403603</v>
      </c>
      <c r="H239" s="37">
        <f>SUMIFS(СВЦЭМ!$G$34:$G$777,СВЦЭМ!$A$34:$A$777,$A239,СВЦЭМ!$B$34:$B$777,H$225)+'СЕТ СН'!$F$12</f>
        <v>230.6261447</v>
      </c>
      <c r="I239" s="37">
        <f>SUMIFS(СВЦЭМ!$G$34:$G$777,СВЦЭМ!$A$34:$A$777,$A239,СВЦЭМ!$B$34:$B$777,I$225)+'СЕТ СН'!$F$12</f>
        <v>210.71020349</v>
      </c>
      <c r="J239" s="37">
        <f>SUMIFS(СВЦЭМ!$G$34:$G$777,СВЦЭМ!$A$34:$A$777,$A239,СВЦЭМ!$B$34:$B$777,J$225)+'СЕТ СН'!$F$12</f>
        <v>183.78773941</v>
      </c>
      <c r="K239" s="37">
        <f>SUMIFS(СВЦЭМ!$G$34:$G$777,СВЦЭМ!$A$34:$A$777,$A239,СВЦЭМ!$B$34:$B$777,K$225)+'СЕТ СН'!$F$12</f>
        <v>165.31898063</v>
      </c>
      <c r="L239" s="37">
        <f>SUMIFS(СВЦЭМ!$G$34:$G$777,СВЦЭМ!$A$34:$A$777,$A239,СВЦЭМ!$B$34:$B$777,L$225)+'СЕТ СН'!$F$12</f>
        <v>142.10673832000001</v>
      </c>
      <c r="M239" s="37">
        <f>SUMIFS(СВЦЭМ!$G$34:$G$777,СВЦЭМ!$A$34:$A$777,$A239,СВЦЭМ!$B$34:$B$777,M$225)+'СЕТ СН'!$F$12</f>
        <v>127.5373996</v>
      </c>
      <c r="N239" s="37">
        <f>SUMIFS(СВЦЭМ!$G$34:$G$777,СВЦЭМ!$A$34:$A$777,$A239,СВЦЭМ!$B$34:$B$777,N$225)+'СЕТ СН'!$F$12</f>
        <v>123.98857416</v>
      </c>
      <c r="O239" s="37">
        <f>SUMIFS(СВЦЭМ!$G$34:$G$777,СВЦЭМ!$A$34:$A$777,$A239,СВЦЭМ!$B$34:$B$777,O$225)+'СЕТ СН'!$F$12</f>
        <v>127.45310249000001</v>
      </c>
      <c r="P239" s="37">
        <f>SUMIFS(СВЦЭМ!$G$34:$G$777,СВЦЭМ!$A$34:$A$777,$A239,СВЦЭМ!$B$34:$B$777,P$225)+'СЕТ СН'!$F$12</f>
        <v>128.20596825000001</v>
      </c>
      <c r="Q239" s="37">
        <f>SUMIFS(СВЦЭМ!$G$34:$G$777,СВЦЭМ!$A$34:$A$777,$A239,СВЦЭМ!$B$34:$B$777,Q$225)+'СЕТ СН'!$F$12</f>
        <v>128.90565114</v>
      </c>
      <c r="R239" s="37">
        <f>SUMIFS(СВЦЭМ!$G$34:$G$777,СВЦЭМ!$A$34:$A$777,$A239,СВЦЭМ!$B$34:$B$777,R$225)+'СЕТ СН'!$F$12</f>
        <v>126.16055934000001</v>
      </c>
      <c r="S239" s="37">
        <f>SUMIFS(СВЦЭМ!$G$34:$G$777,СВЦЭМ!$A$34:$A$777,$A239,СВЦЭМ!$B$34:$B$777,S$225)+'СЕТ СН'!$F$12</f>
        <v>126.8591249</v>
      </c>
      <c r="T239" s="37">
        <f>SUMIFS(СВЦЭМ!$G$34:$G$777,СВЦЭМ!$A$34:$A$777,$A239,СВЦЭМ!$B$34:$B$777,T$225)+'СЕТ СН'!$F$12</f>
        <v>126.58282002</v>
      </c>
      <c r="U239" s="37">
        <f>SUMIFS(СВЦЭМ!$G$34:$G$777,СВЦЭМ!$A$34:$A$777,$A239,СВЦЭМ!$B$34:$B$777,U$225)+'СЕТ СН'!$F$12</f>
        <v>127.32122087</v>
      </c>
      <c r="V239" s="37">
        <f>SUMIFS(СВЦЭМ!$G$34:$G$777,СВЦЭМ!$A$34:$A$777,$A239,СВЦЭМ!$B$34:$B$777,V$225)+'СЕТ СН'!$F$12</f>
        <v>126.54150737000001</v>
      </c>
      <c r="W239" s="37">
        <f>SUMIFS(СВЦЭМ!$G$34:$G$777,СВЦЭМ!$A$34:$A$777,$A239,СВЦЭМ!$B$34:$B$777,W$225)+'СЕТ СН'!$F$12</f>
        <v>128.22536894999999</v>
      </c>
      <c r="X239" s="37">
        <f>SUMIFS(СВЦЭМ!$G$34:$G$777,СВЦЭМ!$A$34:$A$777,$A239,СВЦЭМ!$B$34:$B$777,X$225)+'СЕТ СН'!$F$12</f>
        <v>129.41949044</v>
      </c>
      <c r="Y239" s="37">
        <f>SUMIFS(СВЦЭМ!$G$34:$G$777,СВЦЭМ!$A$34:$A$777,$A239,СВЦЭМ!$B$34:$B$777,Y$225)+'СЕТ СН'!$F$12</f>
        <v>147.64953058</v>
      </c>
    </row>
    <row r="240" spans="1:27" ht="15.75" x14ac:dyDescent="0.2">
      <c r="A240" s="36">
        <f t="shared" si="6"/>
        <v>43327</v>
      </c>
      <c r="B240" s="37">
        <f>SUMIFS(СВЦЭМ!$G$34:$G$777,СВЦЭМ!$A$34:$A$777,$A240,СВЦЭМ!$B$34:$B$777,B$225)+'СЕТ СН'!$F$12</f>
        <v>159.94299755</v>
      </c>
      <c r="C240" s="37">
        <f>SUMIFS(СВЦЭМ!$G$34:$G$777,СВЦЭМ!$A$34:$A$777,$A240,СВЦЭМ!$B$34:$B$777,C$225)+'СЕТ СН'!$F$12</f>
        <v>186.33120611999999</v>
      </c>
      <c r="D240" s="37">
        <f>SUMIFS(СВЦЭМ!$G$34:$G$777,СВЦЭМ!$A$34:$A$777,$A240,СВЦЭМ!$B$34:$B$777,D$225)+'СЕТ СН'!$F$12</f>
        <v>212.58186867000001</v>
      </c>
      <c r="E240" s="37">
        <f>SUMIFS(СВЦЭМ!$G$34:$G$777,СВЦЭМ!$A$34:$A$777,$A240,СВЦЭМ!$B$34:$B$777,E$225)+'СЕТ СН'!$F$12</f>
        <v>239.7314379</v>
      </c>
      <c r="F240" s="37">
        <f>SUMIFS(СВЦЭМ!$G$34:$G$777,СВЦЭМ!$A$34:$A$777,$A240,СВЦЭМ!$B$34:$B$777,F$225)+'СЕТ СН'!$F$12</f>
        <v>236.40123733999999</v>
      </c>
      <c r="G240" s="37">
        <f>SUMIFS(СВЦЭМ!$G$34:$G$777,СВЦЭМ!$A$34:$A$777,$A240,СВЦЭМ!$B$34:$B$777,G$225)+'СЕТ СН'!$F$12</f>
        <v>234.19657208000001</v>
      </c>
      <c r="H240" s="37">
        <f>SUMIFS(СВЦЭМ!$G$34:$G$777,СВЦЭМ!$A$34:$A$777,$A240,СВЦЭМ!$B$34:$B$777,H$225)+'СЕТ СН'!$F$12</f>
        <v>233.70833622000001</v>
      </c>
      <c r="I240" s="37">
        <f>SUMIFS(СВЦЭМ!$G$34:$G$777,СВЦЭМ!$A$34:$A$777,$A240,СВЦЭМ!$B$34:$B$777,I$225)+'СЕТ СН'!$F$12</f>
        <v>219.85870463000001</v>
      </c>
      <c r="J240" s="37">
        <f>SUMIFS(СВЦЭМ!$G$34:$G$777,СВЦЭМ!$A$34:$A$777,$A240,СВЦЭМ!$B$34:$B$777,J$225)+'СЕТ СН'!$F$12</f>
        <v>189.08363972000001</v>
      </c>
      <c r="K240" s="37">
        <f>SUMIFS(СВЦЭМ!$G$34:$G$777,СВЦЭМ!$A$34:$A$777,$A240,СВЦЭМ!$B$34:$B$777,K$225)+'СЕТ СН'!$F$12</f>
        <v>165.35167788999999</v>
      </c>
      <c r="L240" s="37">
        <f>SUMIFS(СВЦЭМ!$G$34:$G$777,СВЦЭМ!$A$34:$A$777,$A240,СВЦЭМ!$B$34:$B$777,L$225)+'СЕТ СН'!$F$12</f>
        <v>144.88873064000001</v>
      </c>
      <c r="M240" s="37">
        <f>SUMIFS(СВЦЭМ!$G$34:$G$777,СВЦЭМ!$A$34:$A$777,$A240,СВЦЭМ!$B$34:$B$777,M$225)+'СЕТ СН'!$F$12</f>
        <v>128.88874951</v>
      </c>
      <c r="N240" s="37">
        <f>SUMIFS(СВЦЭМ!$G$34:$G$777,СВЦЭМ!$A$34:$A$777,$A240,СВЦЭМ!$B$34:$B$777,N$225)+'СЕТ СН'!$F$12</f>
        <v>126.78770603</v>
      </c>
      <c r="O240" s="37">
        <f>SUMIFS(СВЦЭМ!$G$34:$G$777,СВЦЭМ!$A$34:$A$777,$A240,СВЦЭМ!$B$34:$B$777,O$225)+'СЕТ СН'!$F$12</f>
        <v>127.21416134</v>
      </c>
      <c r="P240" s="37">
        <f>SUMIFS(СВЦЭМ!$G$34:$G$777,СВЦЭМ!$A$34:$A$777,$A240,СВЦЭМ!$B$34:$B$777,P$225)+'СЕТ СН'!$F$12</f>
        <v>128.05916543000001</v>
      </c>
      <c r="Q240" s="37">
        <f>SUMIFS(СВЦЭМ!$G$34:$G$777,СВЦЭМ!$A$34:$A$777,$A240,СВЦЭМ!$B$34:$B$777,Q$225)+'СЕТ СН'!$F$12</f>
        <v>129.81585615</v>
      </c>
      <c r="R240" s="37">
        <f>SUMIFS(СВЦЭМ!$G$34:$G$777,СВЦЭМ!$A$34:$A$777,$A240,СВЦЭМ!$B$34:$B$777,R$225)+'СЕТ СН'!$F$12</f>
        <v>130.08529515000001</v>
      </c>
      <c r="S240" s="37">
        <f>SUMIFS(СВЦЭМ!$G$34:$G$777,СВЦЭМ!$A$34:$A$777,$A240,СВЦЭМ!$B$34:$B$777,S$225)+'СЕТ СН'!$F$12</f>
        <v>127.8765205</v>
      </c>
      <c r="T240" s="37">
        <f>SUMIFS(СВЦЭМ!$G$34:$G$777,СВЦЭМ!$A$34:$A$777,$A240,СВЦЭМ!$B$34:$B$777,T$225)+'СЕТ СН'!$F$12</f>
        <v>126.33062348999999</v>
      </c>
      <c r="U240" s="37">
        <f>SUMIFS(СВЦЭМ!$G$34:$G$777,СВЦЭМ!$A$34:$A$777,$A240,СВЦЭМ!$B$34:$B$777,U$225)+'СЕТ СН'!$F$12</f>
        <v>127.80067163</v>
      </c>
      <c r="V240" s="37">
        <f>SUMIFS(СВЦЭМ!$G$34:$G$777,СВЦЭМ!$A$34:$A$777,$A240,СВЦЭМ!$B$34:$B$777,V$225)+'СЕТ СН'!$F$12</f>
        <v>124.29475131</v>
      </c>
      <c r="W240" s="37">
        <f>SUMIFS(СВЦЭМ!$G$34:$G$777,СВЦЭМ!$A$34:$A$777,$A240,СВЦЭМ!$B$34:$B$777,W$225)+'СЕТ СН'!$F$12</f>
        <v>126.40900409</v>
      </c>
      <c r="X240" s="37">
        <f>SUMIFS(СВЦЭМ!$G$34:$G$777,СВЦЭМ!$A$34:$A$777,$A240,СВЦЭМ!$B$34:$B$777,X$225)+'СЕТ СН'!$F$12</f>
        <v>131.4141194</v>
      </c>
      <c r="Y240" s="37">
        <f>SUMIFS(СВЦЭМ!$G$34:$G$777,СВЦЭМ!$A$34:$A$777,$A240,СВЦЭМ!$B$34:$B$777,Y$225)+'СЕТ СН'!$F$12</f>
        <v>144.67269598999999</v>
      </c>
    </row>
    <row r="241" spans="1:25" ht="15.75" x14ac:dyDescent="0.2">
      <c r="A241" s="36">
        <f t="shared" si="6"/>
        <v>43328</v>
      </c>
      <c r="B241" s="37">
        <f>SUMIFS(СВЦЭМ!$G$34:$G$777,СВЦЭМ!$A$34:$A$777,$A241,СВЦЭМ!$B$34:$B$777,B$225)+'СЕТ СН'!$F$12</f>
        <v>167.96171931999999</v>
      </c>
      <c r="C241" s="37">
        <f>SUMIFS(СВЦЭМ!$G$34:$G$777,СВЦЭМ!$A$34:$A$777,$A241,СВЦЭМ!$B$34:$B$777,C$225)+'СЕТ СН'!$F$12</f>
        <v>197.11971757000001</v>
      </c>
      <c r="D241" s="37">
        <f>SUMIFS(СВЦЭМ!$G$34:$G$777,СВЦЭМ!$A$34:$A$777,$A241,СВЦЭМ!$B$34:$B$777,D$225)+'СЕТ СН'!$F$12</f>
        <v>221.92085535000001</v>
      </c>
      <c r="E241" s="37">
        <f>SUMIFS(СВЦЭМ!$G$34:$G$777,СВЦЭМ!$A$34:$A$777,$A241,СВЦЭМ!$B$34:$B$777,E$225)+'СЕТ СН'!$F$12</f>
        <v>242.66774977</v>
      </c>
      <c r="F241" s="37">
        <f>SUMIFS(СВЦЭМ!$G$34:$G$777,СВЦЭМ!$A$34:$A$777,$A241,СВЦЭМ!$B$34:$B$777,F$225)+'СЕТ СН'!$F$12</f>
        <v>239.60122587999999</v>
      </c>
      <c r="G241" s="37">
        <f>SUMIFS(СВЦЭМ!$G$34:$G$777,СВЦЭМ!$A$34:$A$777,$A241,СВЦЭМ!$B$34:$B$777,G$225)+'СЕТ СН'!$F$12</f>
        <v>240.51101702</v>
      </c>
      <c r="H241" s="37">
        <f>SUMIFS(СВЦЭМ!$G$34:$G$777,СВЦЭМ!$A$34:$A$777,$A241,СВЦЭМ!$B$34:$B$777,H$225)+'СЕТ СН'!$F$12</f>
        <v>233.01027751999999</v>
      </c>
      <c r="I241" s="37">
        <f>SUMIFS(СВЦЭМ!$G$34:$G$777,СВЦЭМ!$A$34:$A$777,$A241,СВЦЭМ!$B$34:$B$777,I$225)+'СЕТ СН'!$F$12</f>
        <v>210.49769058999999</v>
      </c>
      <c r="J241" s="37">
        <f>SUMIFS(СВЦЭМ!$G$34:$G$777,СВЦЭМ!$A$34:$A$777,$A241,СВЦЭМ!$B$34:$B$777,J$225)+'СЕТ СН'!$F$12</f>
        <v>183.10083716</v>
      </c>
      <c r="K241" s="37">
        <f>SUMIFS(СВЦЭМ!$G$34:$G$777,СВЦЭМ!$A$34:$A$777,$A241,СВЦЭМ!$B$34:$B$777,K$225)+'СЕТ СН'!$F$12</f>
        <v>157.35203039000001</v>
      </c>
      <c r="L241" s="37">
        <f>SUMIFS(СВЦЭМ!$G$34:$G$777,СВЦЭМ!$A$34:$A$777,$A241,СВЦЭМ!$B$34:$B$777,L$225)+'СЕТ СН'!$F$12</f>
        <v>136.58446018999999</v>
      </c>
      <c r="M241" s="37">
        <f>SUMIFS(СВЦЭМ!$G$34:$G$777,СВЦЭМ!$A$34:$A$777,$A241,СВЦЭМ!$B$34:$B$777,M$225)+'СЕТ СН'!$F$12</f>
        <v>123.93102464</v>
      </c>
      <c r="N241" s="37">
        <f>SUMIFS(СВЦЭМ!$G$34:$G$777,СВЦЭМ!$A$34:$A$777,$A241,СВЦЭМ!$B$34:$B$777,N$225)+'СЕТ СН'!$F$12</f>
        <v>123.11996612</v>
      </c>
      <c r="O241" s="37">
        <f>SUMIFS(СВЦЭМ!$G$34:$G$777,СВЦЭМ!$A$34:$A$777,$A241,СВЦЭМ!$B$34:$B$777,O$225)+'СЕТ СН'!$F$12</f>
        <v>125.07258452000001</v>
      </c>
      <c r="P241" s="37">
        <f>SUMIFS(СВЦЭМ!$G$34:$G$777,СВЦЭМ!$A$34:$A$777,$A241,СВЦЭМ!$B$34:$B$777,P$225)+'СЕТ СН'!$F$12</f>
        <v>126.70388557</v>
      </c>
      <c r="Q241" s="37">
        <f>SUMIFS(СВЦЭМ!$G$34:$G$777,СВЦЭМ!$A$34:$A$777,$A241,СВЦЭМ!$B$34:$B$777,Q$225)+'СЕТ СН'!$F$12</f>
        <v>127.44234523</v>
      </c>
      <c r="R241" s="37">
        <f>SUMIFS(СВЦЭМ!$G$34:$G$777,СВЦЭМ!$A$34:$A$777,$A241,СВЦЭМ!$B$34:$B$777,R$225)+'СЕТ СН'!$F$12</f>
        <v>127.6037985</v>
      </c>
      <c r="S241" s="37">
        <f>SUMIFS(СВЦЭМ!$G$34:$G$777,СВЦЭМ!$A$34:$A$777,$A241,СВЦЭМ!$B$34:$B$777,S$225)+'СЕТ СН'!$F$12</f>
        <v>124.93305777</v>
      </c>
      <c r="T241" s="37">
        <f>SUMIFS(СВЦЭМ!$G$34:$G$777,СВЦЭМ!$A$34:$A$777,$A241,СВЦЭМ!$B$34:$B$777,T$225)+'СЕТ СН'!$F$12</f>
        <v>119.53765269</v>
      </c>
      <c r="U241" s="37">
        <f>SUMIFS(СВЦЭМ!$G$34:$G$777,СВЦЭМ!$A$34:$A$777,$A241,СВЦЭМ!$B$34:$B$777,U$225)+'СЕТ СН'!$F$12</f>
        <v>118.99733849</v>
      </c>
      <c r="V241" s="37">
        <f>SUMIFS(СВЦЭМ!$G$34:$G$777,СВЦЭМ!$A$34:$A$777,$A241,СВЦЭМ!$B$34:$B$777,V$225)+'СЕТ СН'!$F$12</f>
        <v>120.22991442999999</v>
      </c>
      <c r="W241" s="37">
        <f>SUMIFS(СВЦЭМ!$G$34:$G$777,СВЦЭМ!$A$34:$A$777,$A241,СВЦЭМ!$B$34:$B$777,W$225)+'СЕТ СН'!$F$12</f>
        <v>123.69915982000001</v>
      </c>
      <c r="X241" s="37">
        <f>SUMIFS(СВЦЭМ!$G$34:$G$777,СВЦЭМ!$A$34:$A$777,$A241,СВЦЭМ!$B$34:$B$777,X$225)+'СЕТ СН'!$F$12</f>
        <v>125.34545403</v>
      </c>
      <c r="Y241" s="37">
        <f>SUMIFS(СВЦЭМ!$G$34:$G$777,СВЦЭМ!$A$34:$A$777,$A241,СВЦЭМ!$B$34:$B$777,Y$225)+'СЕТ СН'!$F$12</f>
        <v>143.07461692999999</v>
      </c>
    </row>
    <row r="242" spans="1:25" ht="15.75" x14ac:dyDescent="0.2">
      <c r="A242" s="36">
        <f t="shared" si="6"/>
        <v>43329</v>
      </c>
      <c r="B242" s="37">
        <f>SUMIFS(СВЦЭМ!$G$34:$G$777,СВЦЭМ!$A$34:$A$777,$A242,СВЦЭМ!$B$34:$B$777,B$225)+'СЕТ СН'!$F$12</f>
        <v>162.53014191</v>
      </c>
      <c r="C242" s="37">
        <f>SUMIFS(СВЦЭМ!$G$34:$G$777,СВЦЭМ!$A$34:$A$777,$A242,СВЦЭМ!$B$34:$B$777,C$225)+'СЕТ СН'!$F$12</f>
        <v>192.51139065000001</v>
      </c>
      <c r="D242" s="37">
        <f>SUMIFS(СВЦЭМ!$G$34:$G$777,СВЦЭМ!$A$34:$A$777,$A242,СВЦЭМ!$B$34:$B$777,D$225)+'СЕТ СН'!$F$12</f>
        <v>216.81110113</v>
      </c>
      <c r="E242" s="37">
        <f>SUMIFS(СВЦЭМ!$G$34:$G$777,СВЦЭМ!$A$34:$A$777,$A242,СВЦЭМ!$B$34:$B$777,E$225)+'СЕТ СН'!$F$12</f>
        <v>240.49053398000001</v>
      </c>
      <c r="F242" s="37">
        <f>SUMIFS(СВЦЭМ!$G$34:$G$777,СВЦЭМ!$A$34:$A$777,$A242,СВЦЭМ!$B$34:$B$777,F$225)+'СЕТ СН'!$F$12</f>
        <v>237.36258154000001</v>
      </c>
      <c r="G242" s="37">
        <f>SUMIFS(СВЦЭМ!$G$34:$G$777,СВЦЭМ!$A$34:$A$777,$A242,СВЦЭМ!$B$34:$B$777,G$225)+'СЕТ СН'!$F$12</f>
        <v>232.17878167000001</v>
      </c>
      <c r="H242" s="37">
        <f>SUMIFS(СВЦЭМ!$G$34:$G$777,СВЦЭМ!$A$34:$A$777,$A242,СВЦЭМ!$B$34:$B$777,H$225)+'СЕТ СН'!$F$12</f>
        <v>232.03528867</v>
      </c>
      <c r="I242" s="37">
        <f>SUMIFS(СВЦЭМ!$G$34:$G$777,СВЦЭМ!$A$34:$A$777,$A242,СВЦЭМ!$B$34:$B$777,I$225)+'СЕТ СН'!$F$12</f>
        <v>224.78476527000001</v>
      </c>
      <c r="J242" s="37">
        <f>SUMIFS(СВЦЭМ!$G$34:$G$777,СВЦЭМ!$A$34:$A$777,$A242,СВЦЭМ!$B$34:$B$777,J$225)+'СЕТ СН'!$F$12</f>
        <v>190.30279676000001</v>
      </c>
      <c r="K242" s="37">
        <f>SUMIFS(СВЦЭМ!$G$34:$G$777,СВЦЭМ!$A$34:$A$777,$A242,СВЦЭМ!$B$34:$B$777,K$225)+'СЕТ СН'!$F$12</f>
        <v>166.52155927000001</v>
      </c>
      <c r="L242" s="37">
        <f>SUMIFS(СВЦЭМ!$G$34:$G$777,СВЦЭМ!$A$34:$A$777,$A242,СВЦЭМ!$B$34:$B$777,L$225)+'СЕТ СН'!$F$12</f>
        <v>140.227541</v>
      </c>
      <c r="M242" s="37">
        <f>SUMIFS(СВЦЭМ!$G$34:$G$777,СВЦЭМ!$A$34:$A$777,$A242,СВЦЭМ!$B$34:$B$777,M$225)+'СЕТ СН'!$F$12</f>
        <v>124.95613457</v>
      </c>
      <c r="N242" s="37">
        <f>SUMIFS(СВЦЭМ!$G$34:$G$777,СВЦЭМ!$A$34:$A$777,$A242,СВЦЭМ!$B$34:$B$777,N$225)+'СЕТ СН'!$F$12</f>
        <v>119.11239062999999</v>
      </c>
      <c r="O242" s="37">
        <f>SUMIFS(СВЦЭМ!$G$34:$G$777,СВЦЭМ!$A$34:$A$777,$A242,СВЦЭМ!$B$34:$B$777,O$225)+'СЕТ СН'!$F$12</f>
        <v>120.85984439000001</v>
      </c>
      <c r="P242" s="37">
        <f>SUMIFS(СВЦЭМ!$G$34:$G$777,СВЦЭМ!$A$34:$A$777,$A242,СВЦЭМ!$B$34:$B$777,P$225)+'СЕТ СН'!$F$12</f>
        <v>122.04391296999999</v>
      </c>
      <c r="Q242" s="37">
        <f>SUMIFS(СВЦЭМ!$G$34:$G$777,СВЦЭМ!$A$34:$A$777,$A242,СВЦЭМ!$B$34:$B$777,Q$225)+'СЕТ СН'!$F$12</f>
        <v>121.46433587999999</v>
      </c>
      <c r="R242" s="37">
        <f>SUMIFS(СВЦЭМ!$G$34:$G$777,СВЦЭМ!$A$34:$A$777,$A242,СВЦЭМ!$B$34:$B$777,R$225)+'СЕТ СН'!$F$12</f>
        <v>120.29365384</v>
      </c>
      <c r="S242" s="37">
        <f>SUMIFS(СВЦЭМ!$G$34:$G$777,СВЦЭМ!$A$34:$A$777,$A242,СВЦЭМ!$B$34:$B$777,S$225)+'СЕТ СН'!$F$12</f>
        <v>118.87706741</v>
      </c>
      <c r="T242" s="37">
        <f>SUMIFS(СВЦЭМ!$G$34:$G$777,СВЦЭМ!$A$34:$A$777,$A242,СВЦЭМ!$B$34:$B$777,T$225)+'СЕТ СН'!$F$12</f>
        <v>119.47719914</v>
      </c>
      <c r="U242" s="37">
        <f>SUMIFS(СВЦЭМ!$G$34:$G$777,СВЦЭМ!$A$34:$A$777,$A242,СВЦЭМ!$B$34:$B$777,U$225)+'СЕТ СН'!$F$12</f>
        <v>122.7247217</v>
      </c>
      <c r="V242" s="37">
        <f>SUMIFS(СВЦЭМ!$G$34:$G$777,СВЦЭМ!$A$34:$A$777,$A242,СВЦЭМ!$B$34:$B$777,V$225)+'СЕТ СН'!$F$12</f>
        <v>122.56483959000001</v>
      </c>
      <c r="W242" s="37">
        <f>SUMIFS(СВЦЭМ!$G$34:$G$777,СВЦЭМ!$A$34:$A$777,$A242,СВЦЭМ!$B$34:$B$777,W$225)+'СЕТ СН'!$F$12</f>
        <v>124.97437422</v>
      </c>
      <c r="X242" s="37">
        <f>SUMIFS(СВЦЭМ!$G$34:$G$777,СВЦЭМ!$A$34:$A$777,$A242,СВЦЭМ!$B$34:$B$777,X$225)+'СЕТ СН'!$F$12</f>
        <v>124.31620062</v>
      </c>
      <c r="Y242" s="37">
        <f>SUMIFS(СВЦЭМ!$G$34:$G$777,СВЦЭМ!$A$34:$A$777,$A242,СВЦЭМ!$B$34:$B$777,Y$225)+'СЕТ СН'!$F$12</f>
        <v>137.07035160999999</v>
      </c>
    </row>
    <row r="243" spans="1:25" ht="15.75" x14ac:dyDescent="0.2">
      <c r="A243" s="36">
        <f t="shared" si="6"/>
        <v>43330</v>
      </c>
      <c r="B243" s="37">
        <f>SUMIFS(СВЦЭМ!$G$34:$G$777,СВЦЭМ!$A$34:$A$777,$A243,СВЦЭМ!$B$34:$B$777,B$225)+'СЕТ СН'!$F$12</f>
        <v>147.67017779</v>
      </c>
      <c r="C243" s="37">
        <f>SUMIFS(СВЦЭМ!$G$34:$G$777,СВЦЭМ!$A$34:$A$777,$A243,СВЦЭМ!$B$34:$B$777,C$225)+'СЕТ СН'!$F$12</f>
        <v>161.63571906999999</v>
      </c>
      <c r="D243" s="37">
        <f>SUMIFS(СВЦЭМ!$G$34:$G$777,СВЦЭМ!$A$34:$A$777,$A243,СВЦЭМ!$B$34:$B$777,D$225)+'СЕТ СН'!$F$12</f>
        <v>185.64254041000001</v>
      </c>
      <c r="E243" s="37">
        <f>SUMIFS(СВЦЭМ!$G$34:$G$777,СВЦЭМ!$A$34:$A$777,$A243,СВЦЭМ!$B$34:$B$777,E$225)+'СЕТ СН'!$F$12</f>
        <v>209.77079927</v>
      </c>
      <c r="F243" s="37">
        <f>SUMIFS(СВЦЭМ!$G$34:$G$777,СВЦЭМ!$A$34:$A$777,$A243,СВЦЭМ!$B$34:$B$777,F$225)+'СЕТ СН'!$F$12</f>
        <v>212.23472899000001</v>
      </c>
      <c r="G243" s="37">
        <f>SUMIFS(СВЦЭМ!$G$34:$G$777,СВЦЭМ!$A$34:$A$777,$A243,СВЦЭМ!$B$34:$B$777,G$225)+'СЕТ СН'!$F$12</f>
        <v>209.34421943000001</v>
      </c>
      <c r="H243" s="37">
        <f>SUMIFS(СВЦЭМ!$G$34:$G$777,СВЦЭМ!$A$34:$A$777,$A243,СВЦЭМ!$B$34:$B$777,H$225)+'СЕТ СН'!$F$12</f>
        <v>203.18229994000001</v>
      </c>
      <c r="I243" s="37">
        <f>SUMIFS(СВЦЭМ!$G$34:$G$777,СВЦЭМ!$A$34:$A$777,$A243,СВЦЭМ!$B$34:$B$777,I$225)+'СЕТ СН'!$F$12</f>
        <v>186.4013932</v>
      </c>
      <c r="J243" s="37">
        <f>SUMIFS(СВЦЭМ!$G$34:$G$777,СВЦЭМ!$A$34:$A$777,$A243,СВЦЭМ!$B$34:$B$777,J$225)+'СЕТ СН'!$F$12</f>
        <v>152.18972076</v>
      </c>
      <c r="K243" s="37">
        <f>SUMIFS(СВЦЭМ!$G$34:$G$777,СВЦЭМ!$A$34:$A$777,$A243,СВЦЭМ!$B$34:$B$777,K$225)+'СЕТ СН'!$F$12</f>
        <v>127.98371632</v>
      </c>
      <c r="L243" s="37">
        <f>SUMIFS(СВЦЭМ!$G$34:$G$777,СВЦЭМ!$A$34:$A$777,$A243,СВЦЭМ!$B$34:$B$777,L$225)+'СЕТ СН'!$F$12</f>
        <v>108.04610981</v>
      </c>
      <c r="M243" s="37">
        <f>SUMIFS(СВЦЭМ!$G$34:$G$777,СВЦЭМ!$A$34:$A$777,$A243,СВЦЭМ!$B$34:$B$777,M$225)+'СЕТ СН'!$F$12</f>
        <v>98.226866869999995</v>
      </c>
      <c r="N243" s="37">
        <f>SUMIFS(СВЦЭМ!$G$34:$G$777,СВЦЭМ!$A$34:$A$777,$A243,СВЦЭМ!$B$34:$B$777,N$225)+'СЕТ СН'!$F$12</f>
        <v>94.66561213</v>
      </c>
      <c r="O243" s="37">
        <f>SUMIFS(СВЦЭМ!$G$34:$G$777,СВЦЭМ!$A$34:$A$777,$A243,СВЦЭМ!$B$34:$B$777,O$225)+'СЕТ СН'!$F$12</f>
        <v>94.997474710000006</v>
      </c>
      <c r="P243" s="37">
        <f>SUMIFS(СВЦЭМ!$G$34:$G$777,СВЦЭМ!$A$34:$A$777,$A243,СВЦЭМ!$B$34:$B$777,P$225)+'СЕТ СН'!$F$12</f>
        <v>95.838343760000001</v>
      </c>
      <c r="Q243" s="37">
        <f>SUMIFS(СВЦЭМ!$G$34:$G$777,СВЦЭМ!$A$34:$A$777,$A243,СВЦЭМ!$B$34:$B$777,Q$225)+'СЕТ СН'!$F$12</f>
        <v>97.009868760000003</v>
      </c>
      <c r="R243" s="37">
        <f>SUMIFS(СВЦЭМ!$G$34:$G$777,СВЦЭМ!$A$34:$A$777,$A243,СВЦЭМ!$B$34:$B$777,R$225)+'СЕТ СН'!$F$12</f>
        <v>106.3631273</v>
      </c>
      <c r="S243" s="37">
        <f>SUMIFS(СВЦЭМ!$G$34:$G$777,СВЦЭМ!$A$34:$A$777,$A243,СВЦЭМ!$B$34:$B$777,S$225)+'СЕТ СН'!$F$12</f>
        <v>118.1216788</v>
      </c>
      <c r="T243" s="37">
        <f>SUMIFS(СВЦЭМ!$G$34:$G$777,СВЦЭМ!$A$34:$A$777,$A243,СВЦЭМ!$B$34:$B$777,T$225)+'СЕТ СН'!$F$12</f>
        <v>129.52522655000001</v>
      </c>
      <c r="U243" s="37">
        <f>SUMIFS(СВЦЭМ!$G$34:$G$777,СВЦЭМ!$A$34:$A$777,$A243,СВЦЭМ!$B$34:$B$777,U$225)+'СЕТ СН'!$F$12</f>
        <v>142.25095153000001</v>
      </c>
      <c r="V243" s="37">
        <f>SUMIFS(СВЦЭМ!$G$34:$G$777,СВЦЭМ!$A$34:$A$777,$A243,СВЦЭМ!$B$34:$B$777,V$225)+'СЕТ СН'!$F$12</f>
        <v>142.14215386999999</v>
      </c>
      <c r="W243" s="37">
        <f>SUMIFS(СВЦЭМ!$G$34:$G$777,СВЦЭМ!$A$34:$A$777,$A243,СВЦЭМ!$B$34:$B$777,W$225)+'СЕТ СН'!$F$12</f>
        <v>138.92494536000001</v>
      </c>
      <c r="X243" s="37">
        <f>SUMIFS(СВЦЭМ!$G$34:$G$777,СВЦЭМ!$A$34:$A$777,$A243,СВЦЭМ!$B$34:$B$777,X$225)+'СЕТ СН'!$F$12</f>
        <v>148.57454182000001</v>
      </c>
      <c r="Y243" s="37">
        <f>SUMIFS(СВЦЭМ!$G$34:$G$777,СВЦЭМ!$A$34:$A$777,$A243,СВЦЭМ!$B$34:$B$777,Y$225)+'СЕТ СН'!$F$12</f>
        <v>162.92440228999999</v>
      </c>
    </row>
    <row r="244" spans="1:25" ht="15.75" x14ac:dyDescent="0.2">
      <c r="A244" s="36">
        <f t="shared" si="6"/>
        <v>43331</v>
      </c>
      <c r="B244" s="37">
        <f>SUMIFS(СВЦЭМ!$G$34:$G$777,СВЦЭМ!$A$34:$A$777,$A244,СВЦЭМ!$B$34:$B$777,B$225)+'СЕТ СН'!$F$12</f>
        <v>187.36978055</v>
      </c>
      <c r="C244" s="37">
        <f>SUMIFS(СВЦЭМ!$G$34:$G$777,СВЦЭМ!$A$34:$A$777,$A244,СВЦЭМ!$B$34:$B$777,C$225)+'СЕТ СН'!$F$12</f>
        <v>195.01962911999999</v>
      </c>
      <c r="D244" s="37">
        <f>SUMIFS(СВЦЭМ!$G$34:$G$777,СВЦЭМ!$A$34:$A$777,$A244,СВЦЭМ!$B$34:$B$777,D$225)+'СЕТ СН'!$F$12</f>
        <v>206.55069232</v>
      </c>
      <c r="E244" s="37">
        <f>SUMIFS(СВЦЭМ!$G$34:$G$777,СВЦЭМ!$A$34:$A$777,$A244,СВЦЭМ!$B$34:$B$777,E$225)+'СЕТ СН'!$F$12</f>
        <v>212.81188055999999</v>
      </c>
      <c r="F244" s="37">
        <f>SUMIFS(СВЦЭМ!$G$34:$G$777,СВЦЭМ!$A$34:$A$777,$A244,СВЦЭМ!$B$34:$B$777,F$225)+'СЕТ СН'!$F$12</f>
        <v>203.11350793</v>
      </c>
      <c r="G244" s="37">
        <f>SUMIFS(СВЦЭМ!$G$34:$G$777,СВЦЭМ!$A$34:$A$777,$A244,СВЦЭМ!$B$34:$B$777,G$225)+'СЕТ СН'!$F$12</f>
        <v>202.10461752000001</v>
      </c>
      <c r="H244" s="37">
        <f>SUMIFS(СВЦЭМ!$G$34:$G$777,СВЦЭМ!$A$34:$A$777,$A244,СВЦЭМ!$B$34:$B$777,H$225)+'СЕТ СН'!$F$12</f>
        <v>202.67999492999999</v>
      </c>
      <c r="I244" s="37">
        <f>SUMIFS(СВЦЭМ!$G$34:$G$777,СВЦЭМ!$A$34:$A$777,$A244,СВЦЭМ!$B$34:$B$777,I$225)+'СЕТ СН'!$F$12</f>
        <v>189.71959218999999</v>
      </c>
      <c r="J244" s="37">
        <f>SUMIFS(СВЦЭМ!$G$34:$G$777,СВЦЭМ!$A$34:$A$777,$A244,СВЦЭМ!$B$34:$B$777,J$225)+'СЕТ СН'!$F$12</f>
        <v>160.29608143999999</v>
      </c>
      <c r="K244" s="37">
        <f>SUMIFS(СВЦЭМ!$G$34:$G$777,СВЦЭМ!$A$34:$A$777,$A244,СВЦЭМ!$B$34:$B$777,K$225)+'СЕТ СН'!$F$12</f>
        <v>146.42378077000001</v>
      </c>
      <c r="L244" s="37">
        <f>SUMIFS(СВЦЭМ!$G$34:$G$777,СВЦЭМ!$A$34:$A$777,$A244,СВЦЭМ!$B$34:$B$777,L$225)+'СЕТ СН'!$F$12</f>
        <v>138.91187492</v>
      </c>
      <c r="M244" s="37">
        <f>SUMIFS(СВЦЭМ!$G$34:$G$777,СВЦЭМ!$A$34:$A$777,$A244,СВЦЭМ!$B$34:$B$777,M$225)+'СЕТ СН'!$F$12</f>
        <v>140.39637292</v>
      </c>
      <c r="N244" s="37">
        <f>SUMIFS(СВЦЭМ!$G$34:$G$777,СВЦЭМ!$A$34:$A$777,$A244,СВЦЭМ!$B$34:$B$777,N$225)+'СЕТ СН'!$F$12</f>
        <v>129.76750428</v>
      </c>
      <c r="O244" s="37">
        <f>SUMIFS(СВЦЭМ!$G$34:$G$777,СВЦЭМ!$A$34:$A$777,$A244,СВЦЭМ!$B$34:$B$777,O$225)+'СЕТ СН'!$F$12</f>
        <v>118.45105726</v>
      </c>
      <c r="P244" s="37">
        <f>SUMIFS(СВЦЭМ!$G$34:$G$777,СВЦЭМ!$A$34:$A$777,$A244,СВЦЭМ!$B$34:$B$777,P$225)+'СЕТ СН'!$F$12</f>
        <v>109.52477473</v>
      </c>
      <c r="Q244" s="37">
        <f>SUMIFS(СВЦЭМ!$G$34:$G$777,СВЦЭМ!$A$34:$A$777,$A244,СВЦЭМ!$B$34:$B$777,Q$225)+'СЕТ СН'!$F$12</f>
        <v>108.88686463000001</v>
      </c>
      <c r="R244" s="37">
        <f>SUMIFS(СВЦЭМ!$G$34:$G$777,СВЦЭМ!$A$34:$A$777,$A244,СВЦЭМ!$B$34:$B$777,R$225)+'СЕТ СН'!$F$12</f>
        <v>115.61404706</v>
      </c>
      <c r="S244" s="37">
        <f>SUMIFS(СВЦЭМ!$G$34:$G$777,СВЦЭМ!$A$34:$A$777,$A244,СВЦЭМ!$B$34:$B$777,S$225)+'СЕТ СН'!$F$12</f>
        <v>112.34668619</v>
      </c>
      <c r="T244" s="37">
        <f>SUMIFS(СВЦЭМ!$G$34:$G$777,СВЦЭМ!$A$34:$A$777,$A244,СВЦЭМ!$B$34:$B$777,T$225)+'СЕТ СН'!$F$12</f>
        <v>113.78914818</v>
      </c>
      <c r="U244" s="37">
        <f>SUMIFS(СВЦЭМ!$G$34:$G$777,СВЦЭМ!$A$34:$A$777,$A244,СВЦЭМ!$B$34:$B$777,U$225)+'СЕТ СН'!$F$12</f>
        <v>116.21685837</v>
      </c>
      <c r="V244" s="37">
        <f>SUMIFS(СВЦЭМ!$G$34:$G$777,СВЦЭМ!$A$34:$A$777,$A244,СВЦЭМ!$B$34:$B$777,V$225)+'СЕТ СН'!$F$12</f>
        <v>114.25433507</v>
      </c>
      <c r="W244" s="37">
        <f>SUMIFS(СВЦЭМ!$G$34:$G$777,СВЦЭМ!$A$34:$A$777,$A244,СВЦЭМ!$B$34:$B$777,W$225)+'СЕТ СН'!$F$12</f>
        <v>116.04286242000001</v>
      </c>
      <c r="X244" s="37">
        <f>SUMIFS(СВЦЭМ!$G$34:$G$777,СВЦЭМ!$A$34:$A$777,$A244,СВЦЭМ!$B$34:$B$777,X$225)+'СЕТ СН'!$F$12</f>
        <v>120.249163</v>
      </c>
      <c r="Y244" s="37">
        <f>SUMIFS(СВЦЭМ!$G$34:$G$777,СВЦЭМ!$A$34:$A$777,$A244,СВЦЭМ!$B$34:$B$777,Y$225)+'СЕТ СН'!$F$12</f>
        <v>137.63206535</v>
      </c>
    </row>
    <row r="245" spans="1:25" ht="15.75" x14ac:dyDescent="0.2">
      <c r="A245" s="36">
        <f t="shared" si="6"/>
        <v>43332</v>
      </c>
      <c r="B245" s="37">
        <f>SUMIFS(СВЦЭМ!$G$34:$G$777,СВЦЭМ!$A$34:$A$777,$A245,СВЦЭМ!$B$34:$B$777,B$225)+'СЕТ СН'!$F$12</f>
        <v>154.00789823</v>
      </c>
      <c r="C245" s="37">
        <f>SUMIFS(СВЦЭМ!$G$34:$G$777,СВЦЭМ!$A$34:$A$777,$A245,СВЦЭМ!$B$34:$B$777,C$225)+'СЕТ СН'!$F$12</f>
        <v>185.93738844000001</v>
      </c>
      <c r="D245" s="37">
        <f>SUMIFS(СВЦЭМ!$G$34:$G$777,СВЦЭМ!$A$34:$A$777,$A245,СВЦЭМ!$B$34:$B$777,D$225)+'СЕТ СН'!$F$12</f>
        <v>212.29918759</v>
      </c>
      <c r="E245" s="37">
        <f>SUMIFS(СВЦЭМ!$G$34:$G$777,СВЦЭМ!$A$34:$A$777,$A245,СВЦЭМ!$B$34:$B$777,E$225)+'СЕТ СН'!$F$12</f>
        <v>237.63927687</v>
      </c>
      <c r="F245" s="37">
        <f>SUMIFS(СВЦЭМ!$G$34:$G$777,СВЦЭМ!$A$34:$A$777,$A245,СВЦЭМ!$B$34:$B$777,F$225)+'СЕТ СН'!$F$12</f>
        <v>236.85094914000001</v>
      </c>
      <c r="G245" s="37">
        <f>SUMIFS(СВЦЭМ!$G$34:$G$777,СВЦЭМ!$A$34:$A$777,$A245,СВЦЭМ!$B$34:$B$777,G$225)+'СЕТ СН'!$F$12</f>
        <v>229.48203993999999</v>
      </c>
      <c r="H245" s="37">
        <f>SUMIFS(СВЦЭМ!$G$34:$G$777,СВЦЭМ!$A$34:$A$777,$A245,СВЦЭМ!$B$34:$B$777,H$225)+'СЕТ СН'!$F$12</f>
        <v>220.41637195999999</v>
      </c>
      <c r="I245" s="37">
        <f>SUMIFS(СВЦЭМ!$G$34:$G$777,СВЦЭМ!$A$34:$A$777,$A245,СВЦЭМ!$B$34:$B$777,I$225)+'СЕТ СН'!$F$12</f>
        <v>198.17413009000001</v>
      </c>
      <c r="J245" s="37">
        <f>SUMIFS(СВЦЭМ!$G$34:$G$777,СВЦЭМ!$A$34:$A$777,$A245,СВЦЭМ!$B$34:$B$777,J$225)+'СЕТ СН'!$F$12</f>
        <v>165.66936097000001</v>
      </c>
      <c r="K245" s="37">
        <f>SUMIFS(СВЦЭМ!$G$34:$G$777,СВЦЭМ!$A$34:$A$777,$A245,СВЦЭМ!$B$34:$B$777,K$225)+'СЕТ СН'!$F$12</f>
        <v>145.29089965</v>
      </c>
      <c r="L245" s="37">
        <f>SUMIFS(СВЦЭМ!$G$34:$G$777,СВЦЭМ!$A$34:$A$777,$A245,СВЦЭМ!$B$34:$B$777,L$225)+'СЕТ СН'!$F$12</f>
        <v>124.36963536</v>
      </c>
      <c r="M245" s="37">
        <f>SUMIFS(СВЦЭМ!$G$34:$G$777,СВЦЭМ!$A$34:$A$777,$A245,СВЦЭМ!$B$34:$B$777,M$225)+'СЕТ СН'!$F$12</f>
        <v>117.9942463</v>
      </c>
      <c r="N245" s="37">
        <f>SUMIFS(СВЦЭМ!$G$34:$G$777,СВЦЭМ!$A$34:$A$777,$A245,СВЦЭМ!$B$34:$B$777,N$225)+'СЕТ СН'!$F$12</f>
        <v>117.61028607</v>
      </c>
      <c r="O245" s="37">
        <f>SUMIFS(СВЦЭМ!$G$34:$G$777,СВЦЭМ!$A$34:$A$777,$A245,СВЦЭМ!$B$34:$B$777,O$225)+'СЕТ СН'!$F$12</f>
        <v>117.38049388</v>
      </c>
      <c r="P245" s="37">
        <f>SUMIFS(СВЦЭМ!$G$34:$G$777,СВЦЭМ!$A$34:$A$777,$A245,СВЦЭМ!$B$34:$B$777,P$225)+'СЕТ СН'!$F$12</f>
        <v>122.07177756999999</v>
      </c>
      <c r="Q245" s="37">
        <f>SUMIFS(СВЦЭМ!$G$34:$G$777,СВЦЭМ!$A$34:$A$777,$A245,СВЦЭМ!$B$34:$B$777,Q$225)+'СЕТ СН'!$F$12</f>
        <v>121.38344574</v>
      </c>
      <c r="R245" s="37">
        <f>SUMIFS(СВЦЭМ!$G$34:$G$777,СВЦЭМ!$A$34:$A$777,$A245,СВЦЭМ!$B$34:$B$777,R$225)+'СЕТ СН'!$F$12</f>
        <v>118.40396984</v>
      </c>
      <c r="S245" s="37">
        <f>SUMIFS(СВЦЭМ!$G$34:$G$777,СВЦЭМ!$A$34:$A$777,$A245,СВЦЭМ!$B$34:$B$777,S$225)+'СЕТ СН'!$F$12</f>
        <v>122.18696448999999</v>
      </c>
      <c r="T245" s="37">
        <f>SUMIFS(СВЦЭМ!$G$34:$G$777,СВЦЭМ!$A$34:$A$777,$A245,СВЦЭМ!$B$34:$B$777,T$225)+'СЕТ СН'!$F$12</f>
        <v>121.74492779000001</v>
      </c>
      <c r="U245" s="37">
        <f>SUMIFS(СВЦЭМ!$G$34:$G$777,СВЦЭМ!$A$34:$A$777,$A245,СВЦЭМ!$B$34:$B$777,U$225)+'СЕТ СН'!$F$12</f>
        <v>123.18179766999999</v>
      </c>
      <c r="V245" s="37">
        <f>SUMIFS(СВЦЭМ!$G$34:$G$777,СВЦЭМ!$A$34:$A$777,$A245,СВЦЭМ!$B$34:$B$777,V$225)+'СЕТ СН'!$F$12</f>
        <v>124.93501503</v>
      </c>
      <c r="W245" s="37">
        <f>SUMIFS(СВЦЭМ!$G$34:$G$777,СВЦЭМ!$A$34:$A$777,$A245,СВЦЭМ!$B$34:$B$777,W$225)+'СЕТ СН'!$F$12</f>
        <v>128.27664435</v>
      </c>
      <c r="X245" s="37">
        <f>SUMIFS(СВЦЭМ!$G$34:$G$777,СВЦЭМ!$A$34:$A$777,$A245,СВЦЭМ!$B$34:$B$777,X$225)+'СЕТ СН'!$F$12</f>
        <v>118.69570374</v>
      </c>
      <c r="Y245" s="37">
        <f>SUMIFS(СВЦЭМ!$G$34:$G$777,СВЦЭМ!$A$34:$A$777,$A245,СВЦЭМ!$B$34:$B$777,Y$225)+'СЕТ СН'!$F$12</f>
        <v>130.08355105999999</v>
      </c>
    </row>
    <row r="246" spans="1:25" ht="15.75" x14ac:dyDescent="0.2">
      <c r="A246" s="36">
        <f t="shared" si="6"/>
        <v>43333</v>
      </c>
      <c r="B246" s="37">
        <f>SUMIFS(СВЦЭМ!$G$34:$G$777,СВЦЭМ!$A$34:$A$777,$A246,СВЦЭМ!$B$34:$B$777,B$225)+'СЕТ СН'!$F$12</f>
        <v>154.05482026999999</v>
      </c>
      <c r="C246" s="37">
        <f>SUMIFS(СВЦЭМ!$G$34:$G$777,СВЦЭМ!$A$34:$A$777,$A246,СВЦЭМ!$B$34:$B$777,C$225)+'СЕТ СН'!$F$12</f>
        <v>181.97455826999999</v>
      </c>
      <c r="D246" s="37">
        <f>SUMIFS(СВЦЭМ!$G$34:$G$777,СВЦЭМ!$A$34:$A$777,$A246,СВЦЭМ!$B$34:$B$777,D$225)+'СЕТ СН'!$F$12</f>
        <v>208.46927722000001</v>
      </c>
      <c r="E246" s="37">
        <f>SUMIFS(СВЦЭМ!$G$34:$G$777,СВЦЭМ!$A$34:$A$777,$A246,СВЦЭМ!$B$34:$B$777,E$225)+'СЕТ СН'!$F$12</f>
        <v>235.32476464999999</v>
      </c>
      <c r="F246" s="37">
        <f>SUMIFS(СВЦЭМ!$G$34:$G$777,СВЦЭМ!$A$34:$A$777,$A246,СВЦЭМ!$B$34:$B$777,F$225)+'СЕТ СН'!$F$12</f>
        <v>237.81069743</v>
      </c>
      <c r="G246" s="37">
        <f>SUMIFS(СВЦЭМ!$G$34:$G$777,СВЦЭМ!$A$34:$A$777,$A246,СВЦЭМ!$B$34:$B$777,G$225)+'СЕТ СН'!$F$12</f>
        <v>234.43233875999999</v>
      </c>
      <c r="H246" s="37">
        <f>SUMIFS(СВЦЭМ!$G$34:$G$777,СВЦЭМ!$A$34:$A$777,$A246,СВЦЭМ!$B$34:$B$777,H$225)+'СЕТ СН'!$F$12</f>
        <v>236.33775344</v>
      </c>
      <c r="I246" s="37">
        <f>SUMIFS(СВЦЭМ!$G$34:$G$777,СВЦЭМ!$A$34:$A$777,$A246,СВЦЭМ!$B$34:$B$777,I$225)+'СЕТ СН'!$F$12</f>
        <v>215.96458795999999</v>
      </c>
      <c r="J246" s="37">
        <f>SUMIFS(СВЦЭМ!$G$34:$G$777,СВЦЭМ!$A$34:$A$777,$A246,СВЦЭМ!$B$34:$B$777,J$225)+'СЕТ СН'!$F$12</f>
        <v>187.60838834</v>
      </c>
      <c r="K246" s="37">
        <f>SUMIFS(СВЦЭМ!$G$34:$G$777,СВЦЭМ!$A$34:$A$777,$A246,СВЦЭМ!$B$34:$B$777,K$225)+'СЕТ СН'!$F$12</f>
        <v>161.83398803</v>
      </c>
      <c r="L246" s="37">
        <f>SUMIFS(СВЦЭМ!$G$34:$G$777,СВЦЭМ!$A$34:$A$777,$A246,СВЦЭМ!$B$34:$B$777,L$225)+'СЕТ СН'!$F$12</f>
        <v>139.32243869999999</v>
      </c>
      <c r="M246" s="37">
        <f>SUMIFS(СВЦЭМ!$G$34:$G$777,СВЦЭМ!$A$34:$A$777,$A246,СВЦЭМ!$B$34:$B$777,M$225)+'СЕТ СН'!$F$12</f>
        <v>129.17607734000001</v>
      </c>
      <c r="N246" s="37">
        <f>SUMIFS(СВЦЭМ!$G$34:$G$777,СВЦЭМ!$A$34:$A$777,$A246,СВЦЭМ!$B$34:$B$777,N$225)+'СЕТ СН'!$F$12</f>
        <v>129.15139176</v>
      </c>
      <c r="O246" s="37">
        <f>SUMIFS(СВЦЭМ!$G$34:$G$777,СВЦЭМ!$A$34:$A$777,$A246,СВЦЭМ!$B$34:$B$777,O$225)+'СЕТ СН'!$F$12</f>
        <v>128.54576723</v>
      </c>
      <c r="P246" s="37">
        <f>SUMIFS(СВЦЭМ!$G$34:$G$777,СВЦЭМ!$A$34:$A$777,$A246,СВЦЭМ!$B$34:$B$777,P$225)+'СЕТ СН'!$F$12</f>
        <v>130.50697185999999</v>
      </c>
      <c r="Q246" s="37">
        <f>SUMIFS(СВЦЭМ!$G$34:$G$777,СВЦЭМ!$A$34:$A$777,$A246,СВЦЭМ!$B$34:$B$777,Q$225)+'СЕТ СН'!$F$12</f>
        <v>129.60230286000001</v>
      </c>
      <c r="R246" s="37">
        <f>SUMIFS(СВЦЭМ!$G$34:$G$777,СВЦЭМ!$A$34:$A$777,$A246,СВЦЭМ!$B$34:$B$777,R$225)+'СЕТ СН'!$F$12</f>
        <v>127.72055140000001</v>
      </c>
      <c r="S246" s="37">
        <f>SUMIFS(СВЦЭМ!$G$34:$G$777,СВЦЭМ!$A$34:$A$777,$A246,СВЦЭМ!$B$34:$B$777,S$225)+'СЕТ СН'!$F$12</f>
        <v>128.52713245000001</v>
      </c>
      <c r="T246" s="37">
        <f>SUMIFS(СВЦЭМ!$G$34:$G$777,СВЦЭМ!$A$34:$A$777,$A246,СВЦЭМ!$B$34:$B$777,T$225)+'СЕТ СН'!$F$12</f>
        <v>128.01380061</v>
      </c>
      <c r="U246" s="37">
        <f>SUMIFS(СВЦЭМ!$G$34:$G$777,СВЦЭМ!$A$34:$A$777,$A246,СВЦЭМ!$B$34:$B$777,U$225)+'СЕТ СН'!$F$12</f>
        <v>129.48566855000001</v>
      </c>
      <c r="V246" s="37">
        <f>SUMIFS(СВЦЭМ!$G$34:$G$777,СВЦЭМ!$A$34:$A$777,$A246,СВЦЭМ!$B$34:$B$777,V$225)+'СЕТ СН'!$F$12</f>
        <v>129.50661633999999</v>
      </c>
      <c r="W246" s="37">
        <f>SUMIFS(СВЦЭМ!$G$34:$G$777,СВЦЭМ!$A$34:$A$777,$A246,СВЦЭМ!$B$34:$B$777,W$225)+'СЕТ СН'!$F$12</f>
        <v>129.53290329000001</v>
      </c>
      <c r="X246" s="37">
        <f>SUMIFS(СВЦЭМ!$G$34:$G$777,СВЦЭМ!$A$34:$A$777,$A246,СВЦЭМ!$B$34:$B$777,X$225)+'СЕТ СН'!$F$12</f>
        <v>127.35983109999999</v>
      </c>
      <c r="Y246" s="37">
        <f>SUMIFS(СВЦЭМ!$G$34:$G$777,СВЦЭМ!$A$34:$A$777,$A246,СВЦЭМ!$B$34:$B$777,Y$225)+'СЕТ СН'!$F$12</f>
        <v>135.26339555000001</v>
      </c>
    </row>
    <row r="247" spans="1:25" ht="15.75" x14ac:dyDescent="0.2">
      <c r="A247" s="36">
        <f t="shared" si="6"/>
        <v>43334</v>
      </c>
      <c r="B247" s="37">
        <f>SUMIFS(СВЦЭМ!$G$34:$G$777,СВЦЭМ!$A$34:$A$777,$A247,СВЦЭМ!$B$34:$B$777,B$225)+'СЕТ СН'!$F$12</f>
        <v>170.13601937999999</v>
      </c>
      <c r="C247" s="37">
        <f>SUMIFS(СВЦЭМ!$G$34:$G$777,СВЦЭМ!$A$34:$A$777,$A247,СВЦЭМ!$B$34:$B$777,C$225)+'СЕТ СН'!$F$12</f>
        <v>203.40764221000001</v>
      </c>
      <c r="D247" s="37">
        <f>SUMIFS(СВЦЭМ!$G$34:$G$777,СВЦЭМ!$A$34:$A$777,$A247,СВЦЭМ!$B$34:$B$777,D$225)+'СЕТ СН'!$F$12</f>
        <v>225.66584900000001</v>
      </c>
      <c r="E247" s="37">
        <f>SUMIFS(СВЦЭМ!$G$34:$G$777,СВЦЭМ!$A$34:$A$777,$A247,СВЦЭМ!$B$34:$B$777,E$225)+'СЕТ СН'!$F$12</f>
        <v>249.06875618999999</v>
      </c>
      <c r="F247" s="37">
        <f>SUMIFS(СВЦЭМ!$G$34:$G$777,СВЦЭМ!$A$34:$A$777,$A247,СВЦЭМ!$B$34:$B$777,F$225)+'СЕТ СН'!$F$12</f>
        <v>249.94750865</v>
      </c>
      <c r="G247" s="37">
        <f>SUMIFS(СВЦЭМ!$G$34:$G$777,СВЦЭМ!$A$34:$A$777,$A247,СВЦЭМ!$B$34:$B$777,G$225)+'СЕТ СН'!$F$12</f>
        <v>247.41902383999999</v>
      </c>
      <c r="H247" s="37">
        <f>SUMIFS(СВЦЭМ!$G$34:$G$777,СВЦЭМ!$A$34:$A$777,$A247,СВЦЭМ!$B$34:$B$777,H$225)+'СЕТ СН'!$F$12</f>
        <v>231.09903105000001</v>
      </c>
      <c r="I247" s="37">
        <f>SUMIFS(СВЦЭМ!$G$34:$G$777,СВЦЭМ!$A$34:$A$777,$A247,СВЦЭМ!$B$34:$B$777,I$225)+'СЕТ СН'!$F$12</f>
        <v>214.42385737000001</v>
      </c>
      <c r="J247" s="37">
        <f>SUMIFS(СВЦЭМ!$G$34:$G$777,СВЦЭМ!$A$34:$A$777,$A247,СВЦЭМ!$B$34:$B$777,J$225)+'СЕТ СН'!$F$12</f>
        <v>189.94204529999999</v>
      </c>
      <c r="K247" s="37">
        <f>SUMIFS(СВЦЭМ!$G$34:$G$777,СВЦЭМ!$A$34:$A$777,$A247,СВЦЭМ!$B$34:$B$777,K$225)+'СЕТ СН'!$F$12</f>
        <v>172.84748212</v>
      </c>
      <c r="L247" s="37">
        <f>SUMIFS(СВЦЭМ!$G$34:$G$777,СВЦЭМ!$A$34:$A$777,$A247,СВЦЭМ!$B$34:$B$777,L$225)+'СЕТ СН'!$F$12</f>
        <v>155.42270245</v>
      </c>
      <c r="M247" s="37">
        <f>SUMIFS(СВЦЭМ!$G$34:$G$777,СВЦЭМ!$A$34:$A$777,$A247,СВЦЭМ!$B$34:$B$777,M$225)+'СЕТ СН'!$F$12</f>
        <v>140.30483906000001</v>
      </c>
      <c r="N247" s="37">
        <f>SUMIFS(СВЦЭМ!$G$34:$G$777,СВЦЭМ!$A$34:$A$777,$A247,СВЦЭМ!$B$34:$B$777,N$225)+'СЕТ СН'!$F$12</f>
        <v>134.76685071</v>
      </c>
      <c r="O247" s="37">
        <f>SUMIFS(СВЦЭМ!$G$34:$G$777,СВЦЭМ!$A$34:$A$777,$A247,СВЦЭМ!$B$34:$B$777,O$225)+'СЕТ СН'!$F$12</f>
        <v>134.82661333999999</v>
      </c>
      <c r="P247" s="37">
        <f>SUMIFS(СВЦЭМ!$G$34:$G$777,СВЦЭМ!$A$34:$A$777,$A247,СВЦЭМ!$B$34:$B$777,P$225)+'СЕТ СН'!$F$12</f>
        <v>135.59554865000001</v>
      </c>
      <c r="Q247" s="37">
        <f>SUMIFS(СВЦЭМ!$G$34:$G$777,СВЦЭМ!$A$34:$A$777,$A247,СВЦЭМ!$B$34:$B$777,Q$225)+'СЕТ СН'!$F$12</f>
        <v>135.79711373999999</v>
      </c>
      <c r="R247" s="37">
        <f>SUMIFS(СВЦЭМ!$G$34:$G$777,СВЦЭМ!$A$34:$A$777,$A247,СВЦЭМ!$B$34:$B$777,R$225)+'СЕТ СН'!$F$12</f>
        <v>134.79671768</v>
      </c>
      <c r="S247" s="37">
        <f>SUMIFS(СВЦЭМ!$G$34:$G$777,СВЦЭМ!$A$34:$A$777,$A247,СВЦЭМ!$B$34:$B$777,S$225)+'СЕТ СН'!$F$12</f>
        <v>135.09298527000001</v>
      </c>
      <c r="T247" s="37">
        <f>SUMIFS(СВЦЭМ!$G$34:$G$777,СВЦЭМ!$A$34:$A$777,$A247,СВЦЭМ!$B$34:$B$777,T$225)+'СЕТ СН'!$F$12</f>
        <v>135.62894234999999</v>
      </c>
      <c r="U247" s="37">
        <f>SUMIFS(СВЦЭМ!$G$34:$G$777,СВЦЭМ!$A$34:$A$777,$A247,СВЦЭМ!$B$34:$B$777,U$225)+'СЕТ СН'!$F$12</f>
        <v>135.91221820999999</v>
      </c>
      <c r="V247" s="37">
        <f>SUMIFS(СВЦЭМ!$G$34:$G$777,СВЦЭМ!$A$34:$A$777,$A247,СВЦЭМ!$B$34:$B$777,V$225)+'СЕТ СН'!$F$12</f>
        <v>135.75676171000001</v>
      </c>
      <c r="W247" s="37">
        <f>SUMIFS(СВЦЭМ!$G$34:$G$777,СВЦЭМ!$A$34:$A$777,$A247,СВЦЭМ!$B$34:$B$777,W$225)+'СЕТ СН'!$F$12</f>
        <v>136.82389146</v>
      </c>
      <c r="X247" s="37">
        <f>SUMIFS(СВЦЭМ!$G$34:$G$777,СВЦЭМ!$A$34:$A$777,$A247,СВЦЭМ!$B$34:$B$777,X$225)+'СЕТ СН'!$F$12</f>
        <v>133.08567898999999</v>
      </c>
      <c r="Y247" s="37">
        <f>SUMIFS(СВЦЭМ!$G$34:$G$777,СВЦЭМ!$A$34:$A$777,$A247,СВЦЭМ!$B$34:$B$777,Y$225)+'СЕТ СН'!$F$12</f>
        <v>143.37714141000001</v>
      </c>
    </row>
    <row r="248" spans="1:25" ht="15.75" x14ac:dyDescent="0.2">
      <c r="A248" s="36">
        <f t="shared" si="6"/>
        <v>43335</v>
      </c>
      <c r="B248" s="37">
        <f>SUMIFS(СВЦЭМ!$G$34:$G$777,СВЦЭМ!$A$34:$A$777,$A248,СВЦЭМ!$B$34:$B$777,B$225)+'СЕТ СН'!$F$12</f>
        <v>170.14364712</v>
      </c>
      <c r="C248" s="37">
        <f>SUMIFS(СВЦЭМ!$G$34:$G$777,СВЦЭМ!$A$34:$A$777,$A248,СВЦЭМ!$B$34:$B$777,C$225)+'СЕТ СН'!$F$12</f>
        <v>202.26613107</v>
      </c>
      <c r="D248" s="37">
        <f>SUMIFS(СВЦЭМ!$G$34:$G$777,СВЦЭМ!$A$34:$A$777,$A248,СВЦЭМ!$B$34:$B$777,D$225)+'СЕТ СН'!$F$12</f>
        <v>230.39019135999999</v>
      </c>
      <c r="E248" s="37">
        <f>SUMIFS(СВЦЭМ!$G$34:$G$777,СВЦЭМ!$A$34:$A$777,$A248,СВЦЭМ!$B$34:$B$777,E$225)+'СЕТ СН'!$F$12</f>
        <v>247.07201827</v>
      </c>
      <c r="F248" s="37">
        <f>SUMIFS(СВЦЭМ!$G$34:$G$777,СВЦЭМ!$A$34:$A$777,$A248,СВЦЭМ!$B$34:$B$777,F$225)+'СЕТ СН'!$F$12</f>
        <v>250.49595020000001</v>
      </c>
      <c r="G248" s="37">
        <f>SUMIFS(СВЦЭМ!$G$34:$G$777,СВЦЭМ!$A$34:$A$777,$A248,СВЦЭМ!$B$34:$B$777,G$225)+'СЕТ СН'!$F$12</f>
        <v>250.37637602999999</v>
      </c>
      <c r="H248" s="37">
        <f>SUMIFS(СВЦЭМ!$G$34:$G$777,СВЦЭМ!$A$34:$A$777,$A248,СВЦЭМ!$B$34:$B$777,H$225)+'СЕТ СН'!$F$12</f>
        <v>243.02208039000001</v>
      </c>
      <c r="I248" s="37">
        <f>SUMIFS(СВЦЭМ!$G$34:$G$777,СВЦЭМ!$A$34:$A$777,$A248,СВЦЭМ!$B$34:$B$777,I$225)+'СЕТ СН'!$F$12</f>
        <v>220.2609052</v>
      </c>
      <c r="J248" s="37">
        <f>SUMIFS(СВЦЭМ!$G$34:$G$777,СВЦЭМ!$A$34:$A$777,$A248,СВЦЭМ!$B$34:$B$777,J$225)+'СЕТ СН'!$F$12</f>
        <v>187.06326182000001</v>
      </c>
      <c r="K248" s="37">
        <f>SUMIFS(СВЦЭМ!$G$34:$G$777,СВЦЭМ!$A$34:$A$777,$A248,СВЦЭМ!$B$34:$B$777,K$225)+'СЕТ СН'!$F$12</f>
        <v>172.46385476</v>
      </c>
      <c r="L248" s="37">
        <f>SUMIFS(СВЦЭМ!$G$34:$G$777,СВЦЭМ!$A$34:$A$777,$A248,СВЦЭМ!$B$34:$B$777,L$225)+'СЕТ СН'!$F$12</f>
        <v>154.9440482</v>
      </c>
      <c r="M248" s="37">
        <f>SUMIFS(СВЦЭМ!$G$34:$G$777,СВЦЭМ!$A$34:$A$777,$A248,СВЦЭМ!$B$34:$B$777,M$225)+'СЕТ СН'!$F$12</f>
        <v>138.34850506000001</v>
      </c>
      <c r="N248" s="37">
        <f>SUMIFS(СВЦЭМ!$G$34:$G$777,СВЦЭМ!$A$34:$A$777,$A248,СВЦЭМ!$B$34:$B$777,N$225)+'СЕТ СН'!$F$12</f>
        <v>134.75050730999999</v>
      </c>
      <c r="O248" s="37">
        <f>SUMIFS(СВЦЭМ!$G$34:$G$777,СВЦЭМ!$A$34:$A$777,$A248,СВЦЭМ!$B$34:$B$777,O$225)+'СЕТ СН'!$F$12</f>
        <v>135.62682333000001</v>
      </c>
      <c r="P248" s="37">
        <f>SUMIFS(СВЦЭМ!$G$34:$G$777,СВЦЭМ!$A$34:$A$777,$A248,СВЦЭМ!$B$34:$B$777,P$225)+'СЕТ СН'!$F$12</f>
        <v>136.54519281</v>
      </c>
      <c r="Q248" s="37">
        <f>SUMIFS(СВЦЭМ!$G$34:$G$777,СВЦЭМ!$A$34:$A$777,$A248,СВЦЭМ!$B$34:$B$777,Q$225)+'СЕТ СН'!$F$12</f>
        <v>136.02678194999999</v>
      </c>
      <c r="R248" s="37">
        <f>SUMIFS(СВЦЭМ!$G$34:$G$777,СВЦЭМ!$A$34:$A$777,$A248,СВЦЭМ!$B$34:$B$777,R$225)+'СЕТ СН'!$F$12</f>
        <v>134.26255682999999</v>
      </c>
      <c r="S248" s="37">
        <f>SUMIFS(СВЦЭМ!$G$34:$G$777,СВЦЭМ!$A$34:$A$777,$A248,СВЦЭМ!$B$34:$B$777,S$225)+'СЕТ СН'!$F$12</f>
        <v>135.02234981999999</v>
      </c>
      <c r="T248" s="37">
        <f>SUMIFS(СВЦЭМ!$G$34:$G$777,СВЦЭМ!$A$34:$A$777,$A248,СВЦЭМ!$B$34:$B$777,T$225)+'СЕТ СН'!$F$12</f>
        <v>135.72158102</v>
      </c>
      <c r="U248" s="37">
        <f>SUMIFS(СВЦЭМ!$G$34:$G$777,СВЦЭМ!$A$34:$A$777,$A248,СВЦЭМ!$B$34:$B$777,U$225)+'СЕТ СН'!$F$12</f>
        <v>136.42257248000001</v>
      </c>
      <c r="V248" s="37">
        <f>SUMIFS(СВЦЭМ!$G$34:$G$777,СВЦЭМ!$A$34:$A$777,$A248,СВЦЭМ!$B$34:$B$777,V$225)+'СЕТ СН'!$F$12</f>
        <v>136.89196541999999</v>
      </c>
      <c r="W248" s="37">
        <f>SUMIFS(СВЦЭМ!$G$34:$G$777,СВЦЭМ!$A$34:$A$777,$A248,СВЦЭМ!$B$34:$B$777,W$225)+'СЕТ СН'!$F$12</f>
        <v>137.29242472999999</v>
      </c>
      <c r="X248" s="37">
        <f>SUMIFS(СВЦЭМ!$G$34:$G$777,СВЦЭМ!$A$34:$A$777,$A248,СВЦЭМ!$B$34:$B$777,X$225)+'СЕТ СН'!$F$12</f>
        <v>134.56276546999999</v>
      </c>
      <c r="Y248" s="37">
        <f>SUMIFS(СВЦЭМ!$G$34:$G$777,СВЦЭМ!$A$34:$A$777,$A248,СВЦЭМ!$B$34:$B$777,Y$225)+'СЕТ СН'!$F$12</f>
        <v>147.42211571000001</v>
      </c>
    </row>
    <row r="249" spans="1:25" ht="15.75" x14ac:dyDescent="0.2">
      <c r="A249" s="36">
        <f t="shared" si="6"/>
        <v>43336</v>
      </c>
      <c r="B249" s="37">
        <f>SUMIFS(СВЦЭМ!$G$34:$G$777,СВЦЭМ!$A$34:$A$777,$A249,СВЦЭМ!$B$34:$B$777,B$225)+'СЕТ СН'!$F$12</f>
        <v>161.44653645</v>
      </c>
      <c r="C249" s="37">
        <f>SUMIFS(СВЦЭМ!$G$34:$G$777,СВЦЭМ!$A$34:$A$777,$A249,СВЦЭМ!$B$34:$B$777,C$225)+'СЕТ СН'!$F$12</f>
        <v>189.73853836000001</v>
      </c>
      <c r="D249" s="37">
        <f>SUMIFS(СВЦЭМ!$G$34:$G$777,СВЦЭМ!$A$34:$A$777,$A249,СВЦЭМ!$B$34:$B$777,D$225)+'СЕТ СН'!$F$12</f>
        <v>215.76536067999999</v>
      </c>
      <c r="E249" s="37">
        <f>SUMIFS(СВЦЭМ!$G$34:$G$777,СВЦЭМ!$A$34:$A$777,$A249,СВЦЭМ!$B$34:$B$777,E$225)+'СЕТ СН'!$F$12</f>
        <v>237.07599675</v>
      </c>
      <c r="F249" s="37">
        <f>SUMIFS(СВЦЭМ!$G$34:$G$777,СВЦЭМ!$A$34:$A$777,$A249,СВЦЭМ!$B$34:$B$777,F$225)+'СЕТ СН'!$F$12</f>
        <v>237.38532477999999</v>
      </c>
      <c r="G249" s="37">
        <f>SUMIFS(СВЦЭМ!$G$34:$G$777,СВЦЭМ!$A$34:$A$777,$A249,СВЦЭМ!$B$34:$B$777,G$225)+'СЕТ СН'!$F$12</f>
        <v>237.42275422</v>
      </c>
      <c r="H249" s="37">
        <f>SUMIFS(СВЦЭМ!$G$34:$G$777,СВЦЭМ!$A$34:$A$777,$A249,СВЦЭМ!$B$34:$B$777,H$225)+'СЕТ СН'!$F$12</f>
        <v>224.29240861</v>
      </c>
      <c r="I249" s="37">
        <f>SUMIFS(СВЦЭМ!$G$34:$G$777,СВЦЭМ!$A$34:$A$777,$A249,СВЦЭМ!$B$34:$B$777,I$225)+'СЕТ СН'!$F$12</f>
        <v>216.16686945000001</v>
      </c>
      <c r="J249" s="37">
        <f>SUMIFS(СВЦЭМ!$G$34:$G$777,СВЦЭМ!$A$34:$A$777,$A249,СВЦЭМ!$B$34:$B$777,J$225)+'СЕТ СН'!$F$12</f>
        <v>189.08791875</v>
      </c>
      <c r="K249" s="37">
        <f>SUMIFS(СВЦЭМ!$G$34:$G$777,СВЦЭМ!$A$34:$A$777,$A249,СВЦЭМ!$B$34:$B$777,K$225)+'СЕТ СН'!$F$12</f>
        <v>172.40809691000001</v>
      </c>
      <c r="L249" s="37">
        <f>SUMIFS(СВЦЭМ!$G$34:$G$777,СВЦЭМ!$A$34:$A$777,$A249,СВЦЭМ!$B$34:$B$777,L$225)+'СЕТ СН'!$F$12</f>
        <v>152.12771756999999</v>
      </c>
      <c r="M249" s="37">
        <f>SUMIFS(СВЦЭМ!$G$34:$G$777,СВЦЭМ!$A$34:$A$777,$A249,СВЦЭМ!$B$34:$B$777,M$225)+'СЕТ СН'!$F$12</f>
        <v>134.83838349999999</v>
      </c>
      <c r="N249" s="37">
        <f>SUMIFS(СВЦЭМ!$G$34:$G$777,СВЦЭМ!$A$34:$A$777,$A249,СВЦЭМ!$B$34:$B$777,N$225)+'СЕТ СН'!$F$12</f>
        <v>128.38416527999999</v>
      </c>
      <c r="O249" s="37">
        <f>SUMIFS(СВЦЭМ!$G$34:$G$777,СВЦЭМ!$A$34:$A$777,$A249,СВЦЭМ!$B$34:$B$777,O$225)+'СЕТ СН'!$F$12</f>
        <v>128.22246978000001</v>
      </c>
      <c r="P249" s="37">
        <f>SUMIFS(СВЦЭМ!$G$34:$G$777,СВЦЭМ!$A$34:$A$777,$A249,СВЦЭМ!$B$34:$B$777,P$225)+'СЕТ СН'!$F$12</f>
        <v>128.07111717000001</v>
      </c>
      <c r="Q249" s="37">
        <f>SUMIFS(СВЦЭМ!$G$34:$G$777,СВЦЭМ!$A$34:$A$777,$A249,СВЦЭМ!$B$34:$B$777,Q$225)+'СЕТ СН'!$F$12</f>
        <v>128.0035379</v>
      </c>
      <c r="R249" s="37">
        <f>SUMIFS(СВЦЭМ!$G$34:$G$777,СВЦЭМ!$A$34:$A$777,$A249,СВЦЭМ!$B$34:$B$777,R$225)+'СЕТ СН'!$F$12</f>
        <v>126.50689989</v>
      </c>
      <c r="S249" s="37">
        <f>SUMIFS(СВЦЭМ!$G$34:$G$777,СВЦЭМ!$A$34:$A$777,$A249,СВЦЭМ!$B$34:$B$777,S$225)+'СЕТ СН'!$F$12</f>
        <v>128.4784836</v>
      </c>
      <c r="T249" s="37">
        <f>SUMIFS(СВЦЭМ!$G$34:$G$777,СВЦЭМ!$A$34:$A$777,$A249,СВЦЭМ!$B$34:$B$777,T$225)+'СЕТ СН'!$F$12</f>
        <v>128.97007459</v>
      </c>
      <c r="U249" s="37">
        <f>SUMIFS(СВЦЭМ!$G$34:$G$777,СВЦЭМ!$A$34:$A$777,$A249,СВЦЭМ!$B$34:$B$777,U$225)+'СЕТ СН'!$F$12</f>
        <v>129.47804073</v>
      </c>
      <c r="V249" s="37">
        <f>SUMIFS(СВЦЭМ!$G$34:$G$777,СВЦЭМ!$A$34:$A$777,$A249,СВЦЭМ!$B$34:$B$777,V$225)+'СЕТ СН'!$F$12</f>
        <v>131.65804875000001</v>
      </c>
      <c r="W249" s="37">
        <f>SUMIFS(СВЦЭМ!$G$34:$G$777,СВЦЭМ!$A$34:$A$777,$A249,СВЦЭМ!$B$34:$B$777,W$225)+'СЕТ СН'!$F$12</f>
        <v>132.97543053000001</v>
      </c>
      <c r="X249" s="37">
        <f>SUMIFS(СВЦЭМ!$G$34:$G$777,СВЦЭМ!$A$34:$A$777,$A249,СВЦЭМ!$B$34:$B$777,X$225)+'СЕТ СН'!$F$12</f>
        <v>128.90133707000001</v>
      </c>
      <c r="Y249" s="37">
        <f>SUMIFS(СВЦЭМ!$G$34:$G$777,СВЦЭМ!$A$34:$A$777,$A249,СВЦЭМ!$B$34:$B$777,Y$225)+'СЕТ СН'!$F$12</f>
        <v>137.14329992</v>
      </c>
    </row>
    <row r="250" spans="1:25" ht="15.75" x14ac:dyDescent="0.2">
      <c r="A250" s="36">
        <f t="shared" si="6"/>
        <v>43337</v>
      </c>
      <c r="B250" s="37">
        <f>SUMIFS(СВЦЭМ!$G$34:$G$777,СВЦЭМ!$A$34:$A$777,$A250,СВЦЭМ!$B$34:$B$777,B$225)+'СЕТ СН'!$F$12</f>
        <v>154.80555178</v>
      </c>
      <c r="C250" s="37">
        <f>SUMIFS(СВЦЭМ!$G$34:$G$777,СВЦЭМ!$A$34:$A$777,$A250,СВЦЭМ!$B$34:$B$777,C$225)+'СЕТ СН'!$F$12</f>
        <v>185.27264195000001</v>
      </c>
      <c r="D250" s="37">
        <f>SUMIFS(СВЦЭМ!$G$34:$G$777,СВЦЭМ!$A$34:$A$777,$A250,СВЦЭМ!$B$34:$B$777,D$225)+'СЕТ СН'!$F$12</f>
        <v>210.78266120000001</v>
      </c>
      <c r="E250" s="37">
        <f>SUMIFS(СВЦЭМ!$G$34:$G$777,СВЦЭМ!$A$34:$A$777,$A250,СВЦЭМ!$B$34:$B$777,E$225)+'СЕТ СН'!$F$12</f>
        <v>236.72150302</v>
      </c>
      <c r="F250" s="37">
        <f>SUMIFS(СВЦЭМ!$G$34:$G$777,СВЦЭМ!$A$34:$A$777,$A250,СВЦЭМ!$B$34:$B$777,F$225)+'СЕТ СН'!$F$12</f>
        <v>237.69785457</v>
      </c>
      <c r="G250" s="37">
        <f>SUMIFS(СВЦЭМ!$G$34:$G$777,СВЦЭМ!$A$34:$A$777,$A250,СВЦЭМ!$B$34:$B$777,G$225)+'СЕТ СН'!$F$12</f>
        <v>237.62097786999999</v>
      </c>
      <c r="H250" s="37">
        <f>SUMIFS(СВЦЭМ!$G$34:$G$777,СВЦЭМ!$A$34:$A$777,$A250,СВЦЭМ!$B$34:$B$777,H$225)+'СЕТ СН'!$F$12</f>
        <v>237.17012996</v>
      </c>
      <c r="I250" s="37">
        <f>SUMIFS(СВЦЭМ!$G$34:$G$777,СВЦЭМ!$A$34:$A$777,$A250,СВЦЭМ!$B$34:$B$777,I$225)+'СЕТ СН'!$F$12</f>
        <v>229.54784617999999</v>
      </c>
      <c r="J250" s="37">
        <f>SUMIFS(СВЦЭМ!$G$34:$G$777,СВЦЭМ!$A$34:$A$777,$A250,СВЦЭМ!$B$34:$B$777,J$225)+'СЕТ СН'!$F$12</f>
        <v>191.89229129</v>
      </c>
      <c r="K250" s="37">
        <f>SUMIFS(СВЦЭМ!$G$34:$G$777,СВЦЭМ!$A$34:$A$777,$A250,СВЦЭМ!$B$34:$B$777,K$225)+'СЕТ СН'!$F$12</f>
        <v>159.5235605</v>
      </c>
      <c r="L250" s="37">
        <f>SUMIFS(СВЦЭМ!$G$34:$G$777,СВЦЭМ!$A$34:$A$777,$A250,СВЦЭМ!$B$34:$B$777,L$225)+'СЕТ СН'!$F$12</f>
        <v>137.50631519999999</v>
      </c>
      <c r="M250" s="37">
        <f>SUMIFS(СВЦЭМ!$G$34:$G$777,СВЦЭМ!$A$34:$A$777,$A250,СВЦЭМ!$B$34:$B$777,M$225)+'СЕТ СН'!$F$12</f>
        <v>127.85582960000001</v>
      </c>
      <c r="N250" s="37">
        <f>SUMIFS(СВЦЭМ!$G$34:$G$777,СВЦЭМ!$A$34:$A$777,$A250,СВЦЭМ!$B$34:$B$777,N$225)+'СЕТ СН'!$F$12</f>
        <v>124.01341372</v>
      </c>
      <c r="O250" s="37">
        <f>SUMIFS(СВЦЭМ!$G$34:$G$777,СВЦЭМ!$A$34:$A$777,$A250,СВЦЭМ!$B$34:$B$777,O$225)+'СЕТ СН'!$F$12</f>
        <v>124.3337289</v>
      </c>
      <c r="P250" s="37">
        <f>SUMIFS(СВЦЭМ!$G$34:$G$777,СВЦЭМ!$A$34:$A$777,$A250,СВЦЭМ!$B$34:$B$777,P$225)+'СЕТ СН'!$F$12</f>
        <v>124.36175333</v>
      </c>
      <c r="Q250" s="37">
        <f>SUMIFS(СВЦЭМ!$G$34:$G$777,СВЦЭМ!$A$34:$A$777,$A250,СВЦЭМ!$B$34:$B$777,Q$225)+'СЕТ СН'!$F$12</f>
        <v>124.98406568</v>
      </c>
      <c r="R250" s="37">
        <f>SUMIFS(СВЦЭМ!$G$34:$G$777,СВЦЭМ!$A$34:$A$777,$A250,СВЦЭМ!$B$34:$B$777,R$225)+'СЕТ СН'!$F$12</f>
        <v>124.17077467999999</v>
      </c>
      <c r="S250" s="37">
        <f>SUMIFS(СВЦЭМ!$G$34:$G$777,СВЦЭМ!$A$34:$A$777,$A250,СВЦЭМ!$B$34:$B$777,S$225)+'СЕТ СН'!$F$12</f>
        <v>124.95378057000001</v>
      </c>
      <c r="T250" s="37">
        <f>SUMIFS(СВЦЭМ!$G$34:$G$777,СВЦЭМ!$A$34:$A$777,$A250,СВЦЭМ!$B$34:$B$777,T$225)+'СЕТ СН'!$F$12</f>
        <v>124.73743103</v>
      </c>
      <c r="U250" s="37">
        <f>SUMIFS(СВЦЭМ!$G$34:$G$777,СВЦЭМ!$A$34:$A$777,$A250,СВЦЭМ!$B$34:$B$777,U$225)+'СЕТ СН'!$F$12</f>
        <v>124.59811779</v>
      </c>
      <c r="V250" s="37">
        <f>SUMIFS(СВЦЭМ!$G$34:$G$777,СВЦЭМ!$A$34:$A$777,$A250,СВЦЭМ!$B$34:$B$777,V$225)+'СЕТ СН'!$F$12</f>
        <v>123.90032287</v>
      </c>
      <c r="W250" s="37">
        <f>SUMIFS(СВЦЭМ!$G$34:$G$777,СВЦЭМ!$A$34:$A$777,$A250,СВЦЭМ!$B$34:$B$777,W$225)+'СЕТ СН'!$F$12</f>
        <v>125.00937716</v>
      </c>
      <c r="X250" s="37">
        <f>SUMIFS(СВЦЭМ!$G$34:$G$777,СВЦЭМ!$A$34:$A$777,$A250,СВЦЭМ!$B$34:$B$777,X$225)+'СЕТ СН'!$F$12</f>
        <v>125.5483672</v>
      </c>
      <c r="Y250" s="37">
        <f>SUMIFS(СВЦЭМ!$G$34:$G$777,СВЦЭМ!$A$34:$A$777,$A250,СВЦЭМ!$B$34:$B$777,Y$225)+'СЕТ СН'!$F$12</f>
        <v>136.4509491</v>
      </c>
    </row>
    <row r="251" spans="1:25" ht="15.75" x14ac:dyDescent="0.2">
      <c r="A251" s="36">
        <f t="shared" si="6"/>
        <v>43338</v>
      </c>
      <c r="B251" s="37">
        <f>SUMIFS(СВЦЭМ!$G$34:$G$777,СВЦЭМ!$A$34:$A$777,$A251,СВЦЭМ!$B$34:$B$777,B$225)+'СЕТ СН'!$F$12</f>
        <v>163.67563785999999</v>
      </c>
      <c r="C251" s="37">
        <f>SUMIFS(СВЦЭМ!$G$34:$G$777,СВЦЭМ!$A$34:$A$777,$A251,СВЦЭМ!$B$34:$B$777,C$225)+'СЕТ СН'!$F$12</f>
        <v>196.28675175999999</v>
      </c>
      <c r="D251" s="37">
        <f>SUMIFS(СВЦЭМ!$G$34:$G$777,СВЦЭМ!$A$34:$A$777,$A251,СВЦЭМ!$B$34:$B$777,D$225)+'СЕТ СН'!$F$12</f>
        <v>226.08229803</v>
      </c>
      <c r="E251" s="37">
        <f>SUMIFS(СВЦЭМ!$G$34:$G$777,СВЦЭМ!$A$34:$A$777,$A251,СВЦЭМ!$B$34:$B$777,E$225)+'СЕТ СН'!$F$12</f>
        <v>258.21252742000001</v>
      </c>
      <c r="F251" s="37">
        <f>SUMIFS(СВЦЭМ!$G$34:$G$777,СВЦЭМ!$A$34:$A$777,$A251,СВЦЭМ!$B$34:$B$777,F$225)+'СЕТ СН'!$F$12</f>
        <v>260.70319480000001</v>
      </c>
      <c r="G251" s="37">
        <f>SUMIFS(СВЦЭМ!$G$34:$G$777,СВЦЭМ!$A$34:$A$777,$A251,СВЦЭМ!$B$34:$B$777,G$225)+'СЕТ СН'!$F$12</f>
        <v>252.91387545000001</v>
      </c>
      <c r="H251" s="37">
        <f>SUMIFS(СВЦЭМ!$G$34:$G$777,СВЦЭМ!$A$34:$A$777,$A251,СВЦЭМ!$B$34:$B$777,H$225)+'СЕТ СН'!$F$12</f>
        <v>246.30058260999999</v>
      </c>
      <c r="I251" s="37">
        <f>SUMIFS(СВЦЭМ!$G$34:$G$777,СВЦЭМ!$A$34:$A$777,$A251,СВЦЭМ!$B$34:$B$777,I$225)+'СЕТ СН'!$F$12</f>
        <v>234.91558338999999</v>
      </c>
      <c r="J251" s="37">
        <f>SUMIFS(СВЦЭМ!$G$34:$G$777,СВЦЭМ!$A$34:$A$777,$A251,СВЦЭМ!$B$34:$B$777,J$225)+'СЕТ СН'!$F$12</f>
        <v>190.32783133000001</v>
      </c>
      <c r="K251" s="37">
        <f>SUMIFS(СВЦЭМ!$G$34:$G$777,СВЦЭМ!$A$34:$A$777,$A251,СВЦЭМ!$B$34:$B$777,K$225)+'СЕТ СН'!$F$12</f>
        <v>159.60179026</v>
      </c>
      <c r="L251" s="37">
        <f>SUMIFS(СВЦЭМ!$G$34:$G$777,СВЦЭМ!$A$34:$A$777,$A251,СВЦЭМ!$B$34:$B$777,L$225)+'СЕТ СН'!$F$12</f>
        <v>135.80832676</v>
      </c>
      <c r="M251" s="37">
        <f>SUMIFS(СВЦЭМ!$G$34:$G$777,СВЦЭМ!$A$34:$A$777,$A251,СВЦЭМ!$B$34:$B$777,M$225)+'СЕТ СН'!$F$12</f>
        <v>121.27805358000001</v>
      </c>
      <c r="N251" s="37">
        <f>SUMIFS(СВЦЭМ!$G$34:$G$777,СВЦЭМ!$A$34:$A$777,$A251,СВЦЭМ!$B$34:$B$777,N$225)+'СЕТ СН'!$F$12</f>
        <v>117.34957568</v>
      </c>
      <c r="O251" s="37">
        <f>SUMIFS(СВЦЭМ!$G$34:$G$777,СВЦЭМ!$A$34:$A$777,$A251,СВЦЭМ!$B$34:$B$777,O$225)+'СЕТ СН'!$F$12</f>
        <v>119.26093091</v>
      </c>
      <c r="P251" s="37">
        <f>SUMIFS(СВЦЭМ!$G$34:$G$777,СВЦЭМ!$A$34:$A$777,$A251,СВЦЭМ!$B$34:$B$777,P$225)+'СЕТ СН'!$F$12</f>
        <v>119.32011287</v>
      </c>
      <c r="Q251" s="37">
        <f>SUMIFS(СВЦЭМ!$G$34:$G$777,СВЦЭМ!$A$34:$A$777,$A251,СВЦЭМ!$B$34:$B$777,Q$225)+'СЕТ СН'!$F$12</f>
        <v>120.04636619999999</v>
      </c>
      <c r="R251" s="37">
        <f>SUMIFS(СВЦЭМ!$G$34:$G$777,СВЦЭМ!$A$34:$A$777,$A251,СВЦЭМ!$B$34:$B$777,R$225)+'СЕТ СН'!$F$12</f>
        <v>120.45964653</v>
      </c>
      <c r="S251" s="37">
        <f>SUMIFS(СВЦЭМ!$G$34:$G$777,СВЦЭМ!$A$34:$A$777,$A251,СВЦЭМ!$B$34:$B$777,S$225)+'СЕТ СН'!$F$12</f>
        <v>120.2387828</v>
      </c>
      <c r="T251" s="37">
        <f>SUMIFS(СВЦЭМ!$G$34:$G$777,СВЦЭМ!$A$34:$A$777,$A251,СВЦЭМ!$B$34:$B$777,T$225)+'СЕТ СН'!$F$12</f>
        <v>120.15759926</v>
      </c>
      <c r="U251" s="37">
        <f>SUMIFS(СВЦЭМ!$G$34:$G$777,СВЦЭМ!$A$34:$A$777,$A251,СВЦЭМ!$B$34:$B$777,U$225)+'СЕТ СН'!$F$12</f>
        <v>121.31499976000001</v>
      </c>
      <c r="V251" s="37">
        <f>SUMIFS(СВЦЭМ!$G$34:$G$777,СВЦЭМ!$A$34:$A$777,$A251,СВЦЭМ!$B$34:$B$777,V$225)+'СЕТ СН'!$F$12</f>
        <v>123.12393444999999</v>
      </c>
      <c r="W251" s="37">
        <f>SUMIFS(СВЦЭМ!$G$34:$G$777,СВЦЭМ!$A$34:$A$777,$A251,СВЦЭМ!$B$34:$B$777,W$225)+'СЕТ СН'!$F$12</f>
        <v>125.317795</v>
      </c>
      <c r="X251" s="37">
        <f>SUMIFS(СВЦЭМ!$G$34:$G$777,СВЦЭМ!$A$34:$A$777,$A251,СВЦЭМ!$B$34:$B$777,X$225)+'СЕТ СН'!$F$12</f>
        <v>119.53066504</v>
      </c>
      <c r="Y251" s="37">
        <f>SUMIFS(СВЦЭМ!$G$34:$G$777,СВЦЭМ!$A$34:$A$777,$A251,СВЦЭМ!$B$34:$B$777,Y$225)+'СЕТ СН'!$F$12</f>
        <v>134.10588777999999</v>
      </c>
    </row>
    <row r="252" spans="1:25" ht="15.75" x14ac:dyDescent="0.2">
      <c r="A252" s="36">
        <f t="shared" si="6"/>
        <v>43339</v>
      </c>
      <c r="B252" s="37">
        <f>SUMIFS(СВЦЭМ!$G$34:$G$777,СВЦЭМ!$A$34:$A$777,$A252,СВЦЭМ!$B$34:$B$777,B$225)+'СЕТ СН'!$F$12</f>
        <v>163.79110850000001</v>
      </c>
      <c r="C252" s="37">
        <f>SUMIFS(СВЦЭМ!$G$34:$G$777,СВЦЭМ!$A$34:$A$777,$A252,СВЦЭМ!$B$34:$B$777,C$225)+'СЕТ СН'!$F$12</f>
        <v>196.91970859</v>
      </c>
      <c r="D252" s="37">
        <f>SUMIFS(СВЦЭМ!$G$34:$G$777,СВЦЭМ!$A$34:$A$777,$A252,СВЦЭМ!$B$34:$B$777,D$225)+'СЕТ СН'!$F$12</f>
        <v>224.33540171000001</v>
      </c>
      <c r="E252" s="37">
        <f>SUMIFS(СВЦЭМ!$G$34:$G$777,СВЦЭМ!$A$34:$A$777,$A252,СВЦЭМ!$B$34:$B$777,E$225)+'СЕТ СН'!$F$12</f>
        <v>251.58503028999999</v>
      </c>
      <c r="F252" s="37">
        <f>SUMIFS(СВЦЭМ!$G$34:$G$777,СВЦЭМ!$A$34:$A$777,$A252,СВЦЭМ!$B$34:$B$777,F$225)+'СЕТ СН'!$F$12</f>
        <v>250.97163484000001</v>
      </c>
      <c r="G252" s="37">
        <f>SUMIFS(СВЦЭМ!$G$34:$G$777,СВЦЭМ!$A$34:$A$777,$A252,СВЦЭМ!$B$34:$B$777,G$225)+'СЕТ СН'!$F$12</f>
        <v>247.36689866</v>
      </c>
      <c r="H252" s="37">
        <f>SUMIFS(СВЦЭМ!$G$34:$G$777,СВЦЭМ!$A$34:$A$777,$A252,СВЦЭМ!$B$34:$B$777,H$225)+'СЕТ СН'!$F$12</f>
        <v>236.52598606999999</v>
      </c>
      <c r="I252" s="37">
        <f>SUMIFS(СВЦЭМ!$G$34:$G$777,СВЦЭМ!$A$34:$A$777,$A252,СВЦЭМ!$B$34:$B$777,I$225)+'СЕТ СН'!$F$12</f>
        <v>224.81454063000001</v>
      </c>
      <c r="J252" s="37">
        <f>SUMIFS(СВЦЭМ!$G$34:$G$777,СВЦЭМ!$A$34:$A$777,$A252,СВЦЭМ!$B$34:$B$777,J$225)+'СЕТ СН'!$F$12</f>
        <v>194.57789786999999</v>
      </c>
      <c r="K252" s="37">
        <f>SUMIFS(СВЦЭМ!$G$34:$G$777,СВЦЭМ!$A$34:$A$777,$A252,СВЦЭМ!$B$34:$B$777,K$225)+'СЕТ СН'!$F$12</f>
        <v>172.34456276</v>
      </c>
      <c r="L252" s="37">
        <f>SUMIFS(СВЦЭМ!$G$34:$G$777,СВЦЭМ!$A$34:$A$777,$A252,СВЦЭМ!$B$34:$B$777,L$225)+'СЕТ СН'!$F$12</f>
        <v>154.19742464999999</v>
      </c>
      <c r="M252" s="37">
        <f>SUMIFS(СВЦЭМ!$G$34:$G$777,СВЦЭМ!$A$34:$A$777,$A252,СВЦЭМ!$B$34:$B$777,M$225)+'СЕТ СН'!$F$12</f>
        <v>138.64615366999999</v>
      </c>
      <c r="N252" s="37">
        <f>SUMIFS(СВЦЭМ!$G$34:$G$777,СВЦЭМ!$A$34:$A$777,$A252,СВЦЭМ!$B$34:$B$777,N$225)+'СЕТ СН'!$F$12</f>
        <v>131.87522061000001</v>
      </c>
      <c r="O252" s="37">
        <f>SUMIFS(СВЦЭМ!$G$34:$G$777,СВЦЭМ!$A$34:$A$777,$A252,СВЦЭМ!$B$34:$B$777,O$225)+'СЕТ СН'!$F$12</f>
        <v>132.45514625999999</v>
      </c>
      <c r="P252" s="37">
        <f>SUMIFS(СВЦЭМ!$G$34:$G$777,СВЦЭМ!$A$34:$A$777,$A252,СВЦЭМ!$B$34:$B$777,P$225)+'СЕТ СН'!$F$12</f>
        <v>133.91762015</v>
      </c>
      <c r="Q252" s="37">
        <f>SUMIFS(СВЦЭМ!$G$34:$G$777,СВЦЭМ!$A$34:$A$777,$A252,СВЦЭМ!$B$34:$B$777,Q$225)+'СЕТ СН'!$F$12</f>
        <v>132.38086952</v>
      </c>
      <c r="R252" s="37">
        <f>SUMIFS(СВЦЭМ!$G$34:$G$777,СВЦЭМ!$A$34:$A$777,$A252,СВЦЭМ!$B$34:$B$777,R$225)+'СЕТ СН'!$F$12</f>
        <v>132.15828087</v>
      </c>
      <c r="S252" s="37">
        <f>SUMIFS(СВЦЭМ!$G$34:$G$777,СВЦЭМ!$A$34:$A$777,$A252,СВЦЭМ!$B$34:$B$777,S$225)+'СЕТ СН'!$F$12</f>
        <v>132.30636573000001</v>
      </c>
      <c r="T252" s="37">
        <f>SUMIFS(СВЦЭМ!$G$34:$G$777,СВЦЭМ!$A$34:$A$777,$A252,СВЦЭМ!$B$34:$B$777,T$225)+'СЕТ СН'!$F$12</f>
        <v>133.74614894000001</v>
      </c>
      <c r="U252" s="37">
        <f>SUMIFS(СВЦЭМ!$G$34:$G$777,СВЦЭМ!$A$34:$A$777,$A252,СВЦЭМ!$B$34:$B$777,U$225)+'СЕТ СН'!$F$12</f>
        <v>134.18905251999999</v>
      </c>
      <c r="V252" s="37">
        <f>SUMIFS(СВЦЭМ!$G$34:$G$777,СВЦЭМ!$A$34:$A$777,$A252,СВЦЭМ!$B$34:$B$777,V$225)+'СЕТ СН'!$F$12</f>
        <v>137.00438982</v>
      </c>
      <c r="W252" s="37">
        <f>SUMIFS(СВЦЭМ!$G$34:$G$777,СВЦЭМ!$A$34:$A$777,$A252,СВЦЭМ!$B$34:$B$777,W$225)+'СЕТ СН'!$F$12</f>
        <v>137.02079176000001</v>
      </c>
      <c r="X252" s="37">
        <f>SUMIFS(СВЦЭМ!$G$34:$G$777,СВЦЭМ!$A$34:$A$777,$A252,СВЦЭМ!$B$34:$B$777,X$225)+'СЕТ СН'!$F$12</f>
        <v>131.7519221</v>
      </c>
      <c r="Y252" s="37">
        <f>SUMIFS(СВЦЭМ!$G$34:$G$777,СВЦЭМ!$A$34:$A$777,$A252,СВЦЭМ!$B$34:$B$777,Y$225)+'СЕТ СН'!$F$12</f>
        <v>140.44606780999999</v>
      </c>
    </row>
    <row r="253" spans="1:25" ht="15.75" x14ac:dyDescent="0.2">
      <c r="A253" s="36">
        <f t="shared" si="6"/>
        <v>43340</v>
      </c>
      <c r="B253" s="37">
        <f>SUMIFS(СВЦЭМ!$G$34:$G$777,СВЦЭМ!$A$34:$A$777,$A253,СВЦЭМ!$B$34:$B$777,B$225)+'СЕТ СН'!$F$12</f>
        <v>167.85340302</v>
      </c>
      <c r="C253" s="37">
        <f>SUMIFS(СВЦЭМ!$G$34:$G$777,СВЦЭМ!$A$34:$A$777,$A253,СВЦЭМ!$B$34:$B$777,C$225)+'СЕТ СН'!$F$12</f>
        <v>200.79157420999999</v>
      </c>
      <c r="D253" s="37">
        <f>SUMIFS(СВЦЭМ!$G$34:$G$777,СВЦЭМ!$A$34:$A$777,$A253,СВЦЭМ!$B$34:$B$777,D$225)+'СЕТ СН'!$F$12</f>
        <v>232.83874305000001</v>
      </c>
      <c r="E253" s="37">
        <f>SUMIFS(СВЦЭМ!$G$34:$G$777,СВЦЭМ!$A$34:$A$777,$A253,СВЦЭМ!$B$34:$B$777,E$225)+'СЕТ СН'!$F$12</f>
        <v>254.84380365999999</v>
      </c>
      <c r="F253" s="37">
        <f>SUMIFS(СВЦЭМ!$G$34:$G$777,СВЦЭМ!$A$34:$A$777,$A253,СВЦЭМ!$B$34:$B$777,F$225)+'СЕТ СН'!$F$12</f>
        <v>256.63749696000002</v>
      </c>
      <c r="G253" s="37">
        <f>SUMIFS(СВЦЭМ!$G$34:$G$777,СВЦЭМ!$A$34:$A$777,$A253,СВЦЭМ!$B$34:$B$777,G$225)+'СЕТ СН'!$F$12</f>
        <v>247.47981462000001</v>
      </c>
      <c r="H253" s="37">
        <f>SUMIFS(СВЦЭМ!$G$34:$G$777,СВЦЭМ!$A$34:$A$777,$A253,СВЦЭМ!$B$34:$B$777,H$225)+'СЕТ СН'!$F$12</f>
        <v>242.07111777</v>
      </c>
      <c r="I253" s="37">
        <f>SUMIFS(СВЦЭМ!$G$34:$G$777,СВЦЭМ!$A$34:$A$777,$A253,СВЦЭМ!$B$34:$B$777,I$225)+'СЕТ СН'!$F$12</f>
        <v>223.68281102</v>
      </c>
      <c r="J253" s="37">
        <f>SUMIFS(СВЦЭМ!$G$34:$G$777,СВЦЭМ!$A$34:$A$777,$A253,СВЦЭМ!$B$34:$B$777,J$225)+'СЕТ СН'!$F$12</f>
        <v>190.57468011</v>
      </c>
      <c r="K253" s="37">
        <f>SUMIFS(СВЦЭМ!$G$34:$G$777,СВЦЭМ!$A$34:$A$777,$A253,СВЦЭМ!$B$34:$B$777,K$225)+'СЕТ СН'!$F$12</f>
        <v>171.26892946000001</v>
      </c>
      <c r="L253" s="37">
        <f>SUMIFS(СВЦЭМ!$G$34:$G$777,СВЦЭМ!$A$34:$A$777,$A253,СВЦЭМ!$B$34:$B$777,L$225)+'СЕТ СН'!$F$12</f>
        <v>157.37404935000001</v>
      </c>
      <c r="M253" s="37">
        <f>SUMIFS(СВЦЭМ!$G$34:$G$777,СВЦЭМ!$A$34:$A$777,$A253,СВЦЭМ!$B$34:$B$777,M$225)+'СЕТ СН'!$F$12</f>
        <v>139.34403474000001</v>
      </c>
      <c r="N253" s="37">
        <f>SUMIFS(СВЦЭМ!$G$34:$G$777,СВЦЭМ!$A$34:$A$777,$A253,СВЦЭМ!$B$34:$B$777,N$225)+'СЕТ СН'!$F$12</f>
        <v>136.33333447000001</v>
      </c>
      <c r="O253" s="37">
        <f>SUMIFS(СВЦЭМ!$G$34:$G$777,СВЦЭМ!$A$34:$A$777,$A253,СВЦЭМ!$B$34:$B$777,O$225)+'СЕТ СН'!$F$12</f>
        <v>137.15783780000001</v>
      </c>
      <c r="P253" s="37">
        <f>SUMIFS(СВЦЭМ!$G$34:$G$777,СВЦЭМ!$A$34:$A$777,$A253,СВЦЭМ!$B$34:$B$777,P$225)+'СЕТ СН'!$F$12</f>
        <v>136.17613201</v>
      </c>
      <c r="Q253" s="37">
        <f>SUMIFS(СВЦЭМ!$G$34:$G$777,СВЦЭМ!$A$34:$A$777,$A253,СВЦЭМ!$B$34:$B$777,Q$225)+'СЕТ СН'!$F$12</f>
        <v>136.05304262000001</v>
      </c>
      <c r="R253" s="37">
        <f>SUMIFS(СВЦЭМ!$G$34:$G$777,СВЦЭМ!$A$34:$A$777,$A253,СВЦЭМ!$B$34:$B$777,R$225)+'СЕТ СН'!$F$12</f>
        <v>135.69075347</v>
      </c>
      <c r="S253" s="37">
        <f>SUMIFS(СВЦЭМ!$G$34:$G$777,СВЦЭМ!$A$34:$A$777,$A253,СВЦЭМ!$B$34:$B$777,S$225)+'СЕТ СН'!$F$12</f>
        <v>133.89945022000001</v>
      </c>
      <c r="T253" s="37">
        <f>SUMIFS(СВЦЭМ!$G$34:$G$777,СВЦЭМ!$A$34:$A$777,$A253,СВЦЭМ!$B$34:$B$777,T$225)+'СЕТ СН'!$F$12</f>
        <v>132.49140370999999</v>
      </c>
      <c r="U253" s="37">
        <f>SUMIFS(СВЦЭМ!$G$34:$G$777,СВЦЭМ!$A$34:$A$777,$A253,СВЦЭМ!$B$34:$B$777,U$225)+'СЕТ СН'!$F$12</f>
        <v>131.5642335</v>
      </c>
      <c r="V253" s="37">
        <f>SUMIFS(СВЦЭМ!$G$34:$G$777,СВЦЭМ!$A$34:$A$777,$A253,СВЦЭМ!$B$34:$B$777,V$225)+'СЕТ СН'!$F$12</f>
        <v>136.52611026</v>
      </c>
      <c r="W253" s="37">
        <f>SUMIFS(СВЦЭМ!$G$34:$G$777,СВЦЭМ!$A$34:$A$777,$A253,СВЦЭМ!$B$34:$B$777,W$225)+'СЕТ СН'!$F$12</f>
        <v>136.15097958999999</v>
      </c>
      <c r="X253" s="37">
        <f>SUMIFS(СВЦЭМ!$G$34:$G$777,СВЦЭМ!$A$34:$A$777,$A253,СВЦЭМ!$B$34:$B$777,X$225)+'СЕТ СН'!$F$12</f>
        <v>132.76616025000001</v>
      </c>
      <c r="Y253" s="37">
        <f>SUMIFS(СВЦЭМ!$G$34:$G$777,СВЦЭМ!$A$34:$A$777,$A253,СВЦЭМ!$B$34:$B$777,Y$225)+'СЕТ СН'!$F$12</f>
        <v>145.63461427999999</v>
      </c>
    </row>
    <row r="254" spans="1:25" ht="15.75" x14ac:dyDescent="0.2">
      <c r="A254" s="36">
        <f t="shared" si="6"/>
        <v>43341</v>
      </c>
      <c r="B254" s="37">
        <f>SUMIFS(СВЦЭМ!$G$34:$G$777,СВЦЭМ!$A$34:$A$777,$A254,СВЦЭМ!$B$34:$B$777,B$225)+'СЕТ СН'!$F$12</f>
        <v>187.07039399000001</v>
      </c>
      <c r="C254" s="37">
        <f>SUMIFS(СВЦЭМ!$G$34:$G$777,СВЦЭМ!$A$34:$A$777,$A254,СВЦЭМ!$B$34:$B$777,C$225)+'СЕТ СН'!$F$12</f>
        <v>223.11336077000001</v>
      </c>
      <c r="D254" s="37">
        <f>SUMIFS(СВЦЭМ!$G$34:$G$777,СВЦЭМ!$A$34:$A$777,$A254,СВЦЭМ!$B$34:$B$777,D$225)+'СЕТ СН'!$F$12</f>
        <v>246.88242399999999</v>
      </c>
      <c r="E254" s="37">
        <f>SUMIFS(СВЦЭМ!$G$34:$G$777,СВЦЭМ!$A$34:$A$777,$A254,СВЦЭМ!$B$34:$B$777,E$225)+'СЕТ СН'!$F$12</f>
        <v>276.77170577999999</v>
      </c>
      <c r="F254" s="37">
        <f>SUMIFS(СВЦЭМ!$G$34:$G$777,СВЦЭМ!$A$34:$A$777,$A254,СВЦЭМ!$B$34:$B$777,F$225)+'СЕТ СН'!$F$12</f>
        <v>275.37441179000001</v>
      </c>
      <c r="G254" s="37">
        <f>SUMIFS(СВЦЭМ!$G$34:$G$777,СВЦЭМ!$A$34:$A$777,$A254,СВЦЭМ!$B$34:$B$777,G$225)+'СЕТ СН'!$F$12</f>
        <v>277.36313411999998</v>
      </c>
      <c r="H254" s="37">
        <f>SUMIFS(СВЦЭМ!$G$34:$G$777,СВЦЭМ!$A$34:$A$777,$A254,СВЦЭМ!$B$34:$B$777,H$225)+'СЕТ СН'!$F$12</f>
        <v>283.40819834000001</v>
      </c>
      <c r="I254" s="37">
        <f>SUMIFS(СВЦЭМ!$G$34:$G$777,СВЦЭМ!$A$34:$A$777,$A254,СВЦЭМ!$B$34:$B$777,I$225)+'СЕТ СН'!$F$12</f>
        <v>279.22356453999998</v>
      </c>
      <c r="J254" s="37">
        <f>SUMIFS(СВЦЭМ!$G$34:$G$777,СВЦЭМ!$A$34:$A$777,$A254,СВЦЭМ!$B$34:$B$777,J$225)+'СЕТ СН'!$F$12</f>
        <v>238.20608539</v>
      </c>
      <c r="K254" s="37">
        <f>SUMIFS(СВЦЭМ!$G$34:$G$777,СВЦЭМ!$A$34:$A$777,$A254,СВЦЭМ!$B$34:$B$777,K$225)+'СЕТ СН'!$F$12</f>
        <v>214.53427416</v>
      </c>
      <c r="L254" s="37">
        <f>SUMIFS(СВЦЭМ!$G$34:$G$777,СВЦЭМ!$A$34:$A$777,$A254,СВЦЭМ!$B$34:$B$777,L$225)+'СЕТ СН'!$F$12</f>
        <v>192.75490563</v>
      </c>
      <c r="M254" s="37">
        <f>SUMIFS(СВЦЭМ!$G$34:$G$777,СВЦЭМ!$A$34:$A$777,$A254,СВЦЭМ!$B$34:$B$777,M$225)+'СЕТ СН'!$F$12</f>
        <v>174.36547062</v>
      </c>
      <c r="N254" s="37">
        <f>SUMIFS(СВЦЭМ!$G$34:$G$777,СВЦЭМ!$A$34:$A$777,$A254,СВЦЭМ!$B$34:$B$777,N$225)+'СЕТ СН'!$F$12</f>
        <v>167.25891687999999</v>
      </c>
      <c r="O254" s="37">
        <f>SUMIFS(СВЦЭМ!$G$34:$G$777,СВЦЭМ!$A$34:$A$777,$A254,СВЦЭМ!$B$34:$B$777,O$225)+'СЕТ СН'!$F$12</f>
        <v>167.9706759</v>
      </c>
      <c r="P254" s="37">
        <f>SUMIFS(СВЦЭМ!$G$34:$G$777,СВЦЭМ!$A$34:$A$777,$A254,СВЦЭМ!$B$34:$B$777,P$225)+'СЕТ СН'!$F$12</f>
        <v>166.44179402</v>
      </c>
      <c r="Q254" s="37">
        <f>SUMIFS(СВЦЭМ!$G$34:$G$777,СВЦЭМ!$A$34:$A$777,$A254,СВЦЭМ!$B$34:$B$777,Q$225)+'СЕТ СН'!$F$12</f>
        <v>166.07326964000001</v>
      </c>
      <c r="R254" s="37">
        <f>SUMIFS(СВЦЭМ!$G$34:$G$777,СВЦЭМ!$A$34:$A$777,$A254,СВЦЭМ!$B$34:$B$777,R$225)+'СЕТ СН'!$F$12</f>
        <v>167.06507031000001</v>
      </c>
      <c r="S254" s="37">
        <f>SUMIFS(СВЦЭМ!$G$34:$G$777,СВЦЭМ!$A$34:$A$777,$A254,СВЦЭМ!$B$34:$B$777,S$225)+'СЕТ СН'!$F$12</f>
        <v>171.09599571999999</v>
      </c>
      <c r="T254" s="37">
        <f>SUMIFS(СВЦЭМ!$G$34:$G$777,СВЦЭМ!$A$34:$A$777,$A254,СВЦЭМ!$B$34:$B$777,T$225)+'СЕТ СН'!$F$12</f>
        <v>172.02367441000001</v>
      </c>
      <c r="U254" s="37">
        <f>SUMIFS(СВЦЭМ!$G$34:$G$777,СВЦЭМ!$A$34:$A$777,$A254,СВЦЭМ!$B$34:$B$777,U$225)+'СЕТ СН'!$F$12</f>
        <v>171.56038624000001</v>
      </c>
      <c r="V254" s="37">
        <f>SUMIFS(СВЦЭМ!$G$34:$G$777,СВЦЭМ!$A$34:$A$777,$A254,СВЦЭМ!$B$34:$B$777,V$225)+'СЕТ СН'!$F$12</f>
        <v>167.49423641000001</v>
      </c>
      <c r="W254" s="37">
        <f>SUMIFS(СВЦЭМ!$G$34:$G$777,СВЦЭМ!$A$34:$A$777,$A254,СВЦЭМ!$B$34:$B$777,W$225)+'СЕТ СН'!$F$12</f>
        <v>167.73856140000001</v>
      </c>
      <c r="X254" s="37">
        <f>SUMIFS(СВЦЭМ!$G$34:$G$777,СВЦЭМ!$A$34:$A$777,$A254,СВЦЭМ!$B$34:$B$777,X$225)+'СЕТ СН'!$F$12</f>
        <v>172.76309834</v>
      </c>
      <c r="Y254" s="37">
        <f>SUMIFS(СВЦЭМ!$G$34:$G$777,СВЦЭМ!$A$34:$A$777,$A254,СВЦЭМ!$B$34:$B$777,Y$225)+'СЕТ СН'!$F$12</f>
        <v>193.82702472</v>
      </c>
    </row>
    <row r="255" spans="1:25" ht="15.75" x14ac:dyDescent="0.2">
      <c r="A255" s="36">
        <f t="shared" si="6"/>
        <v>43342</v>
      </c>
      <c r="B255" s="37">
        <f>SUMIFS(СВЦЭМ!$G$34:$G$777,СВЦЭМ!$A$34:$A$777,$A255,СВЦЭМ!$B$34:$B$777,B$225)+'СЕТ СН'!$F$12</f>
        <v>213.06510055999999</v>
      </c>
      <c r="C255" s="37">
        <f>SUMIFS(СВЦЭМ!$G$34:$G$777,СВЦЭМ!$A$34:$A$777,$A255,СВЦЭМ!$B$34:$B$777,C$225)+'СЕТ СН'!$F$12</f>
        <v>245.1143495</v>
      </c>
      <c r="D255" s="37">
        <f>SUMIFS(СВЦЭМ!$G$34:$G$777,СВЦЭМ!$A$34:$A$777,$A255,СВЦЭМ!$B$34:$B$777,D$225)+'СЕТ СН'!$F$12</f>
        <v>272.33129308000002</v>
      </c>
      <c r="E255" s="37">
        <f>SUMIFS(СВЦЭМ!$G$34:$G$777,СВЦЭМ!$A$34:$A$777,$A255,СВЦЭМ!$B$34:$B$777,E$225)+'СЕТ СН'!$F$12</f>
        <v>278.53349159999999</v>
      </c>
      <c r="F255" s="37">
        <f>SUMIFS(СВЦЭМ!$G$34:$G$777,СВЦЭМ!$A$34:$A$777,$A255,СВЦЭМ!$B$34:$B$777,F$225)+'СЕТ СН'!$F$12</f>
        <v>277.47667937</v>
      </c>
      <c r="G255" s="37">
        <f>SUMIFS(СВЦЭМ!$G$34:$G$777,СВЦЭМ!$A$34:$A$777,$A255,СВЦЭМ!$B$34:$B$777,G$225)+'СЕТ СН'!$F$12</f>
        <v>279.88172184000001</v>
      </c>
      <c r="H255" s="37">
        <f>SUMIFS(СВЦЭМ!$G$34:$G$777,СВЦЭМ!$A$34:$A$777,$A255,СВЦЭМ!$B$34:$B$777,H$225)+'СЕТ СН'!$F$12</f>
        <v>286.05911937000002</v>
      </c>
      <c r="I255" s="37">
        <f>SUMIFS(СВЦЭМ!$G$34:$G$777,СВЦЭМ!$A$34:$A$777,$A255,СВЦЭМ!$B$34:$B$777,I$225)+'СЕТ СН'!$F$12</f>
        <v>280.20276661999998</v>
      </c>
      <c r="J255" s="37">
        <f>SUMIFS(СВЦЭМ!$G$34:$G$777,СВЦЭМ!$A$34:$A$777,$A255,СВЦЭМ!$B$34:$B$777,J$225)+'СЕТ СН'!$F$12</f>
        <v>238.72681245999999</v>
      </c>
      <c r="K255" s="37">
        <f>SUMIFS(СВЦЭМ!$G$34:$G$777,СВЦЭМ!$A$34:$A$777,$A255,СВЦЭМ!$B$34:$B$777,K$225)+'СЕТ СН'!$F$12</f>
        <v>208.37793909999999</v>
      </c>
      <c r="L255" s="37">
        <f>SUMIFS(СВЦЭМ!$G$34:$G$777,СВЦЭМ!$A$34:$A$777,$A255,СВЦЭМ!$B$34:$B$777,L$225)+'СЕТ СН'!$F$12</f>
        <v>184.87978279000001</v>
      </c>
      <c r="M255" s="37">
        <f>SUMIFS(СВЦЭМ!$G$34:$G$777,СВЦЭМ!$A$34:$A$777,$A255,СВЦЭМ!$B$34:$B$777,M$225)+'СЕТ СН'!$F$12</f>
        <v>167.40287074</v>
      </c>
      <c r="N255" s="37">
        <f>SUMIFS(СВЦЭМ!$G$34:$G$777,СВЦЭМ!$A$34:$A$777,$A255,СВЦЭМ!$B$34:$B$777,N$225)+'СЕТ СН'!$F$12</f>
        <v>162.63271756</v>
      </c>
      <c r="O255" s="37">
        <f>SUMIFS(СВЦЭМ!$G$34:$G$777,СВЦЭМ!$A$34:$A$777,$A255,СВЦЭМ!$B$34:$B$777,O$225)+'СЕТ СН'!$F$12</f>
        <v>163.11871719999999</v>
      </c>
      <c r="P255" s="37">
        <f>SUMIFS(СВЦЭМ!$G$34:$G$777,СВЦЭМ!$A$34:$A$777,$A255,СВЦЭМ!$B$34:$B$777,P$225)+'СЕТ СН'!$F$12</f>
        <v>163.14002986</v>
      </c>
      <c r="Q255" s="37">
        <f>SUMIFS(СВЦЭМ!$G$34:$G$777,СВЦЭМ!$A$34:$A$777,$A255,СВЦЭМ!$B$34:$B$777,Q$225)+'СЕТ СН'!$F$12</f>
        <v>162.79868931999999</v>
      </c>
      <c r="R255" s="37">
        <f>SUMIFS(СВЦЭМ!$G$34:$G$777,СВЦЭМ!$A$34:$A$777,$A255,СВЦЭМ!$B$34:$B$777,R$225)+'СЕТ СН'!$F$12</f>
        <v>165.11678706000001</v>
      </c>
      <c r="S255" s="37">
        <f>SUMIFS(СВЦЭМ!$G$34:$G$777,СВЦЭМ!$A$34:$A$777,$A255,СВЦЭМ!$B$34:$B$777,S$225)+'СЕТ СН'!$F$12</f>
        <v>161.14414787000001</v>
      </c>
      <c r="T255" s="37">
        <f>SUMIFS(СВЦЭМ!$G$34:$G$777,СВЦЭМ!$A$34:$A$777,$A255,СВЦЭМ!$B$34:$B$777,T$225)+'СЕТ СН'!$F$12</f>
        <v>161.19009985</v>
      </c>
      <c r="U255" s="37">
        <f>SUMIFS(СВЦЭМ!$G$34:$G$777,СВЦЭМ!$A$34:$A$777,$A255,СВЦЭМ!$B$34:$B$777,U$225)+'СЕТ СН'!$F$12</f>
        <v>162.91525290000001</v>
      </c>
      <c r="V255" s="37">
        <f>SUMIFS(СВЦЭМ!$G$34:$G$777,СВЦЭМ!$A$34:$A$777,$A255,СВЦЭМ!$B$34:$B$777,V$225)+'СЕТ СН'!$F$12</f>
        <v>160.73374078000001</v>
      </c>
      <c r="W255" s="37">
        <f>SUMIFS(СВЦЭМ!$G$34:$G$777,СВЦЭМ!$A$34:$A$777,$A255,СВЦЭМ!$B$34:$B$777,W$225)+'СЕТ СН'!$F$12</f>
        <v>161.16408088</v>
      </c>
      <c r="X255" s="37">
        <f>SUMIFS(СВЦЭМ!$G$34:$G$777,СВЦЭМ!$A$34:$A$777,$A255,СВЦЭМ!$B$34:$B$777,X$225)+'СЕТ СН'!$F$12</f>
        <v>168.02427779000001</v>
      </c>
      <c r="Y255" s="37">
        <f>SUMIFS(СВЦЭМ!$G$34:$G$777,СВЦЭМ!$A$34:$A$777,$A255,СВЦЭМ!$B$34:$B$777,Y$225)+'СЕТ СН'!$F$12</f>
        <v>186.46291773999999</v>
      </c>
    </row>
    <row r="256" spans="1:25" ht="15.75" x14ac:dyDescent="0.2">
      <c r="A256" s="36">
        <f t="shared" si="6"/>
        <v>43343</v>
      </c>
      <c r="B256" s="37">
        <f>SUMIFS(СВЦЭМ!$G$34:$G$777,СВЦЭМ!$A$34:$A$777,$A256,СВЦЭМ!$B$34:$B$777,B$225)+'СЕТ СН'!$F$12</f>
        <v>209.05726276999999</v>
      </c>
      <c r="C256" s="37">
        <f>SUMIFS(СВЦЭМ!$G$34:$G$777,СВЦЭМ!$A$34:$A$777,$A256,СВЦЭМ!$B$34:$B$777,C$225)+'СЕТ СН'!$F$12</f>
        <v>246.2735428</v>
      </c>
      <c r="D256" s="37">
        <f>SUMIFS(СВЦЭМ!$G$34:$G$777,СВЦЭМ!$A$34:$A$777,$A256,СВЦЭМ!$B$34:$B$777,D$225)+'СЕТ СН'!$F$12</f>
        <v>270.32417787999998</v>
      </c>
      <c r="E256" s="37">
        <f>SUMIFS(СВЦЭМ!$G$34:$G$777,СВЦЭМ!$A$34:$A$777,$A256,СВЦЭМ!$B$34:$B$777,E$225)+'СЕТ СН'!$F$12</f>
        <v>279.95782725999999</v>
      </c>
      <c r="F256" s="37">
        <f>SUMIFS(СВЦЭМ!$G$34:$G$777,СВЦЭМ!$A$34:$A$777,$A256,СВЦЭМ!$B$34:$B$777,F$225)+'СЕТ СН'!$F$12</f>
        <v>279.18183169000002</v>
      </c>
      <c r="G256" s="37">
        <f>SUMIFS(СВЦЭМ!$G$34:$G$777,СВЦЭМ!$A$34:$A$777,$A256,СВЦЭМ!$B$34:$B$777,G$225)+'СЕТ СН'!$F$12</f>
        <v>280.96084724999997</v>
      </c>
      <c r="H256" s="37">
        <f>SUMIFS(СВЦЭМ!$G$34:$G$777,СВЦЭМ!$A$34:$A$777,$A256,СВЦЭМ!$B$34:$B$777,H$225)+'СЕТ СН'!$F$12</f>
        <v>285.79311372000001</v>
      </c>
      <c r="I256" s="37">
        <f>SUMIFS(СВЦЭМ!$G$34:$G$777,СВЦЭМ!$A$34:$A$777,$A256,СВЦЭМ!$B$34:$B$777,I$225)+'СЕТ СН'!$F$12</f>
        <v>270.87784327999998</v>
      </c>
      <c r="J256" s="37">
        <f>SUMIFS(СВЦЭМ!$G$34:$G$777,СВЦЭМ!$A$34:$A$777,$A256,СВЦЭМ!$B$34:$B$777,J$225)+'СЕТ СН'!$F$12</f>
        <v>229.08489420999999</v>
      </c>
      <c r="K256" s="37">
        <f>SUMIFS(СВЦЭМ!$G$34:$G$777,СВЦЭМ!$A$34:$A$777,$A256,СВЦЭМ!$B$34:$B$777,K$225)+'СЕТ СН'!$F$12</f>
        <v>203.52355678999999</v>
      </c>
      <c r="L256" s="37">
        <f>SUMIFS(СВЦЭМ!$G$34:$G$777,СВЦЭМ!$A$34:$A$777,$A256,СВЦЭМ!$B$34:$B$777,L$225)+'СЕТ СН'!$F$12</f>
        <v>181.96209809000001</v>
      </c>
      <c r="M256" s="37">
        <f>SUMIFS(СВЦЭМ!$G$34:$G$777,СВЦЭМ!$A$34:$A$777,$A256,СВЦЭМ!$B$34:$B$777,M$225)+'СЕТ СН'!$F$12</f>
        <v>163.71576045</v>
      </c>
      <c r="N256" s="37">
        <f>SUMIFS(СВЦЭМ!$G$34:$G$777,СВЦЭМ!$A$34:$A$777,$A256,СВЦЭМ!$B$34:$B$777,N$225)+'СЕТ СН'!$F$12</f>
        <v>158.62349329</v>
      </c>
      <c r="O256" s="37">
        <f>SUMIFS(СВЦЭМ!$G$34:$G$777,СВЦЭМ!$A$34:$A$777,$A256,СВЦЭМ!$B$34:$B$777,O$225)+'СЕТ СН'!$F$12</f>
        <v>157.77397976</v>
      </c>
      <c r="P256" s="37">
        <f>SUMIFS(СВЦЭМ!$G$34:$G$777,СВЦЭМ!$A$34:$A$777,$A256,СВЦЭМ!$B$34:$B$777,P$225)+'СЕТ СН'!$F$12</f>
        <v>156.70523678999999</v>
      </c>
      <c r="Q256" s="37">
        <f>SUMIFS(СВЦЭМ!$G$34:$G$777,СВЦЭМ!$A$34:$A$777,$A256,СВЦЭМ!$B$34:$B$777,Q$225)+'СЕТ СН'!$F$12</f>
        <v>158.85024774999999</v>
      </c>
      <c r="R256" s="37">
        <f>SUMIFS(СВЦЭМ!$G$34:$G$777,СВЦЭМ!$A$34:$A$777,$A256,СВЦЭМ!$B$34:$B$777,R$225)+'СЕТ СН'!$F$12</f>
        <v>158.11321645999999</v>
      </c>
      <c r="S256" s="37">
        <f>SUMIFS(СВЦЭМ!$G$34:$G$777,СВЦЭМ!$A$34:$A$777,$A256,СВЦЭМ!$B$34:$B$777,S$225)+'СЕТ СН'!$F$12</f>
        <v>157.69173115999999</v>
      </c>
      <c r="T256" s="37">
        <f>SUMIFS(СВЦЭМ!$G$34:$G$777,СВЦЭМ!$A$34:$A$777,$A256,СВЦЭМ!$B$34:$B$777,T$225)+'СЕТ СН'!$F$12</f>
        <v>157.11775273000001</v>
      </c>
      <c r="U256" s="37">
        <f>SUMIFS(СВЦЭМ!$G$34:$G$777,СВЦЭМ!$A$34:$A$777,$A256,СВЦЭМ!$B$34:$B$777,U$225)+'СЕТ СН'!$F$12</f>
        <v>156.13122659000001</v>
      </c>
      <c r="V256" s="37">
        <f>SUMIFS(СВЦЭМ!$G$34:$G$777,СВЦЭМ!$A$34:$A$777,$A256,СВЦЭМ!$B$34:$B$777,V$225)+'СЕТ СН'!$F$12</f>
        <v>151.18077163000001</v>
      </c>
      <c r="W256" s="37">
        <f>SUMIFS(СВЦЭМ!$G$34:$G$777,СВЦЭМ!$A$34:$A$777,$A256,СВЦЭМ!$B$34:$B$777,W$225)+'СЕТ СН'!$F$12</f>
        <v>148.40757858000001</v>
      </c>
      <c r="X256" s="37">
        <f>SUMIFS(СВЦЭМ!$G$34:$G$777,СВЦЭМ!$A$34:$A$777,$A256,СВЦЭМ!$B$34:$B$777,X$225)+'СЕТ СН'!$F$12</f>
        <v>157.08940446</v>
      </c>
      <c r="Y256" s="37">
        <f>SUMIFS(СВЦЭМ!$G$34:$G$777,СВЦЭМ!$A$34:$A$777,$A256,СВЦЭМ!$B$34:$B$777,Y$225)+'СЕТ СН'!$F$12</f>
        <v>176.15686327</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7"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28"/>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01.08.2018</v>
      </c>
      <c r="B261" s="37">
        <f>SUMIFS(СВЦЭМ!$H$34:$H$777,СВЦЭМ!$A$34:$A$777,$A261,СВЦЭМ!$B$34:$B$777,B$260)+'СЕТ СН'!$F$12</f>
        <v>324.02006618000001</v>
      </c>
      <c r="C261" s="37">
        <f>SUMIFS(СВЦЭМ!$H$34:$H$777,СВЦЭМ!$A$34:$A$777,$A261,СВЦЭМ!$B$34:$B$777,C$260)+'СЕТ СН'!$F$12</f>
        <v>348.58805681000001</v>
      </c>
      <c r="D261" s="37">
        <f>SUMIFS(СВЦЭМ!$H$34:$H$777,СВЦЭМ!$A$34:$A$777,$A261,СВЦЭМ!$B$34:$B$777,D$260)+'СЕТ СН'!$F$12</f>
        <v>405.75425102000003</v>
      </c>
      <c r="E261" s="37">
        <f>SUMIFS(СВЦЭМ!$H$34:$H$777,СВЦЭМ!$A$34:$A$777,$A261,СВЦЭМ!$B$34:$B$777,E$260)+'СЕТ СН'!$F$12</f>
        <v>479.79595616</v>
      </c>
      <c r="F261" s="37">
        <f>SUMIFS(СВЦЭМ!$H$34:$H$777,СВЦЭМ!$A$34:$A$777,$A261,СВЦЭМ!$B$34:$B$777,F$260)+'СЕТ СН'!$F$12</f>
        <v>520.15280910000001</v>
      </c>
      <c r="G261" s="37">
        <f>SUMIFS(СВЦЭМ!$H$34:$H$777,СВЦЭМ!$A$34:$A$777,$A261,СВЦЭМ!$B$34:$B$777,G$260)+'СЕТ СН'!$F$12</f>
        <v>518.05957609999996</v>
      </c>
      <c r="H261" s="37">
        <f>SUMIFS(СВЦЭМ!$H$34:$H$777,СВЦЭМ!$A$34:$A$777,$A261,СВЦЭМ!$B$34:$B$777,H$260)+'СЕТ СН'!$F$12</f>
        <v>468.07693225999998</v>
      </c>
      <c r="I261" s="37">
        <f>SUMIFS(СВЦЭМ!$H$34:$H$777,СВЦЭМ!$A$34:$A$777,$A261,СВЦЭМ!$B$34:$B$777,I$260)+'СЕТ СН'!$F$12</f>
        <v>443.85331020000001</v>
      </c>
      <c r="J261" s="37">
        <f>SUMIFS(СВЦЭМ!$H$34:$H$777,СВЦЭМ!$A$34:$A$777,$A261,СВЦЭМ!$B$34:$B$777,J$260)+'СЕТ СН'!$F$12</f>
        <v>363.18565853000001</v>
      </c>
      <c r="K261" s="37">
        <f>SUMIFS(СВЦЭМ!$H$34:$H$777,СВЦЭМ!$A$34:$A$777,$A261,СВЦЭМ!$B$34:$B$777,K$260)+'СЕТ СН'!$F$12</f>
        <v>316.02049984000001</v>
      </c>
      <c r="L261" s="37">
        <f>SUMIFS(СВЦЭМ!$H$34:$H$777,СВЦЭМ!$A$34:$A$777,$A261,СВЦЭМ!$B$34:$B$777,L$260)+'СЕТ СН'!$F$12</f>
        <v>275.26531021</v>
      </c>
      <c r="M261" s="37">
        <f>SUMIFS(СВЦЭМ!$H$34:$H$777,СВЦЭМ!$A$34:$A$777,$A261,СВЦЭМ!$B$34:$B$777,M$260)+'СЕТ СН'!$F$12</f>
        <v>247.82469305000001</v>
      </c>
      <c r="N261" s="37">
        <f>SUMIFS(СВЦЭМ!$H$34:$H$777,СВЦЭМ!$A$34:$A$777,$A261,СВЦЭМ!$B$34:$B$777,N$260)+'СЕТ СН'!$F$12</f>
        <v>244.32160666999999</v>
      </c>
      <c r="O261" s="37">
        <f>SUMIFS(СВЦЭМ!$H$34:$H$777,СВЦЭМ!$A$34:$A$777,$A261,СВЦЭМ!$B$34:$B$777,O$260)+'СЕТ СН'!$F$12</f>
        <v>244.11700819999999</v>
      </c>
      <c r="P261" s="37">
        <f>SUMIFS(СВЦЭМ!$H$34:$H$777,СВЦЭМ!$A$34:$A$777,$A261,СВЦЭМ!$B$34:$B$777,P$260)+'СЕТ СН'!$F$12</f>
        <v>244.83328073000001</v>
      </c>
      <c r="Q261" s="37">
        <f>SUMIFS(СВЦЭМ!$H$34:$H$777,СВЦЭМ!$A$34:$A$777,$A261,СВЦЭМ!$B$34:$B$777,Q$260)+'СЕТ СН'!$F$12</f>
        <v>246.15019244000001</v>
      </c>
      <c r="R261" s="37">
        <f>SUMIFS(СВЦЭМ!$H$34:$H$777,СВЦЭМ!$A$34:$A$777,$A261,СВЦЭМ!$B$34:$B$777,R$260)+'СЕТ СН'!$F$12</f>
        <v>246.76067097000001</v>
      </c>
      <c r="S261" s="37">
        <f>SUMIFS(СВЦЭМ!$H$34:$H$777,СВЦЭМ!$A$34:$A$777,$A261,СВЦЭМ!$B$34:$B$777,S$260)+'СЕТ СН'!$F$12</f>
        <v>245.5622314</v>
      </c>
      <c r="T261" s="37">
        <f>SUMIFS(СВЦЭМ!$H$34:$H$777,СВЦЭМ!$A$34:$A$777,$A261,СВЦЭМ!$B$34:$B$777,T$260)+'СЕТ СН'!$F$12</f>
        <v>243.33566741000001</v>
      </c>
      <c r="U261" s="37">
        <f>SUMIFS(СВЦЭМ!$H$34:$H$777,СВЦЭМ!$A$34:$A$777,$A261,СВЦЭМ!$B$34:$B$777,U$260)+'СЕТ СН'!$F$12</f>
        <v>240.09652758999999</v>
      </c>
      <c r="V261" s="37">
        <f>SUMIFS(СВЦЭМ!$H$34:$H$777,СВЦЭМ!$A$34:$A$777,$A261,СВЦЭМ!$B$34:$B$777,V$260)+'СЕТ СН'!$F$12</f>
        <v>236.58631238999999</v>
      </c>
      <c r="W261" s="37">
        <f>SUMIFS(СВЦЭМ!$H$34:$H$777,СВЦЭМ!$A$34:$A$777,$A261,СВЦЭМ!$B$34:$B$777,W$260)+'СЕТ СН'!$F$12</f>
        <v>259.83861610999998</v>
      </c>
      <c r="X261" s="37">
        <f>SUMIFS(СВЦЭМ!$H$34:$H$777,СВЦЭМ!$A$34:$A$777,$A261,СВЦЭМ!$B$34:$B$777,X$260)+'СЕТ СН'!$F$12</f>
        <v>266.64544310999997</v>
      </c>
      <c r="Y261" s="37">
        <f>SUMIFS(СВЦЭМ!$H$34:$H$777,СВЦЭМ!$A$34:$A$777,$A261,СВЦЭМ!$B$34:$B$777,Y$260)+'СЕТ СН'!$F$12</f>
        <v>288.17289649999998</v>
      </c>
      <c r="AA261" s="46"/>
    </row>
    <row r="262" spans="1:27" ht="15.75" x14ac:dyDescent="0.2">
      <c r="A262" s="36">
        <f>A261+1</f>
        <v>43314</v>
      </c>
      <c r="B262" s="37">
        <f>SUMIFS(СВЦЭМ!$H$34:$H$777,СВЦЭМ!$A$34:$A$777,$A262,СВЦЭМ!$B$34:$B$777,B$260)+'СЕТ СН'!$F$12</f>
        <v>355.71806350000003</v>
      </c>
      <c r="C262" s="37">
        <f>SUMIFS(СВЦЭМ!$H$34:$H$777,СВЦЭМ!$A$34:$A$777,$A262,СВЦЭМ!$B$34:$B$777,C$260)+'СЕТ СН'!$F$12</f>
        <v>431.86971645</v>
      </c>
      <c r="D262" s="37">
        <f>SUMIFS(СВЦЭМ!$H$34:$H$777,СВЦЭМ!$A$34:$A$777,$A262,СВЦЭМ!$B$34:$B$777,D$260)+'СЕТ СН'!$F$12</f>
        <v>490.69294710000003</v>
      </c>
      <c r="E262" s="37">
        <f>SUMIFS(СВЦЭМ!$H$34:$H$777,СВЦЭМ!$A$34:$A$777,$A262,СВЦЭМ!$B$34:$B$777,E$260)+'СЕТ СН'!$F$12</f>
        <v>545.52410516999998</v>
      </c>
      <c r="F262" s="37">
        <f>SUMIFS(СВЦЭМ!$H$34:$H$777,СВЦЭМ!$A$34:$A$777,$A262,СВЦЭМ!$B$34:$B$777,F$260)+'СЕТ СН'!$F$12</f>
        <v>544.58471407000002</v>
      </c>
      <c r="G262" s="37">
        <f>SUMIFS(СВЦЭМ!$H$34:$H$777,СВЦЭМ!$A$34:$A$777,$A262,СВЦЭМ!$B$34:$B$777,G$260)+'СЕТ СН'!$F$12</f>
        <v>538.14925755000002</v>
      </c>
      <c r="H262" s="37">
        <f>SUMIFS(СВЦЭМ!$H$34:$H$777,СВЦЭМ!$A$34:$A$777,$A262,СВЦЭМ!$B$34:$B$777,H$260)+'СЕТ СН'!$F$12</f>
        <v>516.03334624000001</v>
      </c>
      <c r="I262" s="37">
        <f>SUMIFS(СВЦЭМ!$H$34:$H$777,СВЦЭМ!$A$34:$A$777,$A262,СВЦЭМ!$B$34:$B$777,I$260)+'СЕТ СН'!$F$12</f>
        <v>460.17303576</v>
      </c>
      <c r="J262" s="37">
        <f>SUMIFS(СВЦЭМ!$H$34:$H$777,СВЦЭМ!$A$34:$A$777,$A262,СВЦЭМ!$B$34:$B$777,J$260)+'СЕТ СН'!$F$12</f>
        <v>378.07689662000001</v>
      </c>
      <c r="K262" s="37">
        <f>SUMIFS(СВЦЭМ!$H$34:$H$777,СВЦЭМ!$A$34:$A$777,$A262,СВЦЭМ!$B$34:$B$777,K$260)+'СЕТ СН'!$F$12</f>
        <v>312.47952974999998</v>
      </c>
      <c r="L262" s="37">
        <f>SUMIFS(СВЦЭМ!$H$34:$H$777,СВЦЭМ!$A$34:$A$777,$A262,СВЦЭМ!$B$34:$B$777,L$260)+'СЕТ СН'!$F$12</f>
        <v>273.68136208999999</v>
      </c>
      <c r="M262" s="37">
        <f>SUMIFS(СВЦЭМ!$H$34:$H$777,СВЦЭМ!$A$34:$A$777,$A262,СВЦЭМ!$B$34:$B$777,M$260)+'СЕТ СН'!$F$12</f>
        <v>250.65708028</v>
      </c>
      <c r="N262" s="37">
        <f>SUMIFS(СВЦЭМ!$H$34:$H$777,СВЦЭМ!$A$34:$A$777,$A262,СВЦЭМ!$B$34:$B$777,N$260)+'СЕТ СН'!$F$12</f>
        <v>245.06559544000001</v>
      </c>
      <c r="O262" s="37">
        <f>SUMIFS(СВЦЭМ!$H$34:$H$777,СВЦЭМ!$A$34:$A$777,$A262,СВЦЭМ!$B$34:$B$777,O$260)+'СЕТ СН'!$F$12</f>
        <v>252.83479052999999</v>
      </c>
      <c r="P262" s="37">
        <f>SUMIFS(СВЦЭМ!$H$34:$H$777,СВЦЭМ!$A$34:$A$777,$A262,СВЦЭМ!$B$34:$B$777,P$260)+'СЕТ СН'!$F$12</f>
        <v>246.38074793000001</v>
      </c>
      <c r="Q262" s="37">
        <f>SUMIFS(СВЦЭМ!$H$34:$H$777,СВЦЭМ!$A$34:$A$777,$A262,СВЦЭМ!$B$34:$B$777,Q$260)+'СЕТ СН'!$F$12</f>
        <v>245.96180742999999</v>
      </c>
      <c r="R262" s="37">
        <f>SUMIFS(СВЦЭМ!$H$34:$H$777,СВЦЭМ!$A$34:$A$777,$A262,СВЦЭМ!$B$34:$B$777,R$260)+'СЕТ СН'!$F$12</f>
        <v>247.57177546</v>
      </c>
      <c r="S262" s="37">
        <f>SUMIFS(СВЦЭМ!$H$34:$H$777,СВЦЭМ!$A$34:$A$777,$A262,СВЦЭМ!$B$34:$B$777,S$260)+'СЕТ СН'!$F$12</f>
        <v>244.96603617</v>
      </c>
      <c r="T262" s="37">
        <f>SUMIFS(СВЦЭМ!$H$34:$H$777,СВЦЭМ!$A$34:$A$777,$A262,СВЦЭМ!$B$34:$B$777,T$260)+'СЕТ СН'!$F$12</f>
        <v>238.68879742999999</v>
      </c>
      <c r="U262" s="37">
        <f>SUMIFS(СВЦЭМ!$H$34:$H$777,СВЦЭМ!$A$34:$A$777,$A262,СВЦЭМ!$B$34:$B$777,U$260)+'СЕТ СН'!$F$12</f>
        <v>241.83097111999999</v>
      </c>
      <c r="V262" s="37">
        <f>SUMIFS(СВЦЭМ!$H$34:$H$777,СВЦЭМ!$A$34:$A$777,$A262,СВЦЭМ!$B$34:$B$777,V$260)+'СЕТ СН'!$F$12</f>
        <v>238.17290424999999</v>
      </c>
      <c r="W262" s="37">
        <f>SUMIFS(СВЦЭМ!$H$34:$H$777,СВЦЭМ!$A$34:$A$777,$A262,СВЦЭМ!$B$34:$B$777,W$260)+'СЕТ СН'!$F$12</f>
        <v>239.90113539999999</v>
      </c>
      <c r="X262" s="37">
        <f>SUMIFS(СВЦЭМ!$H$34:$H$777,СВЦЭМ!$A$34:$A$777,$A262,СВЦЭМ!$B$34:$B$777,X$260)+'СЕТ СН'!$F$12</f>
        <v>249.17561692000001</v>
      </c>
      <c r="Y262" s="37">
        <f>SUMIFS(СВЦЭМ!$H$34:$H$777,СВЦЭМ!$A$34:$A$777,$A262,СВЦЭМ!$B$34:$B$777,Y$260)+'СЕТ СН'!$F$12</f>
        <v>286.81088693999999</v>
      </c>
    </row>
    <row r="263" spans="1:27" ht="15.75" x14ac:dyDescent="0.2">
      <c r="A263" s="36">
        <f t="shared" ref="A263:A291" si="7">A262+1</f>
        <v>43315</v>
      </c>
      <c r="B263" s="37">
        <f>SUMIFS(СВЦЭМ!$H$34:$H$777,СВЦЭМ!$A$34:$A$777,$A263,СВЦЭМ!$B$34:$B$777,B$260)+'СЕТ СН'!$F$12</f>
        <v>333.80522248</v>
      </c>
      <c r="C263" s="37">
        <f>SUMIFS(СВЦЭМ!$H$34:$H$777,СВЦЭМ!$A$34:$A$777,$A263,СВЦЭМ!$B$34:$B$777,C$260)+'СЕТ СН'!$F$12</f>
        <v>403.25369673</v>
      </c>
      <c r="D263" s="37">
        <f>SUMIFS(СВЦЭМ!$H$34:$H$777,СВЦЭМ!$A$34:$A$777,$A263,СВЦЭМ!$B$34:$B$777,D$260)+'СЕТ СН'!$F$12</f>
        <v>460.33130041999999</v>
      </c>
      <c r="E263" s="37">
        <f>SUMIFS(СВЦЭМ!$H$34:$H$777,СВЦЭМ!$A$34:$A$777,$A263,СВЦЭМ!$B$34:$B$777,E$260)+'СЕТ СН'!$F$12</f>
        <v>513.43531922</v>
      </c>
      <c r="F263" s="37">
        <f>SUMIFS(СВЦЭМ!$H$34:$H$777,СВЦЭМ!$A$34:$A$777,$A263,СВЦЭМ!$B$34:$B$777,F$260)+'СЕТ СН'!$F$12</f>
        <v>513.75824867999995</v>
      </c>
      <c r="G263" s="37">
        <f>SUMIFS(СВЦЭМ!$H$34:$H$777,СВЦЭМ!$A$34:$A$777,$A263,СВЦЭМ!$B$34:$B$777,G$260)+'СЕТ СН'!$F$12</f>
        <v>496.91827544</v>
      </c>
      <c r="H263" s="37">
        <f>SUMIFS(СВЦЭМ!$H$34:$H$777,СВЦЭМ!$A$34:$A$777,$A263,СВЦЭМ!$B$34:$B$777,H$260)+'СЕТ СН'!$F$12</f>
        <v>477.79984481000002</v>
      </c>
      <c r="I263" s="37">
        <f>SUMIFS(СВЦЭМ!$H$34:$H$777,СВЦЭМ!$A$34:$A$777,$A263,СВЦЭМ!$B$34:$B$777,I$260)+'СЕТ СН'!$F$12</f>
        <v>419.54277221000001</v>
      </c>
      <c r="J263" s="37">
        <f>SUMIFS(СВЦЭМ!$H$34:$H$777,СВЦЭМ!$A$34:$A$777,$A263,СВЦЭМ!$B$34:$B$777,J$260)+'СЕТ СН'!$F$12</f>
        <v>377.33093944000001</v>
      </c>
      <c r="K263" s="37">
        <f>SUMIFS(СВЦЭМ!$H$34:$H$777,СВЦЭМ!$A$34:$A$777,$A263,СВЦЭМ!$B$34:$B$777,K$260)+'СЕТ СН'!$F$12</f>
        <v>335.12721363999998</v>
      </c>
      <c r="L263" s="37">
        <f>SUMIFS(СВЦЭМ!$H$34:$H$777,СВЦЭМ!$A$34:$A$777,$A263,СВЦЭМ!$B$34:$B$777,L$260)+'СЕТ СН'!$F$12</f>
        <v>290.72090360999999</v>
      </c>
      <c r="M263" s="37">
        <f>SUMIFS(СВЦЭМ!$H$34:$H$777,СВЦЭМ!$A$34:$A$777,$A263,СВЦЭМ!$B$34:$B$777,M$260)+'СЕТ СН'!$F$12</f>
        <v>264.95001273999998</v>
      </c>
      <c r="N263" s="37">
        <f>SUMIFS(СВЦЭМ!$H$34:$H$777,СВЦЭМ!$A$34:$A$777,$A263,СВЦЭМ!$B$34:$B$777,N$260)+'СЕТ СН'!$F$12</f>
        <v>258.83949725000002</v>
      </c>
      <c r="O263" s="37">
        <f>SUMIFS(СВЦЭМ!$H$34:$H$777,СВЦЭМ!$A$34:$A$777,$A263,СВЦЭМ!$B$34:$B$777,O$260)+'СЕТ СН'!$F$12</f>
        <v>263.25243214</v>
      </c>
      <c r="P263" s="37">
        <f>SUMIFS(СВЦЭМ!$H$34:$H$777,СВЦЭМ!$A$34:$A$777,$A263,СВЦЭМ!$B$34:$B$777,P$260)+'СЕТ СН'!$F$12</f>
        <v>261.46484375</v>
      </c>
      <c r="Q263" s="37">
        <f>SUMIFS(СВЦЭМ!$H$34:$H$777,СВЦЭМ!$A$34:$A$777,$A263,СВЦЭМ!$B$34:$B$777,Q$260)+'СЕТ СН'!$F$12</f>
        <v>258.43524640999999</v>
      </c>
      <c r="R263" s="37">
        <f>SUMIFS(СВЦЭМ!$H$34:$H$777,СВЦЭМ!$A$34:$A$777,$A263,СВЦЭМ!$B$34:$B$777,R$260)+'СЕТ СН'!$F$12</f>
        <v>254.20629295000001</v>
      </c>
      <c r="S263" s="37">
        <f>SUMIFS(СВЦЭМ!$H$34:$H$777,СВЦЭМ!$A$34:$A$777,$A263,СВЦЭМ!$B$34:$B$777,S$260)+'СЕТ СН'!$F$12</f>
        <v>257.25907462999999</v>
      </c>
      <c r="T263" s="37">
        <f>SUMIFS(СВЦЭМ!$H$34:$H$777,СВЦЭМ!$A$34:$A$777,$A263,СВЦЭМ!$B$34:$B$777,T$260)+'СЕТ СН'!$F$12</f>
        <v>257.12230731</v>
      </c>
      <c r="U263" s="37">
        <f>SUMIFS(СВЦЭМ!$H$34:$H$777,СВЦЭМ!$A$34:$A$777,$A263,СВЦЭМ!$B$34:$B$777,U$260)+'СЕТ СН'!$F$12</f>
        <v>255.18876101000001</v>
      </c>
      <c r="V263" s="37">
        <f>SUMIFS(СВЦЭМ!$H$34:$H$777,СВЦЭМ!$A$34:$A$777,$A263,СВЦЭМ!$B$34:$B$777,V$260)+'СЕТ СН'!$F$12</f>
        <v>249.70601490000001</v>
      </c>
      <c r="W263" s="37">
        <f>SUMIFS(СВЦЭМ!$H$34:$H$777,СВЦЭМ!$A$34:$A$777,$A263,СВЦЭМ!$B$34:$B$777,W$260)+'СЕТ СН'!$F$12</f>
        <v>244.92989734</v>
      </c>
      <c r="X263" s="37">
        <f>SUMIFS(СВЦЭМ!$H$34:$H$777,СВЦЭМ!$A$34:$A$777,$A263,СВЦЭМ!$B$34:$B$777,X$260)+'СЕТ СН'!$F$12</f>
        <v>254.06954617</v>
      </c>
      <c r="Y263" s="37">
        <f>SUMIFS(СВЦЭМ!$H$34:$H$777,СВЦЭМ!$A$34:$A$777,$A263,СВЦЭМ!$B$34:$B$777,Y$260)+'СЕТ СН'!$F$12</f>
        <v>285.79048088000002</v>
      </c>
    </row>
    <row r="264" spans="1:27" ht="15.75" x14ac:dyDescent="0.2">
      <c r="A264" s="36">
        <f t="shared" si="7"/>
        <v>43316</v>
      </c>
      <c r="B264" s="37">
        <f>SUMIFS(СВЦЭМ!$H$34:$H$777,СВЦЭМ!$A$34:$A$777,$A264,СВЦЭМ!$B$34:$B$777,B$260)+'СЕТ СН'!$F$12</f>
        <v>351.43922257999998</v>
      </c>
      <c r="C264" s="37">
        <f>SUMIFS(СВЦЭМ!$H$34:$H$777,СВЦЭМ!$A$34:$A$777,$A264,СВЦЭМ!$B$34:$B$777,C$260)+'СЕТ СН'!$F$12</f>
        <v>399.66225509999998</v>
      </c>
      <c r="D264" s="37">
        <f>SUMIFS(СВЦЭМ!$H$34:$H$777,СВЦЭМ!$A$34:$A$777,$A264,СВЦЭМ!$B$34:$B$777,D$260)+'СЕТ СН'!$F$12</f>
        <v>442.27424904999998</v>
      </c>
      <c r="E264" s="37">
        <f>SUMIFS(СВЦЭМ!$H$34:$H$777,СВЦЭМ!$A$34:$A$777,$A264,СВЦЭМ!$B$34:$B$777,E$260)+'СЕТ СН'!$F$12</f>
        <v>499.49201048999998</v>
      </c>
      <c r="F264" s="37">
        <f>SUMIFS(СВЦЭМ!$H$34:$H$777,СВЦЭМ!$A$34:$A$777,$A264,СВЦЭМ!$B$34:$B$777,F$260)+'СЕТ СН'!$F$12</f>
        <v>500.46828379999999</v>
      </c>
      <c r="G264" s="37">
        <f>SUMIFS(СВЦЭМ!$H$34:$H$777,СВЦЭМ!$A$34:$A$777,$A264,СВЦЭМ!$B$34:$B$777,G$260)+'СЕТ СН'!$F$12</f>
        <v>490.33677968000001</v>
      </c>
      <c r="H264" s="37">
        <f>SUMIFS(СВЦЭМ!$H$34:$H$777,СВЦЭМ!$A$34:$A$777,$A264,СВЦЭМ!$B$34:$B$777,H$260)+'СЕТ СН'!$F$12</f>
        <v>469.53292044</v>
      </c>
      <c r="I264" s="37">
        <f>SUMIFS(СВЦЭМ!$H$34:$H$777,СВЦЭМ!$A$34:$A$777,$A264,СВЦЭМ!$B$34:$B$777,I$260)+'СЕТ СН'!$F$12</f>
        <v>455.50343552999999</v>
      </c>
      <c r="J264" s="37">
        <f>SUMIFS(СВЦЭМ!$H$34:$H$777,СВЦЭМ!$A$34:$A$777,$A264,СВЦЭМ!$B$34:$B$777,J$260)+'СЕТ СН'!$F$12</f>
        <v>376.89353679999999</v>
      </c>
      <c r="K264" s="37">
        <f>SUMIFS(СВЦЭМ!$H$34:$H$777,СВЦЭМ!$A$34:$A$777,$A264,СВЦЭМ!$B$34:$B$777,K$260)+'СЕТ СН'!$F$12</f>
        <v>320.98494807999998</v>
      </c>
      <c r="L264" s="37">
        <f>SUMIFS(СВЦЭМ!$H$34:$H$777,СВЦЭМ!$A$34:$A$777,$A264,СВЦЭМ!$B$34:$B$777,L$260)+'СЕТ СН'!$F$12</f>
        <v>262.05749559999998</v>
      </c>
      <c r="M264" s="37">
        <f>SUMIFS(СВЦЭМ!$H$34:$H$777,СВЦЭМ!$A$34:$A$777,$A264,СВЦЭМ!$B$34:$B$777,M$260)+'СЕТ СН'!$F$12</f>
        <v>237.10977851000001</v>
      </c>
      <c r="N264" s="37">
        <f>SUMIFS(СВЦЭМ!$H$34:$H$777,СВЦЭМ!$A$34:$A$777,$A264,СВЦЭМ!$B$34:$B$777,N$260)+'СЕТ СН'!$F$12</f>
        <v>237.72506970000001</v>
      </c>
      <c r="O264" s="37">
        <f>SUMIFS(СВЦЭМ!$H$34:$H$777,СВЦЭМ!$A$34:$A$777,$A264,СВЦЭМ!$B$34:$B$777,O$260)+'СЕТ СН'!$F$12</f>
        <v>239.33479955999999</v>
      </c>
      <c r="P264" s="37">
        <f>SUMIFS(СВЦЭМ!$H$34:$H$777,СВЦЭМ!$A$34:$A$777,$A264,СВЦЭМ!$B$34:$B$777,P$260)+'СЕТ СН'!$F$12</f>
        <v>243.03206538000001</v>
      </c>
      <c r="Q264" s="37">
        <f>SUMIFS(СВЦЭМ!$H$34:$H$777,СВЦЭМ!$A$34:$A$777,$A264,СВЦЭМ!$B$34:$B$777,Q$260)+'СЕТ СН'!$F$12</f>
        <v>242.19707595</v>
      </c>
      <c r="R264" s="37">
        <f>SUMIFS(СВЦЭМ!$H$34:$H$777,СВЦЭМ!$A$34:$A$777,$A264,СВЦЭМ!$B$34:$B$777,R$260)+'СЕТ СН'!$F$12</f>
        <v>239.49800336000001</v>
      </c>
      <c r="S264" s="37">
        <f>SUMIFS(СВЦЭМ!$H$34:$H$777,СВЦЭМ!$A$34:$A$777,$A264,СВЦЭМ!$B$34:$B$777,S$260)+'СЕТ СН'!$F$12</f>
        <v>237.88028399999999</v>
      </c>
      <c r="T264" s="37">
        <f>SUMIFS(СВЦЭМ!$H$34:$H$777,СВЦЭМ!$A$34:$A$777,$A264,СВЦЭМ!$B$34:$B$777,T$260)+'СЕТ СН'!$F$12</f>
        <v>236.11359848000001</v>
      </c>
      <c r="U264" s="37">
        <f>SUMIFS(СВЦЭМ!$H$34:$H$777,СВЦЭМ!$A$34:$A$777,$A264,СВЦЭМ!$B$34:$B$777,U$260)+'СЕТ СН'!$F$12</f>
        <v>240.80282088000001</v>
      </c>
      <c r="V264" s="37">
        <f>SUMIFS(СВЦЭМ!$H$34:$H$777,СВЦЭМ!$A$34:$A$777,$A264,СВЦЭМ!$B$34:$B$777,V$260)+'СЕТ СН'!$F$12</f>
        <v>236.76209262</v>
      </c>
      <c r="W264" s="37">
        <f>SUMIFS(СВЦЭМ!$H$34:$H$777,СВЦЭМ!$A$34:$A$777,$A264,СВЦЭМ!$B$34:$B$777,W$260)+'СЕТ СН'!$F$12</f>
        <v>235.41845132</v>
      </c>
      <c r="X264" s="37">
        <f>SUMIFS(СВЦЭМ!$H$34:$H$777,СВЦЭМ!$A$34:$A$777,$A264,СВЦЭМ!$B$34:$B$777,X$260)+'СЕТ СН'!$F$12</f>
        <v>240.19924508</v>
      </c>
      <c r="Y264" s="37">
        <f>SUMIFS(СВЦЭМ!$H$34:$H$777,СВЦЭМ!$A$34:$A$777,$A264,СВЦЭМ!$B$34:$B$777,Y$260)+'СЕТ СН'!$F$12</f>
        <v>262.12185827000002</v>
      </c>
    </row>
    <row r="265" spans="1:27" ht="15.75" x14ac:dyDescent="0.2">
      <c r="A265" s="36">
        <f t="shared" si="7"/>
        <v>43317</v>
      </c>
      <c r="B265" s="37">
        <f>SUMIFS(СВЦЭМ!$H$34:$H$777,СВЦЭМ!$A$34:$A$777,$A265,СВЦЭМ!$B$34:$B$777,B$260)+'СЕТ СН'!$F$12</f>
        <v>298.45435407000002</v>
      </c>
      <c r="C265" s="37">
        <f>SUMIFS(СВЦЭМ!$H$34:$H$777,СВЦЭМ!$A$34:$A$777,$A265,СВЦЭМ!$B$34:$B$777,C$260)+'СЕТ СН'!$F$12</f>
        <v>358.17291218999998</v>
      </c>
      <c r="D265" s="37">
        <f>SUMIFS(СВЦЭМ!$H$34:$H$777,СВЦЭМ!$A$34:$A$777,$A265,СВЦЭМ!$B$34:$B$777,D$260)+'СЕТ СН'!$F$12</f>
        <v>410.92641068</v>
      </c>
      <c r="E265" s="37">
        <f>SUMIFS(СВЦЭМ!$H$34:$H$777,СВЦЭМ!$A$34:$A$777,$A265,СВЦЭМ!$B$34:$B$777,E$260)+'СЕТ СН'!$F$12</f>
        <v>452.93409989999998</v>
      </c>
      <c r="F265" s="37">
        <f>SUMIFS(СВЦЭМ!$H$34:$H$777,СВЦЭМ!$A$34:$A$777,$A265,СВЦЭМ!$B$34:$B$777,F$260)+'СЕТ СН'!$F$12</f>
        <v>452.15758906000002</v>
      </c>
      <c r="G265" s="37">
        <f>SUMIFS(СВЦЭМ!$H$34:$H$777,СВЦЭМ!$A$34:$A$777,$A265,СВЦЭМ!$B$34:$B$777,G$260)+'СЕТ СН'!$F$12</f>
        <v>464.37747829</v>
      </c>
      <c r="H265" s="37">
        <f>SUMIFS(СВЦЭМ!$H$34:$H$777,СВЦЭМ!$A$34:$A$777,$A265,СВЦЭМ!$B$34:$B$777,H$260)+'СЕТ СН'!$F$12</f>
        <v>469.40893524000001</v>
      </c>
      <c r="I265" s="37">
        <f>SUMIFS(СВЦЭМ!$H$34:$H$777,СВЦЭМ!$A$34:$A$777,$A265,СВЦЭМ!$B$34:$B$777,I$260)+'СЕТ СН'!$F$12</f>
        <v>451.30311260000002</v>
      </c>
      <c r="J265" s="37">
        <f>SUMIFS(СВЦЭМ!$H$34:$H$777,СВЦЭМ!$A$34:$A$777,$A265,СВЦЭМ!$B$34:$B$777,J$260)+'СЕТ СН'!$F$12</f>
        <v>379.53922856000003</v>
      </c>
      <c r="K265" s="37">
        <f>SUMIFS(СВЦЭМ!$H$34:$H$777,СВЦЭМ!$A$34:$A$777,$A265,СВЦЭМ!$B$34:$B$777,K$260)+'СЕТ СН'!$F$12</f>
        <v>319.68729375999999</v>
      </c>
      <c r="L265" s="37">
        <f>SUMIFS(СВЦЭМ!$H$34:$H$777,СВЦЭМ!$A$34:$A$777,$A265,СВЦЭМ!$B$34:$B$777,L$260)+'СЕТ СН'!$F$12</f>
        <v>292.75341485000001</v>
      </c>
      <c r="M265" s="37">
        <f>SUMIFS(СВЦЭМ!$H$34:$H$777,СВЦЭМ!$A$34:$A$777,$A265,СВЦЭМ!$B$34:$B$777,M$260)+'СЕТ СН'!$F$12</f>
        <v>276.77137028999999</v>
      </c>
      <c r="N265" s="37">
        <f>SUMIFS(СВЦЭМ!$H$34:$H$777,СВЦЭМ!$A$34:$A$777,$A265,СВЦЭМ!$B$34:$B$777,N$260)+'СЕТ СН'!$F$12</f>
        <v>273.98997187999998</v>
      </c>
      <c r="O265" s="37">
        <f>SUMIFS(СВЦЭМ!$H$34:$H$777,СВЦЭМ!$A$34:$A$777,$A265,СВЦЭМ!$B$34:$B$777,O$260)+'СЕТ СН'!$F$12</f>
        <v>262.06383626000002</v>
      </c>
      <c r="P265" s="37">
        <f>SUMIFS(СВЦЭМ!$H$34:$H$777,СВЦЭМ!$A$34:$A$777,$A265,СВЦЭМ!$B$34:$B$777,P$260)+'СЕТ СН'!$F$12</f>
        <v>242.05305534999999</v>
      </c>
      <c r="Q265" s="37">
        <f>SUMIFS(СВЦЭМ!$H$34:$H$777,СВЦЭМ!$A$34:$A$777,$A265,СВЦЭМ!$B$34:$B$777,Q$260)+'СЕТ СН'!$F$12</f>
        <v>248.67708680999999</v>
      </c>
      <c r="R265" s="37">
        <f>SUMIFS(СВЦЭМ!$H$34:$H$777,СВЦЭМ!$A$34:$A$777,$A265,СВЦЭМ!$B$34:$B$777,R$260)+'СЕТ СН'!$F$12</f>
        <v>246.84265181999999</v>
      </c>
      <c r="S265" s="37">
        <f>SUMIFS(СВЦЭМ!$H$34:$H$777,СВЦЭМ!$A$34:$A$777,$A265,СВЦЭМ!$B$34:$B$777,S$260)+'СЕТ СН'!$F$12</f>
        <v>244.82531965000001</v>
      </c>
      <c r="T265" s="37">
        <f>SUMIFS(СВЦЭМ!$H$34:$H$777,СВЦЭМ!$A$34:$A$777,$A265,СВЦЭМ!$B$34:$B$777,T$260)+'СЕТ СН'!$F$12</f>
        <v>239.56278259999999</v>
      </c>
      <c r="U265" s="37">
        <f>SUMIFS(СВЦЭМ!$H$34:$H$777,СВЦЭМ!$A$34:$A$777,$A265,СВЦЭМ!$B$34:$B$777,U$260)+'СЕТ СН'!$F$12</f>
        <v>240.76065065</v>
      </c>
      <c r="V265" s="37">
        <f>SUMIFS(СВЦЭМ!$H$34:$H$777,СВЦЭМ!$A$34:$A$777,$A265,СВЦЭМ!$B$34:$B$777,V$260)+'СЕТ СН'!$F$12</f>
        <v>234.05826483000001</v>
      </c>
      <c r="W265" s="37">
        <f>SUMIFS(СВЦЭМ!$H$34:$H$777,СВЦЭМ!$A$34:$A$777,$A265,СВЦЭМ!$B$34:$B$777,W$260)+'СЕТ СН'!$F$12</f>
        <v>230.45619521</v>
      </c>
      <c r="X265" s="37">
        <f>SUMIFS(СВЦЭМ!$H$34:$H$777,СВЦЭМ!$A$34:$A$777,$A265,СВЦЭМ!$B$34:$B$777,X$260)+'СЕТ СН'!$F$12</f>
        <v>237.66813879</v>
      </c>
      <c r="Y265" s="37">
        <f>SUMIFS(СВЦЭМ!$H$34:$H$777,СВЦЭМ!$A$34:$A$777,$A265,СВЦЭМ!$B$34:$B$777,Y$260)+'СЕТ СН'!$F$12</f>
        <v>255.59247167999999</v>
      </c>
    </row>
    <row r="266" spans="1:27" ht="15.75" x14ac:dyDescent="0.2">
      <c r="A266" s="36">
        <f t="shared" si="7"/>
        <v>43318</v>
      </c>
      <c r="B266" s="37">
        <f>SUMIFS(СВЦЭМ!$H$34:$H$777,СВЦЭМ!$A$34:$A$777,$A266,СВЦЭМ!$B$34:$B$777,B$260)+'СЕТ СН'!$F$12</f>
        <v>299.92860495000002</v>
      </c>
      <c r="C266" s="37">
        <f>SUMIFS(СВЦЭМ!$H$34:$H$777,СВЦЭМ!$A$34:$A$777,$A266,СВЦЭМ!$B$34:$B$777,C$260)+'СЕТ СН'!$F$12</f>
        <v>349.37594698999999</v>
      </c>
      <c r="D266" s="37">
        <f>SUMIFS(СВЦЭМ!$H$34:$H$777,СВЦЭМ!$A$34:$A$777,$A266,СВЦЭМ!$B$34:$B$777,D$260)+'СЕТ СН'!$F$12</f>
        <v>403.44378728999999</v>
      </c>
      <c r="E266" s="37">
        <f>SUMIFS(СВЦЭМ!$H$34:$H$777,СВЦЭМ!$A$34:$A$777,$A266,СВЦЭМ!$B$34:$B$777,E$260)+'СЕТ СН'!$F$12</f>
        <v>457.78056994000002</v>
      </c>
      <c r="F266" s="37">
        <f>SUMIFS(СВЦЭМ!$H$34:$H$777,СВЦЭМ!$A$34:$A$777,$A266,СВЦЭМ!$B$34:$B$777,F$260)+'СЕТ СН'!$F$12</f>
        <v>453.55391675999999</v>
      </c>
      <c r="G266" s="37">
        <f>SUMIFS(СВЦЭМ!$H$34:$H$777,СВЦЭМ!$A$34:$A$777,$A266,СВЦЭМ!$B$34:$B$777,G$260)+'СЕТ СН'!$F$12</f>
        <v>459.55502361999999</v>
      </c>
      <c r="H266" s="37">
        <f>SUMIFS(СВЦЭМ!$H$34:$H$777,СВЦЭМ!$A$34:$A$777,$A266,СВЦЭМ!$B$34:$B$777,H$260)+'СЕТ СН'!$F$12</f>
        <v>465.79396702000003</v>
      </c>
      <c r="I266" s="37">
        <f>SUMIFS(СВЦЭМ!$H$34:$H$777,СВЦЭМ!$A$34:$A$777,$A266,СВЦЭМ!$B$34:$B$777,I$260)+'СЕТ СН'!$F$12</f>
        <v>456.23137489999999</v>
      </c>
      <c r="J266" s="37">
        <f>SUMIFS(СВЦЭМ!$H$34:$H$777,СВЦЭМ!$A$34:$A$777,$A266,СВЦЭМ!$B$34:$B$777,J$260)+'СЕТ СН'!$F$12</f>
        <v>386.58889634000002</v>
      </c>
      <c r="K266" s="37">
        <f>SUMIFS(СВЦЭМ!$H$34:$H$777,СВЦЭМ!$A$34:$A$777,$A266,СВЦЭМ!$B$34:$B$777,K$260)+'СЕТ СН'!$F$12</f>
        <v>329.12242727</v>
      </c>
      <c r="L266" s="37">
        <f>SUMIFS(СВЦЭМ!$H$34:$H$777,СВЦЭМ!$A$34:$A$777,$A266,СВЦЭМ!$B$34:$B$777,L$260)+'СЕТ СН'!$F$12</f>
        <v>290.76316980000001</v>
      </c>
      <c r="M266" s="37">
        <f>SUMIFS(СВЦЭМ!$H$34:$H$777,СВЦЭМ!$A$34:$A$777,$A266,СВЦЭМ!$B$34:$B$777,M$260)+'СЕТ СН'!$F$12</f>
        <v>266.64994159000003</v>
      </c>
      <c r="N266" s="37">
        <f>SUMIFS(СВЦЭМ!$H$34:$H$777,СВЦЭМ!$A$34:$A$777,$A266,СВЦЭМ!$B$34:$B$777,N$260)+'СЕТ СН'!$F$12</f>
        <v>269.90797084000002</v>
      </c>
      <c r="O266" s="37">
        <f>SUMIFS(СВЦЭМ!$H$34:$H$777,СВЦЭМ!$A$34:$A$777,$A266,СВЦЭМ!$B$34:$B$777,O$260)+'СЕТ СН'!$F$12</f>
        <v>270.67335170000001</v>
      </c>
      <c r="P266" s="37">
        <f>SUMIFS(СВЦЭМ!$H$34:$H$777,СВЦЭМ!$A$34:$A$777,$A266,СВЦЭМ!$B$34:$B$777,P$260)+'СЕТ СН'!$F$12</f>
        <v>270.23374116000002</v>
      </c>
      <c r="Q266" s="37">
        <f>SUMIFS(СВЦЭМ!$H$34:$H$777,СВЦЭМ!$A$34:$A$777,$A266,СВЦЭМ!$B$34:$B$777,Q$260)+'СЕТ СН'!$F$12</f>
        <v>270.95100667999998</v>
      </c>
      <c r="R266" s="37">
        <f>SUMIFS(СВЦЭМ!$H$34:$H$777,СВЦЭМ!$A$34:$A$777,$A266,СВЦЭМ!$B$34:$B$777,R$260)+'СЕТ СН'!$F$12</f>
        <v>270.29262990000001</v>
      </c>
      <c r="S266" s="37">
        <f>SUMIFS(СВЦЭМ!$H$34:$H$777,СВЦЭМ!$A$34:$A$777,$A266,СВЦЭМ!$B$34:$B$777,S$260)+'СЕТ СН'!$F$12</f>
        <v>270.81029875000002</v>
      </c>
      <c r="T266" s="37">
        <f>SUMIFS(СВЦЭМ!$H$34:$H$777,СВЦЭМ!$A$34:$A$777,$A266,СВЦЭМ!$B$34:$B$777,T$260)+'СЕТ СН'!$F$12</f>
        <v>266.60636882</v>
      </c>
      <c r="U266" s="37">
        <f>SUMIFS(СВЦЭМ!$H$34:$H$777,СВЦЭМ!$A$34:$A$777,$A266,СВЦЭМ!$B$34:$B$777,U$260)+'СЕТ СН'!$F$12</f>
        <v>265.74712564999999</v>
      </c>
      <c r="V266" s="37">
        <f>SUMIFS(СВЦЭМ!$H$34:$H$777,СВЦЭМ!$A$34:$A$777,$A266,СВЦЭМ!$B$34:$B$777,V$260)+'СЕТ СН'!$F$12</f>
        <v>262.74314798</v>
      </c>
      <c r="W266" s="37">
        <f>SUMIFS(СВЦЭМ!$H$34:$H$777,СВЦЭМ!$A$34:$A$777,$A266,СВЦЭМ!$B$34:$B$777,W$260)+'СЕТ СН'!$F$12</f>
        <v>262.08954669000002</v>
      </c>
      <c r="X266" s="37">
        <f>SUMIFS(СВЦЭМ!$H$34:$H$777,СВЦЭМ!$A$34:$A$777,$A266,СВЦЭМ!$B$34:$B$777,X$260)+'СЕТ СН'!$F$12</f>
        <v>257.92761473000002</v>
      </c>
      <c r="Y266" s="37">
        <f>SUMIFS(СВЦЭМ!$H$34:$H$777,СВЦЭМ!$A$34:$A$777,$A266,СВЦЭМ!$B$34:$B$777,Y$260)+'СЕТ СН'!$F$12</f>
        <v>281.40653409999999</v>
      </c>
    </row>
    <row r="267" spans="1:27" ht="15.75" x14ac:dyDescent="0.2">
      <c r="A267" s="36">
        <f t="shared" si="7"/>
        <v>43319</v>
      </c>
      <c r="B267" s="37">
        <f>SUMIFS(СВЦЭМ!$H$34:$H$777,СВЦЭМ!$A$34:$A$777,$A267,СВЦЭМ!$B$34:$B$777,B$260)+'СЕТ СН'!$F$12</f>
        <v>324.0857489</v>
      </c>
      <c r="C267" s="37">
        <f>SUMIFS(СВЦЭМ!$H$34:$H$777,СВЦЭМ!$A$34:$A$777,$A267,СВЦЭМ!$B$34:$B$777,C$260)+'СЕТ СН'!$F$12</f>
        <v>390.71328179</v>
      </c>
      <c r="D267" s="37">
        <f>SUMIFS(СВЦЭМ!$H$34:$H$777,СВЦЭМ!$A$34:$A$777,$A267,СВЦЭМ!$B$34:$B$777,D$260)+'СЕТ СН'!$F$12</f>
        <v>432.09573534999998</v>
      </c>
      <c r="E267" s="37">
        <f>SUMIFS(СВЦЭМ!$H$34:$H$777,СВЦЭМ!$A$34:$A$777,$A267,СВЦЭМ!$B$34:$B$777,E$260)+'СЕТ СН'!$F$12</f>
        <v>487.05978038000001</v>
      </c>
      <c r="F267" s="37">
        <f>SUMIFS(СВЦЭМ!$H$34:$H$777,СВЦЭМ!$A$34:$A$777,$A267,СВЦЭМ!$B$34:$B$777,F$260)+'СЕТ СН'!$F$12</f>
        <v>483.94764578000002</v>
      </c>
      <c r="G267" s="37">
        <f>SUMIFS(СВЦЭМ!$H$34:$H$777,СВЦЭМ!$A$34:$A$777,$A267,СВЦЭМ!$B$34:$B$777,G$260)+'СЕТ СН'!$F$12</f>
        <v>487.71084572000001</v>
      </c>
      <c r="H267" s="37">
        <f>SUMIFS(СВЦЭМ!$H$34:$H$777,СВЦЭМ!$A$34:$A$777,$A267,СВЦЭМ!$B$34:$B$777,H$260)+'СЕТ СН'!$F$12</f>
        <v>486.20836481999999</v>
      </c>
      <c r="I267" s="37">
        <f>SUMIFS(СВЦЭМ!$H$34:$H$777,СВЦЭМ!$A$34:$A$777,$A267,СВЦЭМ!$B$34:$B$777,I$260)+'СЕТ СН'!$F$12</f>
        <v>434.79207628</v>
      </c>
      <c r="J267" s="37">
        <f>SUMIFS(СВЦЭМ!$H$34:$H$777,СВЦЭМ!$A$34:$A$777,$A267,СВЦЭМ!$B$34:$B$777,J$260)+'СЕТ СН'!$F$12</f>
        <v>360.32879513</v>
      </c>
      <c r="K267" s="37">
        <f>SUMIFS(СВЦЭМ!$H$34:$H$777,СВЦЭМ!$A$34:$A$777,$A267,СВЦЭМ!$B$34:$B$777,K$260)+'СЕТ СН'!$F$12</f>
        <v>319.55325109</v>
      </c>
      <c r="L267" s="37">
        <f>SUMIFS(СВЦЭМ!$H$34:$H$777,СВЦЭМ!$A$34:$A$777,$A267,СВЦЭМ!$B$34:$B$777,L$260)+'СЕТ СН'!$F$12</f>
        <v>280.26015567000002</v>
      </c>
      <c r="M267" s="37">
        <f>SUMIFS(СВЦЭМ!$H$34:$H$777,СВЦЭМ!$A$34:$A$777,$A267,СВЦЭМ!$B$34:$B$777,M$260)+'СЕТ СН'!$F$12</f>
        <v>257.41876847999998</v>
      </c>
      <c r="N267" s="37">
        <f>SUMIFS(СВЦЭМ!$H$34:$H$777,СВЦЭМ!$A$34:$A$777,$A267,СВЦЭМ!$B$34:$B$777,N$260)+'СЕТ СН'!$F$12</f>
        <v>250.34548977</v>
      </c>
      <c r="O267" s="37">
        <f>SUMIFS(СВЦЭМ!$H$34:$H$777,СВЦЭМ!$A$34:$A$777,$A267,СВЦЭМ!$B$34:$B$777,O$260)+'СЕТ СН'!$F$12</f>
        <v>255.87892137</v>
      </c>
      <c r="P267" s="37">
        <f>SUMIFS(СВЦЭМ!$H$34:$H$777,СВЦЭМ!$A$34:$A$777,$A267,СВЦЭМ!$B$34:$B$777,P$260)+'СЕТ СН'!$F$12</f>
        <v>255.40105629999999</v>
      </c>
      <c r="Q267" s="37">
        <f>SUMIFS(СВЦЭМ!$H$34:$H$777,СВЦЭМ!$A$34:$A$777,$A267,СВЦЭМ!$B$34:$B$777,Q$260)+'СЕТ СН'!$F$12</f>
        <v>256.13648560000001</v>
      </c>
      <c r="R267" s="37">
        <f>SUMIFS(СВЦЭМ!$H$34:$H$777,СВЦЭМ!$A$34:$A$777,$A267,СВЦЭМ!$B$34:$B$777,R$260)+'СЕТ СН'!$F$12</f>
        <v>256.96584275999999</v>
      </c>
      <c r="S267" s="37">
        <f>SUMIFS(СВЦЭМ!$H$34:$H$777,СВЦЭМ!$A$34:$A$777,$A267,СВЦЭМ!$B$34:$B$777,S$260)+'СЕТ СН'!$F$12</f>
        <v>256.82216922999999</v>
      </c>
      <c r="T267" s="37">
        <f>SUMIFS(СВЦЭМ!$H$34:$H$777,СВЦЭМ!$A$34:$A$777,$A267,СВЦЭМ!$B$34:$B$777,T$260)+'СЕТ СН'!$F$12</f>
        <v>250.39942558999999</v>
      </c>
      <c r="U267" s="37">
        <f>SUMIFS(СВЦЭМ!$H$34:$H$777,СВЦЭМ!$A$34:$A$777,$A267,СВЦЭМ!$B$34:$B$777,U$260)+'СЕТ СН'!$F$12</f>
        <v>252.58047765000001</v>
      </c>
      <c r="V267" s="37">
        <f>SUMIFS(СВЦЭМ!$H$34:$H$777,СВЦЭМ!$A$34:$A$777,$A267,СВЦЭМ!$B$34:$B$777,V$260)+'СЕТ СН'!$F$12</f>
        <v>247.89679246</v>
      </c>
      <c r="W267" s="37">
        <f>SUMIFS(СВЦЭМ!$H$34:$H$777,СВЦЭМ!$A$34:$A$777,$A267,СВЦЭМ!$B$34:$B$777,W$260)+'СЕТ СН'!$F$12</f>
        <v>248.78349924</v>
      </c>
      <c r="X267" s="37">
        <f>SUMIFS(СВЦЭМ!$H$34:$H$777,СВЦЭМ!$A$34:$A$777,$A267,СВЦЭМ!$B$34:$B$777,X$260)+'СЕТ СН'!$F$12</f>
        <v>244.66767075000001</v>
      </c>
      <c r="Y267" s="37">
        <f>SUMIFS(СВЦЭМ!$H$34:$H$777,СВЦЭМ!$A$34:$A$777,$A267,СВЦЭМ!$B$34:$B$777,Y$260)+'СЕТ СН'!$F$12</f>
        <v>263.62982026999998</v>
      </c>
    </row>
    <row r="268" spans="1:27" ht="15.75" x14ac:dyDescent="0.2">
      <c r="A268" s="36">
        <f t="shared" si="7"/>
        <v>43320</v>
      </c>
      <c r="B268" s="37">
        <f>SUMIFS(СВЦЭМ!$H$34:$H$777,СВЦЭМ!$A$34:$A$777,$A268,СВЦЭМ!$B$34:$B$777,B$260)+'СЕТ СН'!$F$12</f>
        <v>323.06824678999999</v>
      </c>
      <c r="C268" s="37">
        <f>SUMIFS(СВЦЭМ!$H$34:$H$777,СВЦЭМ!$A$34:$A$777,$A268,СВЦЭМ!$B$34:$B$777,C$260)+'СЕТ СН'!$F$12</f>
        <v>388.33812627999998</v>
      </c>
      <c r="D268" s="37">
        <f>SUMIFS(СВЦЭМ!$H$34:$H$777,СВЦЭМ!$A$34:$A$777,$A268,СВЦЭМ!$B$34:$B$777,D$260)+'СЕТ СН'!$F$12</f>
        <v>440.8809468</v>
      </c>
      <c r="E268" s="37">
        <f>SUMIFS(СВЦЭМ!$H$34:$H$777,СВЦЭМ!$A$34:$A$777,$A268,СВЦЭМ!$B$34:$B$777,E$260)+'СЕТ СН'!$F$12</f>
        <v>483.08645634999999</v>
      </c>
      <c r="F268" s="37">
        <f>SUMIFS(СВЦЭМ!$H$34:$H$777,СВЦЭМ!$A$34:$A$777,$A268,СВЦЭМ!$B$34:$B$777,F$260)+'СЕТ СН'!$F$12</f>
        <v>481.40904093</v>
      </c>
      <c r="G268" s="37">
        <f>SUMIFS(СВЦЭМ!$H$34:$H$777,СВЦЭМ!$A$34:$A$777,$A268,СВЦЭМ!$B$34:$B$777,G$260)+'СЕТ СН'!$F$12</f>
        <v>481.86248232999998</v>
      </c>
      <c r="H268" s="37">
        <f>SUMIFS(СВЦЭМ!$H$34:$H$777,СВЦЭМ!$A$34:$A$777,$A268,СВЦЭМ!$B$34:$B$777,H$260)+'СЕТ СН'!$F$12</f>
        <v>481.48883214</v>
      </c>
      <c r="I268" s="37">
        <f>SUMIFS(СВЦЭМ!$H$34:$H$777,СВЦЭМ!$A$34:$A$777,$A268,СВЦЭМ!$B$34:$B$777,I$260)+'СЕТ СН'!$F$12</f>
        <v>441.93631685000003</v>
      </c>
      <c r="J268" s="37">
        <f>SUMIFS(СВЦЭМ!$H$34:$H$777,СВЦЭМ!$A$34:$A$777,$A268,СВЦЭМ!$B$34:$B$777,J$260)+'СЕТ СН'!$F$12</f>
        <v>368.94093917999999</v>
      </c>
      <c r="K268" s="37">
        <f>SUMIFS(СВЦЭМ!$H$34:$H$777,СВЦЭМ!$A$34:$A$777,$A268,СВЦЭМ!$B$34:$B$777,K$260)+'СЕТ СН'!$F$12</f>
        <v>316.21519745000001</v>
      </c>
      <c r="L268" s="37">
        <f>SUMIFS(СВЦЭМ!$H$34:$H$777,СВЦЭМ!$A$34:$A$777,$A268,СВЦЭМ!$B$34:$B$777,L$260)+'СЕТ СН'!$F$12</f>
        <v>273.42921346000003</v>
      </c>
      <c r="M268" s="37">
        <f>SUMIFS(СВЦЭМ!$H$34:$H$777,СВЦЭМ!$A$34:$A$777,$A268,СВЦЭМ!$B$34:$B$777,M$260)+'СЕТ СН'!$F$12</f>
        <v>245.7721579</v>
      </c>
      <c r="N268" s="37">
        <f>SUMIFS(СВЦЭМ!$H$34:$H$777,СВЦЭМ!$A$34:$A$777,$A268,СВЦЭМ!$B$34:$B$777,N$260)+'СЕТ СН'!$F$12</f>
        <v>248.75336958</v>
      </c>
      <c r="O268" s="37">
        <f>SUMIFS(СВЦЭМ!$H$34:$H$777,СВЦЭМ!$A$34:$A$777,$A268,СВЦЭМ!$B$34:$B$777,O$260)+'СЕТ СН'!$F$12</f>
        <v>250.62350649000001</v>
      </c>
      <c r="P268" s="37">
        <f>SUMIFS(СВЦЭМ!$H$34:$H$777,СВЦЭМ!$A$34:$A$777,$A268,СВЦЭМ!$B$34:$B$777,P$260)+'СЕТ СН'!$F$12</f>
        <v>249.06866166</v>
      </c>
      <c r="Q268" s="37">
        <f>SUMIFS(СВЦЭМ!$H$34:$H$777,СВЦЭМ!$A$34:$A$777,$A268,СВЦЭМ!$B$34:$B$777,Q$260)+'СЕТ СН'!$F$12</f>
        <v>251.13790817</v>
      </c>
      <c r="R268" s="37">
        <f>SUMIFS(СВЦЭМ!$H$34:$H$777,СВЦЭМ!$A$34:$A$777,$A268,СВЦЭМ!$B$34:$B$777,R$260)+'СЕТ СН'!$F$12</f>
        <v>253.55645736</v>
      </c>
      <c r="S268" s="37">
        <f>SUMIFS(СВЦЭМ!$H$34:$H$777,СВЦЭМ!$A$34:$A$777,$A268,СВЦЭМ!$B$34:$B$777,S$260)+'СЕТ СН'!$F$12</f>
        <v>251.71789934</v>
      </c>
      <c r="T268" s="37">
        <f>SUMIFS(СВЦЭМ!$H$34:$H$777,СВЦЭМ!$A$34:$A$777,$A268,СВЦЭМ!$B$34:$B$777,T$260)+'СЕТ СН'!$F$12</f>
        <v>251.43356102000001</v>
      </c>
      <c r="U268" s="37">
        <f>SUMIFS(СВЦЭМ!$H$34:$H$777,СВЦЭМ!$A$34:$A$777,$A268,СВЦЭМ!$B$34:$B$777,U$260)+'СЕТ СН'!$F$12</f>
        <v>253.54461105999999</v>
      </c>
      <c r="V268" s="37">
        <f>SUMIFS(СВЦЭМ!$H$34:$H$777,СВЦЭМ!$A$34:$A$777,$A268,СВЦЭМ!$B$34:$B$777,V$260)+'СЕТ СН'!$F$12</f>
        <v>242.98012853</v>
      </c>
      <c r="W268" s="37">
        <f>SUMIFS(СВЦЭМ!$H$34:$H$777,СВЦЭМ!$A$34:$A$777,$A268,СВЦЭМ!$B$34:$B$777,W$260)+'СЕТ СН'!$F$12</f>
        <v>247.88407004000001</v>
      </c>
      <c r="X268" s="37">
        <f>SUMIFS(СВЦЭМ!$H$34:$H$777,СВЦЭМ!$A$34:$A$777,$A268,СВЦЭМ!$B$34:$B$777,X$260)+'СЕТ СН'!$F$12</f>
        <v>260.27027592000002</v>
      </c>
      <c r="Y268" s="37">
        <f>SUMIFS(СВЦЭМ!$H$34:$H$777,СВЦЭМ!$A$34:$A$777,$A268,СВЦЭМ!$B$34:$B$777,Y$260)+'СЕТ СН'!$F$12</f>
        <v>290.81359361</v>
      </c>
    </row>
    <row r="269" spans="1:27" ht="15.75" x14ac:dyDescent="0.2">
      <c r="A269" s="36">
        <f t="shared" si="7"/>
        <v>43321</v>
      </c>
      <c r="B269" s="37">
        <f>SUMIFS(СВЦЭМ!$H$34:$H$777,СВЦЭМ!$A$34:$A$777,$A269,СВЦЭМ!$B$34:$B$777,B$260)+'СЕТ СН'!$F$12</f>
        <v>300.55747037999998</v>
      </c>
      <c r="C269" s="37">
        <f>SUMIFS(СВЦЭМ!$H$34:$H$777,СВЦЭМ!$A$34:$A$777,$A269,СВЦЭМ!$B$34:$B$777,C$260)+'СЕТ СН'!$F$12</f>
        <v>355.94660833</v>
      </c>
      <c r="D269" s="37">
        <f>SUMIFS(СВЦЭМ!$H$34:$H$777,СВЦЭМ!$A$34:$A$777,$A269,СВЦЭМ!$B$34:$B$777,D$260)+'СЕТ СН'!$F$12</f>
        <v>420.88423140999998</v>
      </c>
      <c r="E269" s="37">
        <f>SUMIFS(СВЦЭМ!$H$34:$H$777,СВЦЭМ!$A$34:$A$777,$A269,СВЦЭМ!$B$34:$B$777,E$260)+'СЕТ СН'!$F$12</f>
        <v>481.78294278999999</v>
      </c>
      <c r="F269" s="37">
        <f>SUMIFS(СВЦЭМ!$H$34:$H$777,СВЦЭМ!$A$34:$A$777,$A269,СВЦЭМ!$B$34:$B$777,F$260)+'СЕТ СН'!$F$12</f>
        <v>480.44304593999999</v>
      </c>
      <c r="G269" s="37">
        <f>SUMIFS(СВЦЭМ!$H$34:$H$777,СВЦЭМ!$A$34:$A$777,$A269,СВЦЭМ!$B$34:$B$777,G$260)+'СЕТ СН'!$F$12</f>
        <v>484.47937596000003</v>
      </c>
      <c r="H269" s="37">
        <f>SUMIFS(СВЦЭМ!$H$34:$H$777,СВЦЭМ!$A$34:$A$777,$A269,СВЦЭМ!$B$34:$B$777,H$260)+'СЕТ СН'!$F$12</f>
        <v>473.59667838000001</v>
      </c>
      <c r="I269" s="37">
        <f>SUMIFS(СВЦЭМ!$H$34:$H$777,СВЦЭМ!$A$34:$A$777,$A269,СВЦЭМ!$B$34:$B$777,I$260)+'СЕТ СН'!$F$12</f>
        <v>437.73435011999999</v>
      </c>
      <c r="J269" s="37">
        <f>SUMIFS(СВЦЭМ!$H$34:$H$777,СВЦЭМ!$A$34:$A$777,$A269,СВЦЭМ!$B$34:$B$777,J$260)+'СЕТ СН'!$F$12</f>
        <v>377.77585935000002</v>
      </c>
      <c r="K269" s="37">
        <f>SUMIFS(СВЦЭМ!$H$34:$H$777,СВЦЭМ!$A$34:$A$777,$A269,СВЦЭМ!$B$34:$B$777,K$260)+'СЕТ СН'!$F$12</f>
        <v>323.88183615999998</v>
      </c>
      <c r="L269" s="37">
        <f>SUMIFS(СВЦЭМ!$H$34:$H$777,СВЦЭМ!$A$34:$A$777,$A269,СВЦЭМ!$B$34:$B$777,L$260)+'СЕТ СН'!$F$12</f>
        <v>286.77038909999999</v>
      </c>
      <c r="M269" s="37">
        <f>SUMIFS(СВЦЭМ!$H$34:$H$777,СВЦЭМ!$A$34:$A$777,$A269,СВЦЭМ!$B$34:$B$777,M$260)+'СЕТ СН'!$F$12</f>
        <v>254.4569103</v>
      </c>
      <c r="N269" s="37">
        <f>SUMIFS(СВЦЭМ!$H$34:$H$777,СВЦЭМ!$A$34:$A$777,$A269,СВЦЭМ!$B$34:$B$777,N$260)+'СЕТ СН'!$F$12</f>
        <v>245.88722222000001</v>
      </c>
      <c r="O269" s="37">
        <f>SUMIFS(СВЦЭМ!$H$34:$H$777,СВЦЭМ!$A$34:$A$777,$A269,СВЦЭМ!$B$34:$B$777,O$260)+'СЕТ СН'!$F$12</f>
        <v>247.23321935000001</v>
      </c>
      <c r="P269" s="37">
        <f>SUMIFS(СВЦЭМ!$H$34:$H$777,СВЦЭМ!$A$34:$A$777,$A269,СВЦЭМ!$B$34:$B$777,P$260)+'СЕТ СН'!$F$12</f>
        <v>248.60526723999999</v>
      </c>
      <c r="Q269" s="37">
        <f>SUMIFS(СВЦЭМ!$H$34:$H$777,СВЦЭМ!$A$34:$A$777,$A269,СВЦЭМ!$B$34:$B$777,Q$260)+'СЕТ СН'!$F$12</f>
        <v>247.66297556999999</v>
      </c>
      <c r="R269" s="37">
        <f>SUMIFS(СВЦЭМ!$H$34:$H$777,СВЦЭМ!$A$34:$A$777,$A269,СВЦЭМ!$B$34:$B$777,R$260)+'СЕТ СН'!$F$12</f>
        <v>245.88338124000001</v>
      </c>
      <c r="S269" s="37">
        <f>SUMIFS(СВЦЭМ!$H$34:$H$777,СВЦЭМ!$A$34:$A$777,$A269,СВЦЭМ!$B$34:$B$777,S$260)+'СЕТ СН'!$F$12</f>
        <v>245.25850391</v>
      </c>
      <c r="T269" s="37">
        <f>SUMIFS(СВЦЭМ!$H$34:$H$777,СВЦЭМ!$A$34:$A$777,$A269,СВЦЭМ!$B$34:$B$777,T$260)+'СЕТ СН'!$F$12</f>
        <v>242.78042561999999</v>
      </c>
      <c r="U269" s="37">
        <f>SUMIFS(СВЦЭМ!$H$34:$H$777,СВЦЭМ!$A$34:$A$777,$A269,СВЦЭМ!$B$34:$B$777,U$260)+'СЕТ СН'!$F$12</f>
        <v>247.57286531</v>
      </c>
      <c r="V269" s="37">
        <f>SUMIFS(СВЦЭМ!$H$34:$H$777,СВЦЭМ!$A$34:$A$777,$A269,СВЦЭМ!$B$34:$B$777,V$260)+'СЕТ СН'!$F$12</f>
        <v>242.57327509999999</v>
      </c>
      <c r="W269" s="37">
        <f>SUMIFS(СВЦЭМ!$H$34:$H$777,СВЦЭМ!$A$34:$A$777,$A269,СВЦЭМ!$B$34:$B$777,W$260)+'СЕТ СН'!$F$12</f>
        <v>244.78983005000001</v>
      </c>
      <c r="X269" s="37">
        <f>SUMIFS(СВЦЭМ!$H$34:$H$777,СВЦЭМ!$A$34:$A$777,$A269,СВЦЭМ!$B$34:$B$777,X$260)+'СЕТ СН'!$F$12</f>
        <v>240.34787084999999</v>
      </c>
      <c r="Y269" s="37">
        <f>SUMIFS(СВЦЭМ!$H$34:$H$777,СВЦЭМ!$A$34:$A$777,$A269,СВЦЭМ!$B$34:$B$777,Y$260)+'СЕТ СН'!$F$12</f>
        <v>259.04473801</v>
      </c>
    </row>
    <row r="270" spans="1:27" ht="15.75" x14ac:dyDescent="0.2">
      <c r="A270" s="36">
        <f t="shared" si="7"/>
        <v>43322</v>
      </c>
      <c r="B270" s="37">
        <f>SUMIFS(СВЦЭМ!$H$34:$H$777,СВЦЭМ!$A$34:$A$777,$A270,СВЦЭМ!$B$34:$B$777,B$260)+'СЕТ СН'!$F$12</f>
        <v>308.93961784999999</v>
      </c>
      <c r="C270" s="37">
        <f>SUMIFS(СВЦЭМ!$H$34:$H$777,СВЦЭМ!$A$34:$A$777,$A270,СВЦЭМ!$B$34:$B$777,C$260)+'СЕТ СН'!$F$12</f>
        <v>367.54305328999999</v>
      </c>
      <c r="D270" s="37">
        <f>SUMIFS(СВЦЭМ!$H$34:$H$777,СВЦЭМ!$A$34:$A$777,$A270,СВЦЭМ!$B$34:$B$777,D$260)+'СЕТ СН'!$F$12</f>
        <v>424.61975741999998</v>
      </c>
      <c r="E270" s="37">
        <f>SUMIFS(СВЦЭМ!$H$34:$H$777,СВЦЭМ!$A$34:$A$777,$A270,СВЦЭМ!$B$34:$B$777,E$260)+'СЕТ СН'!$F$12</f>
        <v>473.53877820000002</v>
      </c>
      <c r="F270" s="37">
        <f>SUMIFS(СВЦЭМ!$H$34:$H$777,СВЦЭМ!$A$34:$A$777,$A270,СВЦЭМ!$B$34:$B$777,F$260)+'СЕТ СН'!$F$12</f>
        <v>470.74907374999998</v>
      </c>
      <c r="G270" s="37">
        <f>SUMIFS(СВЦЭМ!$H$34:$H$777,СВЦЭМ!$A$34:$A$777,$A270,СВЦЭМ!$B$34:$B$777,G$260)+'СЕТ СН'!$F$12</f>
        <v>467.17697754</v>
      </c>
      <c r="H270" s="37">
        <f>SUMIFS(СВЦЭМ!$H$34:$H$777,СВЦЭМ!$A$34:$A$777,$A270,СВЦЭМ!$B$34:$B$777,H$260)+'СЕТ СН'!$F$12</f>
        <v>461.85957294999997</v>
      </c>
      <c r="I270" s="37">
        <f>SUMIFS(СВЦЭМ!$H$34:$H$777,СВЦЭМ!$A$34:$A$777,$A270,СВЦЭМ!$B$34:$B$777,I$260)+'СЕТ СН'!$F$12</f>
        <v>427.00841695000003</v>
      </c>
      <c r="J270" s="37">
        <f>SUMIFS(СВЦЭМ!$H$34:$H$777,СВЦЭМ!$A$34:$A$777,$A270,СВЦЭМ!$B$34:$B$777,J$260)+'СЕТ СН'!$F$12</f>
        <v>362.94968376000003</v>
      </c>
      <c r="K270" s="37">
        <f>SUMIFS(СВЦЭМ!$H$34:$H$777,СВЦЭМ!$A$34:$A$777,$A270,СВЦЭМ!$B$34:$B$777,K$260)+'СЕТ СН'!$F$12</f>
        <v>301.30234661999998</v>
      </c>
      <c r="L270" s="37">
        <f>SUMIFS(СВЦЭМ!$H$34:$H$777,СВЦЭМ!$A$34:$A$777,$A270,СВЦЭМ!$B$34:$B$777,L$260)+'СЕТ СН'!$F$12</f>
        <v>265.95164935999998</v>
      </c>
      <c r="M270" s="37">
        <f>SUMIFS(СВЦЭМ!$H$34:$H$777,СВЦЭМ!$A$34:$A$777,$A270,СВЦЭМ!$B$34:$B$777,M$260)+'СЕТ СН'!$F$12</f>
        <v>236.74194746000001</v>
      </c>
      <c r="N270" s="37">
        <f>SUMIFS(СВЦЭМ!$H$34:$H$777,СВЦЭМ!$A$34:$A$777,$A270,СВЦЭМ!$B$34:$B$777,N$260)+'СЕТ СН'!$F$12</f>
        <v>230.37877687</v>
      </c>
      <c r="O270" s="37">
        <f>SUMIFS(СВЦЭМ!$H$34:$H$777,СВЦЭМ!$A$34:$A$777,$A270,СВЦЭМ!$B$34:$B$777,O$260)+'СЕТ СН'!$F$12</f>
        <v>232.75459667999999</v>
      </c>
      <c r="P270" s="37">
        <f>SUMIFS(СВЦЭМ!$H$34:$H$777,СВЦЭМ!$A$34:$A$777,$A270,СВЦЭМ!$B$34:$B$777,P$260)+'СЕТ СН'!$F$12</f>
        <v>240.18615294</v>
      </c>
      <c r="Q270" s="37">
        <f>SUMIFS(СВЦЭМ!$H$34:$H$777,СВЦЭМ!$A$34:$A$777,$A270,СВЦЭМ!$B$34:$B$777,Q$260)+'СЕТ СН'!$F$12</f>
        <v>238.38438045000001</v>
      </c>
      <c r="R270" s="37">
        <f>SUMIFS(СВЦЭМ!$H$34:$H$777,СВЦЭМ!$A$34:$A$777,$A270,СВЦЭМ!$B$34:$B$777,R$260)+'СЕТ СН'!$F$12</f>
        <v>238.07638703000001</v>
      </c>
      <c r="S270" s="37">
        <f>SUMIFS(СВЦЭМ!$H$34:$H$777,СВЦЭМ!$A$34:$A$777,$A270,СВЦЭМ!$B$34:$B$777,S$260)+'СЕТ СН'!$F$12</f>
        <v>232.53094616000001</v>
      </c>
      <c r="T270" s="37">
        <f>SUMIFS(СВЦЭМ!$H$34:$H$777,СВЦЭМ!$A$34:$A$777,$A270,СВЦЭМ!$B$34:$B$777,T$260)+'СЕТ СН'!$F$12</f>
        <v>228.17454469</v>
      </c>
      <c r="U270" s="37">
        <f>SUMIFS(СВЦЭМ!$H$34:$H$777,СВЦЭМ!$A$34:$A$777,$A270,СВЦЭМ!$B$34:$B$777,U$260)+'СЕТ СН'!$F$12</f>
        <v>231.38436121000001</v>
      </c>
      <c r="V270" s="37">
        <f>SUMIFS(СВЦЭМ!$H$34:$H$777,СВЦЭМ!$A$34:$A$777,$A270,СВЦЭМ!$B$34:$B$777,V$260)+'СЕТ СН'!$F$12</f>
        <v>228.65638362999999</v>
      </c>
      <c r="W270" s="37">
        <f>SUMIFS(СВЦЭМ!$H$34:$H$777,СВЦЭМ!$A$34:$A$777,$A270,СВЦЭМ!$B$34:$B$777,W$260)+'СЕТ СН'!$F$12</f>
        <v>227.89737359</v>
      </c>
      <c r="X270" s="37">
        <f>SUMIFS(СВЦЭМ!$H$34:$H$777,СВЦЭМ!$A$34:$A$777,$A270,СВЦЭМ!$B$34:$B$777,X$260)+'СЕТ СН'!$F$12</f>
        <v>232.74563411</v>
      </c>
      <c r="Y270" s="37">
        <f>SUMIFS(СВЦЭМ!$H$34:$H$777,СВЦЭМ!$A$34:$A$777,$A270,СВЦЭМ!$B$34:$B$777,Y$260)+'СЕТ СН'!$F$12</f>
        <v>268.00818347000001</v>
      </c>
    </row>
    <row r="271" spans="1:27" ht="15.75" x14ac:dyDescent="0.2">
      <c r="A271" s="36">
        <f t="shared" si="7"/>
        <v>43323</v>
      </c>
      <c r="B271" s="37">
        <f>SUMIFS(СВЦЭМ!$H$34:$H$777,СВЦЭМ!$A$34:$A$777,$A271,СВЦЭМ!$B$34:$B$777,B$260)+'СЕТ СН'!$F$12</f>
        <v>290.99600450999998</v>
      </c>
      <c r="C271" s="37">
        <f>SUMIFS(СВЦЭМ!$H$34:$H$777,СВЦЭМ!$A$34:$A$777,$A271,СВЦЭМ!$B$34:$B$777,C$260)+'СЕТ СН'!$F$12</f>
        <v>362.88197926999999</v>
      </c>
      <c r="D271" s="37">
        <f>SUMIFS(СВЦЭМ!$H$34:$H$777,СВЦЭМ!$A$34:$A$777,$A271,СВЦЭМ!$B$34:$B$777,D$260)+'СЕТ СН'!$F$12</f>
        <v>419.54663463999998</v>
      </c>
      <c r="E271" s="37">
        <f>SUMIFS(СВЦЭМ!$H$34:$H$777,СВЦЭМ!$A$34:$A$777,$A271,СВЦЭМ!$B$34:$B$777,E$260)+'СЕТ СН'!$F$12</f>
        <v>466.72272370000002</v>
      </c>
      <c r="F271" s="37">
        <f>SUMIFS(СВЦЭМ!$H$34:$H$777,СВЦЭМ!$A$34:$A$777,$A271,СВЦЭМ!$B$34:$B$777,F$260)+'СЕТ СН'!$F$12</f>
        <v>465.87175407000001</v>
      </c>
      <c r="G271" s="37">
        <f>SUMIFS(СВЦЭМ!$H$34:$H$777,СВЦЭМ!$A$34:$A$777,$A271,СВЦЭМ!$B$34:$B$777,G$260)+'СЕТ СН'!$F$12</f>
        <v>466.77163098</v>
      </c>
      <c r="H271" s="37">
        <f>SUMIFS(СВЦЭМ!$H$34:$H$777,СВЦЭМ!$A$34:$A$777,$A271,СВЦЭМ!$B$34:$B$777,H$260)+'СЕТ СН'!$F$12</f>
        <v>446.61130078999997</v>
      </c>
      <c r="I271" s="37">
        <f>SUMIFS(СВЦЭМ!$H$34:$H$777,СВЦЭМ!$A$34:$A$777,$A271,СВЦЭМ!$B$34:$B$777,I$260)+'СЕТ СН'!$F$12</f>
        <v>410.04238498000001</v>
      </c>
      <c r="J271" s="37">
        <f>SUMIFS(СВЦЭМ!$H$34:$H$777,СВЦЭМ!$A$34:$A$777,$A271,СВЦЭМ!$B$34:$B$777,J$260)+'СЕТ СН'!$F$12</f>
        <v>347.06760047</v>
      </c>
      <c r="K271" s="37">
        <f>SUMIFS(СВЦЭМ!$H$34:$H$777,СВЦЭМ!$A$34:$A$777,$A271,СВЦЭМ!$B$34:$B$777,K$260)+'СЕТ СН'!$F$12</f>
        <v>290.74781449</v>
      </c>
      <c r="L271" s="37">
        <f>SUMIFS(СВЦЭМ!$H$34:$H$777,СВЦЭМ!$A$34:$A$777,$A271,СВЦЭМ!$B$34:$B$777,L$260)+'СЕТ СН'!$F$12</f>
        <v>260.74791634000002</v>
      </c>
      <c r="M271" s="37">
        <f>SUMIFS(СВЦЭМ!$H$34:$H$777,СВЦЭМ!$A$34:$A$777,$A271,СВЦЭМ!$B$34:$B$777,M$260)+'СЕТ СН'!$F$12</f>
        <v>234.55868437000001</v>
      </c>
      <c r="N271" s="37">
        <f>SUMIFS(СВЦЭМ!$H$34:$H$777,СВЦЭМ!$A$34:$A$777,$A271,СВЦЭМ!$B$34:$B$777,N$260)+'СЕТ СН'!$F$12</f>
        <v>232.7704051</v>
      </c>
      <c r="O271" s="37">
        <f>SUMIFS(СВЦЭМ!$H$34:$H$777,СВЦЭМ!$A$34:$A$777,$A271,СВЦЭМ!$B$34:$B$777,O$260)+'СЕТ СН'!$F$12</f>
        <v>230.25581707000001</v>
      </c>
      <c r="P271" s="37">
        <f>SUMIFS(СВЦЭМ!$H$34:$H$777,СВЦЭМ!$A$34:$A$777,$A271,СВЦЭМ!$B$34:$B$777,P$260)+'СЕТ СН'!$F$12</f>
        <v>229.41454157000001</v>
      </c>
      <c r="Q271" s="37">
        <f>SUMIFS(СВЦЭМ!$H$34:$H$777,СВЦЭМ!$A$34:$A$777,$A271,СВЦЭМ!$B$34:$B$777,Q$260)+'СЕТ СН'!$F$12</f>
        <v>231.20295517</v>
      </c>
      <c r="R271" s="37">
        <f>SUMIFS(СВЦЭМ!$H$34:$H$777,СВЦЭМ!$A$34:$A$777,$A271,СВЦЭМ!$B$34:$B$777,R$260)+'СЕТ СН'!$F$12</f>
        <v>232.08819396999999</v>
      </c>
      <c r="S271" s="37">
        <f>SUMIFS(СВЦЭМ!$H$34:$H$777,СВЦЭМ!$A$34:$A$777,$A271,СВЦЭМ!$B$34:$B$777,S$260)+'СЕТ СН'!$F$12</f>
        <v>230.35621796000001</v>
      </c>
      <c r="T271" s="37">
        <f>SUMIFS(СВЦЭМ!$H$34:$H$777,СВЦЭМ!$A$34:$A$777,$A271,СВЦЭМ!$B$34:$B$777,T$260)+'СЕТ СН'!$F$12</f>
        <v>229.14771074999999</v>
      </c>
      <c r="U271" s="37">
        <f>SUMIFS(СВЦЭМ!$H$34:$H$777,СВЦЭМ!$A$34:$A$777,$A271,СВЦЭМ!$B$34:$B$777,U$260)+'СЕТ СН'!$F$12</f>
        <v>229.97960517999999</v>
      </c>
      <c r="V271" s="37">
        <f>SUMIFS(СВЦЭМ!$H$34:$H$777,СВЦЭМ!$A$34:$A$777,$A271,СВЦЭМ!$B$34:$B$777,V$260)+'СЕТ СН'!$F$12</f>
        <v>225.56450305999999</v>
      </c>
      <c r="W271" s="37">
        <f>SUMIFS(СВЦЭМ!$H$34:$H$777,СВЦЭМ!$A$34:$A$777,$A271,СВЦЭМ!$B$34:$B$777,W$260)+'СЕТ СН'!$F$12</f>
        <v>235.05281313</v>
      </c>
      <c r="X271" s="37">
        <f>SUMIFS(СВЦЭМ!$H$34:$H$777,СВЦЭМ!$A$34:$A$777,$A271,СВЦЭМ!$B$34:$B$777,X$260)+'СЕТ СН'!$F$12</f>
        <v>229.56009714000001</v>
      </c>
      <c r="Y271" s="37">
        <f>SUMIFS(СВЦЭМ!$H$34:$H$777,СВЦЭМ!$A$34:$A$777,$A271,СВЦЭМ!$B$34:$B$777,Y$260)+'СЕТ СН'!$F$12</f>
        <v>251.71390724</v>
      </c>
    </row>
    <row r="272" spans="1:27" ht="15.75" x14ac:dyDescent="0.2">
      <c r="A272" s="36">
        <f t="shared" si="7"/>
        <v>43324</v>
      </c>
      <c r="B272" s="37">
        <f>SUMIFS(СВЦЭМ!$H$34:$H$777,СВЦЭМ!$A$34:$A$777,$A272,СВЦЭМ!$B$34:$B$777,B$260)+'СЕТ СН'!$F$12</f>
        <v>300.82150574999997</v>
      </c>
      <c r="C272" s="37">
        <f>SUMIFS(СВЦЭМ!$H$34:$H$777,СВЦЭМ!$A$34:$A$777,$A272,СВЦЭМ!$B$34:$B$777,C$260)+'СЕТ СН'!$F$12</f>
        <v>364.54921171000001</v>
      </c>
      <c r="D272" s="37">
        <f>SUMIFS(СВЦЭМ!$H$34:$H$777,СВЦЭМ!$A$34:$A$777,$A272,СВЦЭМ!$B$34:$B$777,D$260)+'СЕТ СН'!$F$12</f>
        <v>421.38699474999999</v>
      </c>
      <c r="E272" s="37">
        <f>SUMIFS(СВЦЭМ!$H$34:$H$777,СВЦЭМ!$A$34:$A$777,$A272,СВЦЭМ!$B$34:$B$777,E$260)+'СЕТ СН'!$F$12</f>
        <v>458.27814159000002</v>
      </c>
      <c r="F272" s="37">
        <f>SUMIFS(СВЦЭМ!$H$34:$H$777,СВЦЭМ!$A$34:$A$777,$A272,СВЦЭМ!$B$34:$B$777,F$260)+'СЕТ СН'!$F$12</f>
        <v>458.52387121999999</v>
      </c>
      <c r="G272" s="37">
        <f>SUMIFS(СВЦЭМ!$H$34:$H$777,СВЦЭМ!$A$34:$A$777,$A272,СВЦЭМ!$B$34:$B$777,G$260)+'СЕТ СН'!$F$12</f>
        <v>445.64372068</v>
      </c>
      <c r="H272" s="37">
        <f>SUMIFS(СВЦЭМ!$H$34:$H$777,СВЦЭМ!$A$34:$A$777,$A272,СВЦЭМ!$B$34:$B$777,H$260)+'СЕТ СН'!$F$12</f>
        <v>440.504459</v>
      </c>
      <c r="I272" s="37">
        <f>SUMIFS(СВЦЭМ!$H$34:$H$777,СВЦЭМ!$A$34:$A$777,$A272,СВЦЭМ!$B$34:$B$777,I$260)+'СЕТ СН'!$F$12</f>
        <v>426.71957413000001</v>
      </c>
      <c r="J272" s="37">
        <f>SUMIFS(СВЦЭМ!$H$34:$H$777,СВЦЭМ!$A$34:$A$777,$A272,СВЦЭМ!$B$34:$B$777,J$260)+'СЕТ СН'!$F$12</f>
        <v>349.19803336000001</v>
      </c>
      <c r="K272" s="37">
        <f>SUMIFS(СВЦЭМ!$H$34:$H$777,СВЦЭМ!$A$34:$A$777,$A272,СВЦЭМ!$B$34:$B$777,K$260)+'СЕТ СН'!$F$12</f>
        <v>292.36054580000001</v>
      </c>
      <c r="L272" s="37">
        <f>SUMIFS(СВЦЭМ!$H$34:$H$777,СВЦЭМ!$A$34:$A$777,$A272,СВЦЭМ!$B$34:$B$777,L$260)+'СЕТ СН'!$F$12</f>
        <v>264.39953487999998</v>
      </c>
      <c r="M272" s="37">
        <f>SUMIFS(СВЦЭМ!$H$34:$H$777,СВЦЭМ!$A$34:$A$777,$A272,СВЦЭМ!$B$34:$B$777,M$260)+'СЕТ СН'!$F$12</f>
        <v>251.81382338</v>
      </c>
      <c r="N272" s="37">
        <f>SUMIFS(СВЦЭМ!$H$34:$H$777,СВЦЭМ!$A$34:$A$777,$A272,СВЦЭМ!$B$34:$B$777,N$260)+'СЕТ СН'!$F$12</f>
        <v>235.50637599000001</v>
      </c>
      <c r="O272" s="37">
        <f>SUMIFS(СВЦЭМ!$H$34:$H$777,СВЦЭМ!$A$34:$A$777,$A272,СВЦЭМ!$B$34:$B$777,O$260)+'СЕТ СН'!$F$12</f>
        <v>230.83937685000001</v>
      </c>
      <c r="P272" s="37">
        <f>SUMIFS(СВЦЭМ!$H$34:$H$777,СВЦЭМ!$A$34:$A$777,$A272,СВЦЭМ!$B$34:$B$777,P$260)+'СЕТ СН'!$F$12</f>
        <v>233.47203776999999</v>
      </c>
      <c r="Q272" s="37">
        <f>SUMIFS(СВЦЭМ!$H$34:$H$777,СВЦЭМ!$A$34:$A$777,$A272,СВЦЭМ!$B$34:$B$777,Q$260)+'СЕТ СН'!$F$12</f>
        <v>236.98691110999999</v>
      </c>
      <c r="R272" s="37">
        <f>SUMIFS(СВЦЭМ!$H$34:$H$777,СВЦЭМ!$A$34:$A$777,$A272,СВЦЭМ!$B$34:$B$777,R$260)+'СЕТ СН'!$F$12</f>
        <v>238.41025368999999</v>
      </c>
      <c r="S272" s="37">
        <f>SUMIFS(СВЦЭМ!$H$34:$H$777,СВЦЭМ!$A$34:$A$777,$A272,СВЦЭМ!$B$34:$B$777,S$260)+'СЕТ СН'!$F$12</f>
        <v>233.28183075999999</v>
      </c>
      <c r="T272" s="37">
        <f>SUMIFS(СВЦЭМ!$H$34:$H$777,СВЦЭМ!$A$34:$A$777,$A272,СВЦЭМ!$B$34:$B$777,T$260)+'СЕТ СН'!$F$12</f>
        <v>232.96594139999999</v>
      </c>
      <c r="U272" s="37">
        <f>SUMIFS(СВЦЭМ!$H$34:$H$777,СВЦЭМ!$A$34:$A$777,$A272,СВЦЭМ!$B$34:$B$777,U$260)+'СЕТ СН'!$F$12</f>
        <v>233.02309951999999</v>
      </c>
      <c r="V272" s="37">
        <f>SUMIFS(СВЦЭМ!$H$34:$H$777,СВЦЭМ!$A$34:$A$777,$A272,СВЦЭМ!$B$34:$B$777,V$260)+'СЕТ СН'!$F$12</f>
        <v>240.48795077</v>
      </c>
      <c r="W272" s="37">
        <f>SUMIFS(СВЦЭМ!$H$34:$H$777,СВЦЭМ!$A$34:$A$777,$A272,СВЦЭМ!$B$34:$B$777,W$260)+'СЕТ СН'!$F$12</f>
        <v>249.09950445000001</v>
      </c>
      <c r="X272" s="37">
        <f>SUMIFS(СВЦЭМ!$H$34:$H$777,СВЦЭМ!$A$34:$A$777,$A272,СВЦЭМ!$B$34:$B$777,X$260)+'СЕТ СН'!$F$12</f>
        <v>252.98266258999999</v>
      </c>
      <c r="Y272" s="37">
        <f>SUMIFS(СВЦЭМ!$H$34:$H$777,СВЦЭМ!$A$34:$A$777,$A272,СВЦЭМ!$B$34:$B$777,Y$260)+'СЕТ СН'!$F$12</f>
        <v>257.30037127000003</v>
      </c>
    </row>
    <row r="273" spans="1:25" ht="15.75" x14ac:dyDescent="0.2">
      <c r="A273" s="36">
        <f t="shared" si="7"/>
        <v>43325</v>
      </c>
      <c r="B273" s="37">
        <f>SUMIFS(СВЦЭМ!$H$34:$H$777,СВЦЭМ!$A$34:$A$777,$A273,СВЦЭМ!$B$34:$B$777,B$260)+'СЕТ СН'!$F$12</f>
        <v>319.15979432</v>
      </c>
      <c r="C273" s="37">
        <f>SUMIFS(СВЦЭМ!$H$34:$H$777,СВЦЭМ!$A$34:$A$777,$A273,СВЦЭМ!$B$34:$B$777,C$260)+'СЕТ СН'!$F$12</f>
        <v>384.47100905999997</v>
      </c>
      <c r="D273" s="37">
        <f>SUMIFS(СВЦЭМ!$H$34:$H$777,СВЦЭМ!$A$34:$A$777,$A273,СВЦЭМ!$B$34:$B$777,D$260)+'СЕТ СН'!$F$12</f>
        <v>451.17757503000001</v>
      </c>
      <c r="E273" s="37">
        <f>SUMIFS(СВЦЭМ!$H$34:$H$777,СВЦЭМ!$A$34:$A$777,$A273,СВЦЭМ!$B$34:$B$777,E$260)+'СЕТ СН'!$F$12</f>
        <v>485.48018430000002</v>
      </c>
      <c r="F273" s="37">
        <f>SUMIFS(СВЦЭМ!$H$34:$H$777,СВЦЭМ!$A$34:$A$777,$A273,СВЦЭМ!$B$34:$B$777,F$260)+'СЕТ СН'!$F$12</f>
        <v>482.87449314999998</v>
      </c>
      <c r="G273" s="37">
        <f>SUMIFS(СВЦЭМ!$H$34:$H$777,СВЦЭМ!$A$34:$A$777,$A273,СВЦЭМ!$B$34:$B$777,G$260)+'СЕТ СН'!$F$12</f>
        <v>488.96102328000001</v>
      </c>
      <c r="H273" s="37">
        <f>SUMIFS(СВЦЭМ!$H$34:$H$777,СВЦЭМ!$A$34:$A$777,$A273,СВЦЭМ!$B$34:$B$777,H$260)+'СЕТ СН'!$F$12</f>
        <v>481.90391395</v>
      </c>
      <c r="I273" s="37">
        <f>SUMIFS(СВЦЭМ!$H$34:$H$777,СВЦЭМ!$A$34:$A$777,$A273,СВЦЭМ!$B$34:$B$777,I$260)+'СЕТ СН'!$F$12</f>
        <v>438.85837124</v>
      </c>
      <c r="J273" s="37">
        <f>SUMIFS(СВЦЭМ!$H$34:$H$777,СВЦЭМ!$A$34:$A$777,$A273,СВЦЭМ!$B$34:$B$777,J$260)+'СЕТ СН'!$F$12</f>
        <v>358.54764519000003</v>
      </c>
      <c r="K273" s="37">
        <f>SUMIFS(СВЦЭМ!$H$34:$H$777,СВЦЭМ!$A$34:$A$777,$A273,СВЦЭМ!$B$34:$B$777,K$260)+'СЕТ СН'!$F$12</f>
        <v>309.71353293999999</v>
      </c>
      <c r="L273" s="37">
        <f>SUMIFS(СВЦЭМ!$H$34:$H$777,СВЦЭМ!$A$34:$A$777,$A273,СВЦЭМ!$B$34:$B$777,L$260)+'СЕТ СН'!$F$12</f>
        <v>270.87362581999997</v>
      </c>
      <c r="M273" s="37">
        <f>SUMIFS(СВЦЭМ!$H$34:$H$777,СВЦЭМ!$A$34:$A$777,$A273,СВЦЭМ!$B$34:$B$777,M$260)+'СЕТ СН'!$F$12</f>
        <v>246.87514551000001</v>
      </c>
      <c r="N273" s="37">
        <f>SUMIFS(СВЦЭМ!$H$34:$H$777,СВЦЭМ!$A$34:$A$777,$A273,СВЦЭМ!$B$34:$B$777,N$260)+'СЕТ СН'!$F$12</f>
        <v>236.31528509</v>
      </c>
      <c r="O273" s="37">
        <f>SUMIFS(СВЦЭМ!$H$34:$H$777,СВЦЭМ!$A$34:$A$777,$A273,СВЦЭМ!$B$34:$B$777,O$260)+'СЕТ СН'!$F$12</f>
        <v>238.28118284000001</v>
      </c>
      <c r="P273" s="37">
        <f>SUMIFS(СВЦЭМ!$H$34:$H$777,СВЦЭМ!$A$34:$A$777,$A273,СВЦЭМ!$B$34:$B$777,P$260)+'СЕТ СН'!$F$12</f>
        <v>241.62788803000001</v>
      </c>
      <c r="Q273" s="37">
        <f>SUMIFS(СВЦЭМ!$H$34:$H$777,СВЦЭМ!$A$34:$A$777,$A273,СВЦЭМ!$B$34:$B$777,Q$260)+'СЕТ СН'!$F$12</f>
        <v>244.67534434999999</v>
      </c>
      <c r="R273" s="37">
        <f>SUMIFS(СВЦЭМ!$H$34:$H$777,СВЦЭМ!$A$34:$A$777,$A273,СВЦЭМ!$B$34:$B$777,R$260)+'СЕТ СН'!$F$12</f>
        <v>247.88277445</v>
      </c>
      <c r="S273" s="37">
        <f>SUMIFS(СВЦЭМ!$H$34:$H$777,СВЦЭМ!$A$34:$A$777,$A273,СВЦЭМ!$B$34:$B$777,S$260)+'СЕТ СН'!$F$12</f>
        <v>251.46734051999999</v>
      </c>
      <c r="T273" s="37">
        <f>SUMIFS(СВЦЭМ!$H$34:$H$777,СВЦЭМ!$A$34:$A$777,$A273,СВЦЭМ!$B$34:$B$777,T$260)+'СЕТ СН'!$F$12</f>
        <v>242.86178479</v>
      </c>
      <c r="U273" s="37">
        <f>SUMIFS(СВЦЭМ!$H$34:$H$777,СВЦЭМ!$A$34:$A$777,$A273,СВЦЭМ!$B$34:$B$777,U$260)+'СЕТ СН'!$F$12</f>
        <v>240.60006394999999</v>
      </c>
      <c r="V273" s="37">
        <f>SUMIFS(СВЦЭМ!$H$34:$H$777,СВЦЭМ!$A$34:$A$777,$A273,СВЦЭМ!$B$34:$B$777,V$260)+'СЕТ СН'!$F$12</f>
        <v>239.97810326999999</v>
      </c>
      <c r="W273" s="37">
        <f>SUMIFS(СВЦЭМ!$H$34:$H$777,СВЦЭМ!$A$34:$A$777,$A273,СВЦЭМ!$B$34:$B$777,W$260)+'СЕТ СН'!$F$12</f>
        <v>240.86265834</v>
      </c>
      <c r="X273" s="37">
        <f>SUMIFS(СВЦЭМ!$H$34:$H$777,СВЦЭМ!$A$34:$A$777,$A273,СВЦЭМ!$B$34:$B$777,X$260)+'СЕТ СН'!$F$12</f>
        <v>248.05155803</v>
      </c>
      <c r="Y273" s="37">
        <f>SUMIFS(СВЦЭМ!$H$34:$H$777,СВЦЭМ!$A$34:$A$777,$A273,СВЦЭМ!$B$34:$B$777,Y$260)+'СЕТ СН'!$F$12</f>
        <v>282.00269393000002</v>
      </c>
    </row>
    <row r="274" spans="1:25" ht="15.75" x14ac:dyDescent="0.2">
      <c r="A274" s="36">
        <f t="shared" si="7"/>
        <v>43326</v>
      </c>
      <c r="B274" s="37">
        <f>SUMIFS(СВЦЭМ!$H$34:$H$777,СВЦЭМ!$A$34:$A$777,$A274,СВЦЭМ!$B$34:$B$777,B$260)+'СЕТ СН'!$F$12</f>
        <v>330.90592729999997</v>
      </c>
      <c r="C274" s="37">
        <f>SUMIFS(СВЦЭМ!$H$34:$H$777,СВЦЭМ!$A$34:$A$777,$A274,СВЦЭМ!$B$34:$B$777,C$260)+'СЕТ СН'!$F$12</f>
        <v>400.63109399000001</v>
      </c>
      <c r="D274" s="37">
        <f>SUMIFS(СВЦЭМ!$H$34:$H$777,СВЦЭМ!$A$34:$A$777,$A274,СВЦЭМ!$B$34:$B$777,D$260)+'СЕТ СН'!$F$12</f>
        <v>457.67702199000001</v>
      </c>
      <c r="E274" s="37">
        <f>SUMIFS(СВЦЭМ!$H$34:$H$777,СВЦЭМ!$A$34:$A$777,$A274,СВЦЭМ!$B$34:$B$777,E$260)+'СЕТ СН'!$F$12</f>
        <v>489.33569275000002</v>
      </c>
      <c r="F274" s="37">
        <f>SUMIFS(СВЦЭМ!$H$34:$H$777,СВЦЭМ!$A$34:$A$777,$A274,СВЦЭМ!$B$34:$B$777,F$260)+'СЕТ СН'!$F$12</f>
        <v>486.67763127000001</v>
      </c>
      <c r="G274" s="37">
        <f>SUMIFS(СВЦЭМ!$H$34:$H$777,СВЦЭМ!$A$34:$A$777,$A274,СВЦЭМ!$B$34:$B$777,G$260)+'СЕТ СН'!$F$12</f>
        <v>484.78807207</v>
      </c>
      <c r="H274" s="37">
        <f>SUMIFS(СВЦЭМ!$H$34:$H$777,СВЦЭМ!$A$34:$A$777,$A274,СВЦЭМ!$B$34:$B$777,H$260)+'СЕТ СН'!$F$12</f>
        <v>461.2522894</v>
      </c>
      <c r="I274" s="37">
        <f>SUMIFS(СВЦЭМ!$H$34:$H$777,СВЦЭМ!$A$34:$A$777,$A274,СВЦЭМ!$B$34:$B$777,I$260)+'СЕТ СН'!$F$12</f>
        <v>421.42040696999999</v>
      </c>
      <c r="J274" s="37">
        <f>SUMIFS(СВЦЭМ!$H$34:$H$777,СВЦЭМ!$A$34:$A$777,$A274,СВЦЭМ!$B$34:$B$777,J$260)+'СЕТ СН'!$F$12</f>
        <v>367.57547880999999</v>
      </c>
      <c r="K274" s="37">
        <f>SUMIFS(СВЦЭМ!$H$34:$H$777,СВЦЭМ!$A$34:$A$777,$A274,СВЦЭМ!$B$34:$B$777,K$260)+'СЕТ СН'!$F$12</f>
        <v>330.63796126</v>
      </c>
      <c r="L274" s="37">
        <f>SUMIFS(СВЦЭМ!$H$34:$H$777,СВЦЭМ!$A$34:$A$777,$A274,СВЦЭМ!$B$34:$B$777,L$260)+'СЕТ СН'!$F$12</f>
        <v>284.21347664000001</v>
      </c>
      <c r="M274" s="37">
        <f>SUMIFS(СВЦЭМ!$H$34:$H$777,СВЦЭМ!$A$34:$A$777,$A274,СВЦЭМ!$B$34:$B$777,M$260)+'СЕТ СН'!$F$12</f>
        <v>255.07479921000001</v>
      </c>
      <c r="N274" s="37">
        <f>SUMIFS(СВЦЭМ!$H$34:$H$777,СВЦЭМ!$A$34:$A$777,$A274,СВЦЭМ!$B$34:$B$777,N$260)+'СЕТ СН'!$F$12</f>
        <v>247.97714833000001</v>
      </c>
      <c r="O274" s="37">
        <f>SUMIFS(СВЦЭМ!$H$34:$H$777,СВЦЭМ!$A$34:$A$777,$A274,СВЦЭМ!$B$34:$B$777,O$260)+'СЕТ СН'!$F$12</f>
        <v>254.90620497</v>
      </c>
      <c r="P274" s="37">
        <f>SUMIFS(СВЦЭМ!$H$34:$H$777,СВЦЭМ!$A$34:$A$777,$A274,СВЦЭМ!$B$34:$B$777,P$260)+'СЕТ СН'!$F$12</f>
        <v>256.41193650000002</v>
      </c>
      <c r="Q274" s="37">
        <f>SUMIFS(СВЦЭМ!$H$34:$H$777,СВЦЭМ!$A$34:$A$777,$A274,СВЦЭМ!$B$34:$B$777,Q$260)+'СЕТ СН'!$F$12</f>
        <v>257.81130229000001</v>
      </c>
      <c r="R274" s="37">
        <f>SUMIFS(СВЦЭМ!$H$34:$H$777,СВЦЭМ!$A$34:$A$777,$A274,СВЦЭМ!$B$34:$B$777,R$260)+'СЕТ СН'!$F$12</f>
        <v>252.32111868000001</v>
      </c>
      <c r="S274" s="37">
        <f>SUMIFS(СВЦЭМ!$H$34:$H$777,СВЦЭМ!$A$34:$A$777,$A274,СВЦЭМ!$B$34:$B$777,S$260)+'СЕТ СН'!$F$12</f>
        <v>253.71824981</v>
      </c>
      <c r="T274" s="37">
        <f>SUMIFS(СВЦЭМ!$H$34:$H$777,СВЦЭМ!$A$34:$A$777,$A274,СВЦЭМ!$B$34:$B$777,T$260)+'СЕТ СН'!$F$12</f>
        <v>253.16564004</v>
      </c>
      <c r="U274" s="37">
        <f>SUMIFS(СВЦЭМ!$H$34:$H$777,СВЦЭМ!$A$34:$A$777,$A274,СВЦЭМ!$B$34:$B$777,U$260)+'СЕТ СН'!$F$12</f>
        <v>254.64244173</v>
      </c>
      <c r="V274" s="37">
        <f>SUMIFS(СВЦЭМ!$H$34:$H$777,СВЦЭМ!$A$34:$A$777,$A274,СВЦЭМ!$B$34:$B$777,V$260)+'СЕТ СН'!$F$12</f>
        <v>253.08301473</v>
      </c>
      <c r="W274" s="37">
        <f>SUMIFS(СВЦЭМ!$H$34:$H$777,СВЦЭМ!$A$34:$A$777,$A274,СВЦЭМ!$B$34:$B$777,W$260)+'СЕТ СН'!$F$12</f>
        <v>256.45073789999998</v>
      </c>
      <c r="X274" s="37">
        <f>SUMIFS(СВЦЭМ!$H$34:$H$777,СВЦЭМ!$A$34:$A$777,$A274,СВЦЭМ!$B$34:$B$777,X$260)+'СЕТ СН'!$F$12</f>
        <v>258.83898087</v>
      </c>
      <c r="Y274" s="37">
        <f>SUMIFS(СВЦЭМ!$H$34:$H$777,СВЦЭМ!$A$34:$A$777,$A274,СВЦЭМ!$B$34:$B$777,Y$260)+'СЕТ СН'!$F$12</f>
        <v>295.29906116000001</v>
      </c>
    </row>
    <row r="275" spans="1:25" ht="15.75" x14ac:dyDescent="0.2">
      <c r="A275" s="36">
        <f t="shared" si="7"/>
        <v>43327</v>
      </c>
      <c r="B275" s="37">
        <f>SUMIFS(СВЦЭМ!$H$34:$H$777,СВЦЭМ!$A$34:$A$777,$A275,СВЦЭМ!$B$34:$B$777,B$260)+'СЕТ СН'!$F$12</f>
        <v>319.88599508999999</v>
      </c>
      <c r="C275" s="37">
        <f>SUMIFS(СВЦЭМ!$H$34:$H$777,СВЦЭМ!$A$34:$A$777,$A275,СВЦЭМ!$B$34:$B$777,C$260)+'СЕТ СН'!$F$12</f>
        <v>372.66241223999998</v>
      </c>
      <c r="D275" s="37">
        <f>SUMIFS(СВЦЭМ!$H$34:$H$777,СВЦЭМ!$A$34:$A$777,$A275,СВЦЭМ!$B$34:$B$777,D$260)+'СЕТ СН'!$F$12</f>
        <v>425.16373734000001</v>
      </c>
      <c r="E275" s="37">
        <f>SUMIFS(СВЦЭМ!$H$34:$H$777,СВЦЭМ!$A$34:$A$777,$A275,СВЦЭМ!$B$34:$B$777,E$260)+'СЕТ СН'!$F$12</f>
        <v>479.46287581000001</v>
      </c>
      <c r="F275" s="37">
        <f>SUMIFS(СВЦЭМ!$H$34:$H$777,СВЦЭМ!$A$34:$A$777,$A275,СВЦЭМ!$B$34:$B$777,F$260)+'СЕТ СН'!$F$12</f>
        <v>472.80247467999999</v>
      </c>
      <c r="G275" s="37">
        <f>SUMIFS(СВЦЭМ!$H$34:$H$777,СВЦЭМ!$A$34:$A$777,$A275,СВЦЭМ!$B$34:$B$777,G$260)+'СЕТ СН'!$F$12</f>
        <v>468.39314415000001</v>
      </c>
      <c r="H275" s="37">
        <f>SUMIFS(СВЦЭМ!$H$34:$H$777,СВЦЭМ!$A$34:$A$777,$A275,СВЦЭМ!$B$34:$B$777,H$260)+'СЕТ СН'!$F$12</f>
        <v>467.41667244000001</v>
      </c>
      <c r="I275" s="37">
        <f>SUMIFS(СВЦЭМ!$H$34:$H$777,СВЦЭМ!$A$34:$A$777,$A275,СВЦЭМ!$B$34:$B$777,I$260)+'СЕТ СН'!$F$12</f>
        <v>439.71740925</v>
      </c>
      <c r="J275" s="37">
        <f>SUMIFS(СВЦЭМ!$H$34:$H$777,СВЦЭМ!$A$34:$A$777,$A275,СВЦЭМ!$B$34:$B$777,J$260)+'СЕТ СН'!$F$12</f>
        <v>378.16727944000002</v>
      </c>
      <c r="K275" s="37">
        <f>SUMIFS(СВЦЭМ!$H$34:$H$777,СВЦЭМ!$A$34:$A$777,$A275,СВЦЭМ!$B$34:$B$777,K$260)+'СЕТ СН'!$F$12</f>
        <v>330.70335577999998</v>
      </c>
      <c r="L275" s="37">
        <f>SUMIFS(СВЦЭМ!$H$34:$H$777,СВЦЭМ!$A$34:$A$777,$A275,СВЦЭМ!$B$34:$B$777,L$260)+'СЕТ СН'!$F$12</f>
        <v>289.77746128000001</v>
      </c>
      <c r="M275" s="37">
        <f>SUMIFS(СВЦЭМ!$H$34:$H$777,СВЦЭМ!$A$34:$A$777,$A275,СВЦЭМ!$B$34:$B$777,M$260)+'СЕТ СН'!$F$12</f>
        <v>257.77749901999999</v>
      </c>
      <c r="N275" s="37">
        <f>SUMIFS(СВЦЭМ!$H$34:$H$777,СВЦЭМ!$A$34:$A$777,$A275,СВЦЭМ!$B$34:$B$777,N$260)+'СЕТ СН'!$F$12</f>
        <v>253.57541205999999</v>
      </c>
      <c r="O275" s="37">
        <f>SUMIFS(СВЦЭМ!$H$34:$H$777,СВЦЭМ!$A$34:$A$777,$A275,СВЦЭМ!$B$34:$B$777,O$260)+'СЕТ СН'!$F$12</f>
        <v>254.42832268000001</v>
      </c>
      <c r="P275" s="37">
        <f>SUMIFS(СВЦЭМ!$H$34:$H$777,СВЦЭМ!$A$34:$A$777,$A275,СВЦЭМ!$B$34:$B$777,P$260)+'СЕТ СН'!$F$12</f>
        <v>256.11833085000001</v>
      </c>
      <c r="Q275" s="37">
        <f>SUMIFS(СВЦЭМ!$H$34:$H$777,СВЦЭМ!$A$34:$A$777,$A275,СВЦЭМ!$B$34:$B$777,Q$260)+'СЕТ СН'!$F$12</f>
        <v>259.63171231000001</v>
      </c>
      <c r="R275" s="37">
        <f>SUMIFS(СВЦЭМ!$H$34:$H$777,СВЦЭМ!$A$34:$A$777,$A275,СВЦЭМ!$B$34:$B$777,R$260)+'СЕТ СН'!$F$12</f>
        <v>260.17059029000001</v>
      </c>
      <c r="S275" s="37">
        <f>SUMIFS(СВЦЭМ!$H$34:$H$777,СВЦЭМ!$A$34:$A$777,$A275,СВЦЭМ!$B$34:$B$777,S$260)+'СЕТ СН'!$F$12</f>
        <v>255.753041</v>
      </c>
      <c r="T275" s="37">
        <f>SUMIFS(СВЦЭМ!$H$34:$H$777,СВЦЭМ!$A$34:$A$777,$A275,СВЦЭМ!$B$34:$B$777,T$260)+'СЕТ СН'!$F$12</f>
        <v>252.66124699</v>
      </c>
      <c r="U275" s="37">
        <f>SUMIFS(СВЦЭМ!$H$34:$H$777,СВЦЭМ!$A$34:$A$777,$A275,СВЦЭМ!$B$34:$B$777,U$260)+'СЕТ СН'!$F$12</f>
        <v>255.60134325000001</v>
      </c>
      <c r="V275" s="37">
        <f>SUMIFS(СВЦЭМ!$H$34:$H$777,СВЦЭМ!$A$34:$A$777,$A275,СВЦЭМ!$B$34:$B$777,V$260)+'СЕТ СН'!$F$12</f>
        <v>248.58950261000001</v>
      </c>
      <c r="W275" s="37">
        <f>SUMIFS(СВЦЭМ!$H$34:$H$777,СВЦЭМ!$A$34:$A$777,$A275,СВЦЭМ!$B$34:$B$777,W$260)+'СЕТ СН'!$F$12</f>
        <v>252.81800817999999</v>
      </c>
      <c r="X275" s="37">
        <f>SUMIFS(СВЦЭМ!$H$34:$H$777,СВЦЭМ!$A$34:$A$777,$A275,СВЦЭМ!$B$34:$B$777,X$260)+'СЕТ СН'!$F$12</f>
        <v>262.82823880000001</v>
      </c>
      <c r="Y275" s="37">
        <f>SUMIFS(СВЦЭМ!$H$34:$H$777,СВЦЭМ!$A$34:$A$777,$A275,СВЦЭМ!$B$34:$B$777,Y$260)+'СЕТ СН'!$F$12</f>
        <v>289.34539197999999</v>
      </c>
    </row>
    <row r="276" spans="1:25" ht="15.75" x14ac:dyDescent="0.2">
      <c r="A276" s="36">
        <f t="shared" si="7"/>
        <v>43328</v>
      </c>
      <c r="B276" s="37">
        <f>SUMIFS(СВЦЭМ!$H$34:$H$777,СВЦЭМ!$A$34:$A$777,$A276,СВЦЭМ!$B$34:$B$777,B$260)+'СЕТ СН'!$F$12</f>
        <v>335.92343863999997</v>
      </c>
      <c r="C276" s="37">
        <f>SUMIFS(СВЦЭМ!$H$34:$H$777,СВЦЭМ!$A$34:$A$777,$A276,СВЦЭМ!$B$34:$B$777,C$260)+'СЕТ СН'!$F$12</f>
        <v>394.23943515000002</v>
      </c>
      <c r="D276" s="37">
        <f>SUMIFS(СВЦЭМ!$H$34:$H$777,СВЦЭМ!$A$34:$A$777,$A276,СВЦЭМ!$B$34:$B$777,D$260)+'СЕТ СН'!$F$12</f>
        <v>443.84171070999997</v>
      </c>
      <c r="E276" s="37">
        <f>SUMIFS(СВЦЭМ!$H$34:$H$777,СВЦЭМ!$A$34:$A$777,$A276,СВЦЭМ!$B$34:$B$777,E$260)+'СЕТ СН'!$F$12</f>
        <v>485.33549952999999</v>
      </c>
      <c r="F276" s="37">
        <f>SUMIFS(СВЦЭМ!$H$34:$H$777,СВЦЭМ!$A$34:$A$777,$A276,СВЦЭМ!$B$34:$B$777,F$260)+'СЕТ СН'!$F$12</f>
        <v>479.20245175999997</v>
      </c>
      <c r="G276" s="37">
        <f>SUMIFS(СВЦЭМ!$H$34:$H$777,СВЦЭМ!$A$34:$A$777,$A276,СВЦЭМ!$B$34:$B$777,G$260)+'СЕТ СН'!$F$12</f>
        <v>481.02203402999999</v>
      </c>
      <c r="H276" s="37">
        <f>SUMIFS(СВЦЭМ!$H$34:$H$777,СВЦЭМ!$A$34:$A$777,$A276,СВЦЭМ!$B$34:$B$777,H$260)+'СЕТ СН'!$F$12</f>
        <v>466.02055503000003</v>
      </c>
      <c r="I276" s="37">
        <f>SUMIFS(СВЦЭМ!$H$34:$H$777,СВЦЭМ!$A$34:$A$777,$A276,СВЦЭМ!$B$34:$B$777,I$260)+'СЕТ СН'!$F$12</f>
        <v>420.99538116999997</v>
      </c>
      <c r="J276" s="37">
        <f>SUMIFS(СВЦЭМ!$H$34:$H$777,СВЦЭМ!$A$34:$A$777,$A276,СВЦЭМ!$B$34:$B$777,J$260)+'СЕТ СН'!$F$12</f>
        <v>366.20167433</v>
      </c>
      <c r="K276" s="37">
        <f>SUMIFS(СВЦЭМ!$H$34:$H$777,СВЦЭМ!$A$34:$A$777,$A276,СВЦЭМ!$B$34:$B$777,K$260)+'СЕТ СН'!$F$12</f>
        <v>314.70406077000001</v>
      </c>
      <c r="L276" s="37">
        <f>SUMIFS(СВЦЭМ!$H$34:$H$777,СВЦЭМ!$A$34:$A$777,$A276,СВЦЭМ!$B$34:$B$777,L$260)+'СЕТ СН'!$F$12</f>
        <v>273.16892038999998</v>
      </c>
      <c r="M276" s="37">
        <f>SUMIFS(СВЦЭМ!$H$34:$H$777,СВЦЭМ!$A$34:$A$777,$A276,СВЦЭМ!$B$34:$B$777,M$260)+'СЕТ СН'!$F$12</f>
        <v>247.86204928000001</v>
      </c>
      <c r="N276" s="37">
        <f>SUMIFS(СВЦЭМ!$H$34:$H$777,СВЦЭМ!$A$34:$A$777,$A276,СВЦЭМ!$B$34:$B$777,N$260)+'СЕТ СН'!$F$12</f>
        <v>246.23993224</v>
      </c>
      <c r="O276" s="37">
        <f>SUMIFS(СВЦЭМ!$H$34:$H$777,СВЦЭМ!$A$34:$A$777,$A276,СВЦЭМ!$B$34:$B$777,O$260)+'СЕТ СН'!$F$12</f>
        <v>250.14516904000001</v>
      </c>
      <c r="P276" s="37">
        <f>SUMIFS(СВЦЭМ!$H$34:$H$777,СВЦЭМ!$A$34:$A$777,$A276,СВЦЭМ!$B$34:$B$777,P$260)+'СЕТ СН'!$F$12</f>
        <v>253.40777113999999</v>
      </c>
      <c r="Q276" s="37">
        <f>SUMIFS(СВЦЭМ!$H$34:$H$777,СВЦЭМ!$A$34:$A$777,$A276,СВЦЭМ!$B$34:$B$777,Q$260)+'СЕТ СН'!$F$12</f>
        <v>254.88469046</v>
      </c>
      <c r="R276" s="37">
        <f>SUMIFS(СВЦЭМ!$H$34:$H$777,СВЦЭМ!$A$34:$A$777,$A276,СВЦЭМ!$B$34:$B$777,R$260)+'СЕТ СН'!$F$12</f>
        <v>255.20759701</v>
      </c>
      <c r="S276" s="37">
        <f>SUMIFS(СВЦЭМ!$H$34:$H$777,СВЦЭМ!$A$34:$A$777,$A276,СВЦЭМ!$B$34:$B$777,S$260)+'СЕТ СН'!$F$12</f>
        <v>249.86611554999999</v>
      </c>
      <c r="T276" s="37">
        <f>SUMIFS(СВЦЭМ!$H$34:$H$777,СВЦЭМ!$A$34:$A$777,$A276,СВЦЭМ!$B$34:$B$777,T$260)+'СЕТ СН'!$F$12</f>
        <v>239.07530537</v>
      </c>
      <c r="U276" s="37">
        <f>SUMIFS(СВЦЭМ!$H$34:$H$777,СВЦЭМ!$A$34:$A$777,$A276,СВЦЭМ!$B$34:$B$777,U$260)+'СЕТ СН'!$F$12</f>
        <v>237.99467698000001</v>
      </c>
      <c r="V276" s="37">
        <f>SUMIFS(СВЦЭМ!$H$34:$H$777,СВЦЭМ!$A$34:$A$777,$A276,СВЦЭМ!$B$34:$B$777,V$260)+'СЕТ СН'!$F$12</f>
        <v>240.45982887</v>
      </c>
      <c r="W276" s="37">
        <f>SUMIFS(СВЦЭМ!$H$34:$H$777,СВЦЭМ!$A$34:$A$777,$A276,СВЦЭМ!$B$34:$B$777,W$260)+'СЕТ СН'!$F$12</f>
        <v>247.39831964000001</v>
      </c>
      <c r="X276" s="37">
        <f>SUMIFS(СВЦЭМ!$H$34:$H$777,СВЦЭМ!$A$34:$A$777,$A276,СВЦЭМ!$B$34:$B$777,X$260)+'СЕТ СН'!$F$12</f>
        <v>250.69090806</v>
      </c>
      <c r="Y276" s="37">
        <f>SUMIFS(СВЦЭМ!$H$34:$H$777,СВЦЭМ!$A$34:$A$777,$A276,СВЦЭМ!$B$34:$B$777,Y$260)+'СЕТ СН'!$F$12</f>
        <v>286.14923386999999</v>
      </c>
    </row>
    <row r="277" spans="1:25" ht="15.75" x14ac:dyDescent="0.2">
      <c r="A277" s="36">
        <f t="shared" si="7"/>
        <v>43329</v>
      </c>
      <c r="B277" s="37">
        <f>SUMIFS(СВЦЭМ!$H$34:$H$777,СВЦЭМ!$A$34:$A$777,$A277,СВЦЭМ!$B$34:$B$777,B$260)+'СЕТ СН'!$F$12</f>
        <v>325.06028380999999</v>
      </c>
      <c r="C277" s="37">
        <f>SUMIFS(СВЦЭМ!$H$34:$H$777,СВЦЭМ!$A$34:$A$777,$A277,СВЦЭМ!$B$34:$B$777,C$260)+'СЕТ СН'!$F$12</f>
        <v>385.02278130000002</v>
      </c>
      <c r="D277" s="37">
        <f>SUMIFS(СВЦЭМ!$H$34:$H$777,СВЦЭМ!$A$34:$A$777,$A277,СВЦЭМ!$B$34:$B$777,D$260)+'СЕТ СН'!$F$12</f>
        <v>433.62220224999999</v>
      </c>
      <c r="E277" s="37">
        <f>SUMIFS(СВЦЭМ!$H$34:$H$777,СВЦЭМ!$A$34:$A$777,$A277,СВЦЭМ!$B$34:$B$777,E$260)+'СЕТ СН'!$F$12</f>
        <v>480.98106796000002</v>
      </c>
      <c r="F277" s="37">
        <f>SUMIFS(СВЦЭМ!$H$34:$H$777,СВЦЭМ!$A$34:$A$777,$A277,СВЦЭМ!$B$34:$B$777,F$260)+'СЕТ СН'!$F$12</f>
        <v>474.72516308000002</v>
      </c>
      <c r="G277" s="37">
        <f>SUMIFS(СВЦЭМ!$H$34:$H$777,СВЦЭМ!$A$34:$A$777,$A277,СВЦЭМ!$B$34:$B$777,G$260)+'СЕТ СН'!$F$12</f>
        <v>464.35756333</v>
      </c>
      <c r="H277" s="37">
        <f>SUMIFS(СВЦЭМ!$H$34:$H$777,СВЦЭМ!$A$34:$A$777,$A277,СВЦЭМ!$B$34:$B$777,H$260)+'СЕТ СН'!$F$12</f>
        <v>464.07057735000001</v>
      </c>
      <c r="I277" s="37">
        <f>SUMIFS(СВЦЭМ!$H$34:$H$777,СВЦЭМ!$A$34:$A$777,$A277,СВЦЭМ!$B$34:$B$777,I$260)+'СЕТ СН'!$F$12</f>
        <v>449.56953053000001</v>
      </c>
      <c r="J277" s="37">
        <f>SUMIFS(СВЦЭМ!$H$34:$H$777,СВЦЭМ!$A$34:$A$777,$A277,СВЦЭМ!$B$34:$B$777,J$260)+'СЕТ СН'!$F$12</f>
        <v>380.60559351000001</v>
      </c>
      <c r="K277" s="37">
        <f>SUMIFS(СВЦЭМ!$H$34:$H$777,СВЦЭМ!$A$34:$A$777,$A277,СВЦЭМ!$B$34:$B$777,K$260)+'СЕТ СН'!$F$12</f>
        <v>333.04311854999997</v>
      </c>
      <c r="L277" s="37">
        <f>SUMIFS(СВЦЭМ!$H$34:$H$777,СВЦЭМ!$A$34:$A$777,$A277,СВЦЭМ!$B$34:$B$777,L$260)+'СЕТ СН'!$F$12</f>
        <v>280.45508201000001</v>
      </c>
      <c r="M277" s="37">
        <f>SUMIFS(СВЦЭМ!$H$34:$H$777,СВЦЭМ!$A$34:$A$777,$A277,СВЦЭМ!$B$34:$B$777,M$260)+'СЕТ СН'!$F$12</f>
        <v>249.91226914000001</v>
      </c>
      <c r="N277" s="37">
        <f>SUMIFS(СВЦЭМ!$H$34:$H$777,СВЦЭМ!$A$34:$A$777,$A277,СВЦЭМ!$B$34:$B$777,N$260)+'СЕТ СН'!$F$12</f>
        <v>238.22478125000001</v>
      </c>
      <c r="O277" s="37">
        <f>SUMIFS(СВЦЭМ!$H$34:$H$777,СВЦЭМ!$A$34:$A$777,$A277,СВЦЭМ!$B$34:$B$777,O$260)+'СЕТ СН'!$F$12</f>
        <v>241.71968878999999</v>
      </c>
      <c r="P277" s="37">
        <f>SUMIFS(СВЦЭМ!$H$34:$H$777,СВЦЭМ!$A$34:$A$777,$A277,СВЦЭМ!$B$34:$B$777,P$260)+'СЕТ СН'!$F$12</f>
        <v>244.08782595</v>
      </c>
      <c r="Q277" s="37">
        <f>SUMIFS(СВЦЭМ!$H$34:$H$777,СВЦЭМ!$A$34:$A$777,$A277,СВЦЭМ!$B$34:$B$777,Q$260)+'СЕТ СН'!$F$12</f>
        <v>242.92867175999999</v>
      </c>
      <c r="R277" s="37">
        <f>SUMIFS(СВЦЭМ!$H$34:$H$777,СВЦЭМ!$A$34:$A$777,$A277,СВЦЭМ!$B$34:$B$777,R$260)+'СЕТ СН'!$F$12</f>
        <v>240.58730768999999</v>
      </c>
      <c r="S277" s="37">
        <f>SUMIFS(СВЦЭМ!$H$34:$H$777,СВЦЭМ!$A$34:$A$777,$A277,СВЦЭМ!$B$34:$B$777,S$260)+'СЕТ СН'!$F$12</f>
        <v>237.75413481999999</v>
      </c>
      <c r="T277" s="37">
        <f>SUMIFS(СВЦЭМ!$H$34:$H$777,СВЦЭМ!$A$34:$A$777,$A277,СВЦЭМ!$B$34:$B$777,T$260)+'СЕТ СН'!$F$12</f>
        <v>238.95439829</v>
      </c>
      <c r="U277" s="37">
        <f>SUMIFS(СВЦЭМ!$H$34:$H$777,СВЦЭМ!$A$34:$A$777,$A277,СВЦЭМ!$B$34:$B$777,U$260)+'СЕТ СН'!$F$12</f>
        <v>245.44944340999999</v>
      </c>
      <c r="V277" s="37">
        <f>SUMIFS(СВЦЭМ!$H$34:$H$777,СВЦЭМ!$A$34:$A$777,$A277,СВЦЭМ!$B$34:$B$777,V$260)+'СЕТ СН'!$F$12</f>
        <v>245.12967918000001</v>
      </c>
      <c r="W277" s="37">
        <f>SUMIFS(СВЦЭМ!$H$34:$H$777,СВЦЭМ!$A$34:$A$777,$A277,СВЦЭМ!$B$34:$B$777,W$260)+'СЕТ СН'!$F$12</f>
        <v>249.94874844</v>
      </c>
      <c r="X277" s="37">
        <f>SUMIFS(СВЦЭМ!$H$34:$H$777,СВЦЭМ!$A$34:$A$777,$A277,СВЦЭМ!$B$34:$B$777,X$260)+'СЕТ СН'!$F$12</f>
        <v>248.63240124999999</v>
      </c>
      <c r="Y277" s="37">
        <f>SUMIFS(СВЦЭМ!$H$34:$H$777,СВЦЭМ!$A$34:$A$777,$A277,СВЦЭМ!$B$34:$B$777,Y$260)+'СЕТ СН'!$F$12</f>
        <v>274.14070321000003</v>
      </c>
    </row>
    <row r="278" spans="1:25" ht="15.75" x14ac:dyDescent="0.2">
      <c r="A278" s="36">
        <f t="shared" si="7"/>
        <v>43330</v>
      </c>
      <c r="B278" s="37">
        <f>SUMIFS(СВЦЭМ!$H$34:$H$777,СВЦЭМ!$A$34:$A$777,$A278,СВЦЭМ!$B$34:$B$777,B$260)+'СЕТ СН'!$F$12</f>
        <v>295.34035559</v>
      </c>
      <c r="C278" s="37">
        <f>SUMIFS(СВЦЭМ!$H$34:$H$777,СВЦЭМ!$A$34:$A$777,$A278,СВЦЭМ!$B$34:$B$777,C$260)+'СЕТ СН'!$F$12</f>
        <v>323.27143813999999</v>
      </c>
      <c r="D278" s="37">
        <f>SUMIFS(СВЦЭМ!$H$34:$H$777,СВЦЭМ!$A$34:$A$777,$A278,СВЦЭМ!$B$34:$B$777,D$260)+'СЕТ СН'!$F$12</f>
        <v>371.28508082000002</v>
      </c>
      <c r="E278" s="37">
        <f>SUMIFS(СВЦЭМ!$H$34:$H$777,СВЦЭМ!$A$34:$A$777,$A278,СВЦЭМ!$B$34:$B$777,E$260)+'СЕТ СН'!$F$12</f>
        <v>419.54159852999999</v>
      </c>
      <c r="F278" s="37">
        <f>SUMIFS(СВЦЭМ!$H$34:$H$777,СВЦЭМ!$A$34:$A$777,$A278,СВЦЭМ!$B$34:$B$777,F$260)+'СЕТ СН'!$F$12</f>
        <v>424.46945798000002</v>
      </c>
      <c r="G278" s="37">
        <f>SUMIFS(СВЦЭМ!$H$34:$H$777,СВЦЭМ!$A$34:$A$777,$A278,СВЦЭМ!$B$34:$B$777,G$260)+'СЕТ СН'!$F$12</f>
        <v>418.68843885000001</v>
      </c>
      <c r="H278" s="37">
        <f>SUMIFS(СВЦЭМ!$H$34:$H$777,СВЦЭМ!$A$34:$A$777,$A278,СВЦЭМ!$B$34:$B$777,H$260)+'СЕТ СН'!$F$12</f>
        <v>406.36459988000001</v>
      </c>
      <c r="I278" s="37">
        <f>SUMIFS(СВЦЭМ!$H$34:$H$777,СВЦЭМ!$A$34:$A$777,$A278,СВЦЭМ!$B$34:$B$777,I$260)+'СЕТ СН'!$F$12</f>
        <v>372.80278641000001</v>
      </c>
      <c r="J278" s="37">
        <f>SUMIFS(СВЦЭМ!$H$34:$H$777,СВЦЭМ!$A$34:$A$777,$A278,СВЦЭМ!$B$34:$B$777,J$260)+'СЕТ СН'!$F$12</f>
        <v>304.37944150999999</v>
      </c>
      <c r="K278" s="37">
        <f>SUMIFS(СВЦЭМ!$H$34:$H$777,СВЦЭМ!$A$34:$A$777,$A278,СВЦЭМ!$B$34:$B$777,K$260)+'СЕТ СН'!$F$12</f>
        <v>255.96743262999999</v>
      </c>
      <c r="L278" s="37">
        <f>SUMIFS(СВЦЭМ!$H$34:$H$777,СВЦЭМ!$A$34:$A$777,$A278,СВЦЭМ!$B$34:$B$777,L$260)+'СЕТ СН'!$F$12</f>
        <v>216.09221962000001</v>
      </c>
      <c r="M278" s="37">
        <f>SUMIFS(СВЦЭМ!$H$34:$H$777,СВЦЭМ!$A$34:$A$777,$A278,СВЦЭМ!$B$34:$B$777,M$260)+'СЕТ СН'!$F$12</f>
        <v>196.45373373000001</v>
      </c>
      <c r="N278" s="37">
        <f>SUMIFS(СВЦЭМ!$H$34:$H$777,СВЦЭМ!$A$34:$A$777,$A278,СВЦЭМ!$B$34:$B$777,N$260)+'СЕТ СН'!$F$12</f>
        <v>189.33122427000001</v>
      </c>
      <c r="O278" s="37">
        <f>SUMIFS(СВЦЭМ!$H$34:$H$777,СВЦЭМ!$A$34:$A$777,$A278,СВЦЭМ!$B$34:$B$777,O$260)+'СЕТ СН'!$F$12</f>
        <v>189.99494942000001</v>
      </c>
      <c r="P278" s="37">
        <f>SUMIFS(СВЦЭМ!$H$34:$H$777,СВЦЭМ!$A$34:$A$777,$A278,СВЦЭМ!$B$34:$B$777,P$260)+'СЕТ СН'!$F$12</f>
        <v>191.67668750999999</v>
      </c>
      <c r="Q278" s="37">
        <f>SUMIFS(СВЦЭМ!$H$34:$H$777,СВЦЭМ!$A$34:$A$777,$A278,СВЦЭМ!$B$34:$B$777,Q$260)+'СЕТ СН'!$F$12</f>
        <v>194.01973752000001</v>
      </c>
      <c r="R278" s="37">
        <f>SUMIFS(СВЦЭМ!$H$34:$H$777,СВЦЭМ!$A$34:$A$777,$A278,СВЦЭМ!$B$34:$B$777,R$260)+'СЕТ СН'!$F$12</f>
        <v>212.7262546</v>
      </c>
      <c r="S278" s="37">
        <f>SUMIFS(СВЦЭМ!$H$34:$H$777,СВЦЭМ!$A$34:$A$777,$A278,СВЦЭМ!$B$34:$B$777,S$260)+'СЕТ СН'!$F$12</f>
        <v>236.24335758999999</v>
      </c>
      <c r="T278" s="37">
        <f>SUMIFS(СВЦЭМ!$H$34:$H$777,СВЦЭМ!$A$34:$A$777,$A278,СВЦЭМ!$B$34:$B$777,T$260)+'СЕТ СН'!$F$12</f>
        <v>259.05045310000003</v>
      </c>
      <c r="U278" s="37">
        <f>SUMIFS(СВЦЭМ!$H$34:$H$777,СВЦЭМ!$A$34:$A$777,$A278,СВЦЭМ!$B$34:$B$777,U$260)+'СЕТ СН'!$F$12</f>
        <v>284.50190305000001</v>
      </c>
      <c r="V278" s="37">
        <f>SUMIFS(СВЦЭМ!$H$34:$H$777,СВЦЭМ!$A$34:$A$777,$A278,СВЦЭМ!$B$34:$B$777,V$260)+'СЕТ СН'!$F$12</f>
        <v>284.28430773999997</v>
      </c>
      <c r="W278" s="37">
        <f>SUMIFS(СВЦЭМ!$H$34:$H$777,СВЦЭМ!$A$34:$A$777,$A278,СВЦЭМ!$B$34:$B$777,W$260)+'СЕТ СН'!$F$12</f>
        <v>277.84989071000001</v>
      </c>
      <c r="X278" s="37">
        <f>SUMIFS(СВЦЭМ!$H$34:$H$777,СВЦЭМ!$A$34:$A$777,$A278,СВЦЭМ!$B$34:$B$777,X$260)+'СЕТ СН'!$F$12</f>
        <v>297.14908364000001</v>
      </c>
      <c r="Y278" s="37">
        <f>SUMIFS(СВЦЭМ!$H$34:$H$777,СВЦЭМ!$A$34:$A$777,$A278,СВЦЭМ!$B$34:$B$777,Y$260)+'СЕТ СН'!$F$12</f>
        <v>325.84880457999998</v>
      </c>
    </row>
    <row r="279" spans="1:25" ht="15.75" x14ac:dyDescent="0.2">
      <c r="A279" s="36">
        <f t="shared" si="7"/>
        <v>43331</v>
      </c>
      <c r="B279" s="37">
        <f>SUMIFS(СВЦЭМ!$H$34:$H$777,СВЦЭМ!$A$34:$A$777,$A279,СВЦЭМ!$B$34:$B$777,B$260)+'СЕТ СН'!$F$12</f>
        <v>374.7395611</v>
      </c>
      <c r="C279" s="37">
        <f>SUMIFS(СВЦЭМ!$H$34:$H$777,СВЦЭМ!$A$34:$A$777,$A279,СВЦЭМ!$B$34:$B$777,C$260)+'СЕТ СН'!$F$12</f>
        <v>390.03925823999998</v>
      </c>
      <c r="D279" s="37">
        <f>SUMIFS(СВЦЭМ!$H$34:$H$777,СВЦЭМ!$A$34:$A$777,$A279,СВЦЭМ!$B$34:$B$777,D$260)+'СЕТ СН'!$F$12</f>
        <v>413.10138462999998</v>
      </c>
      <c r="E279" s="37">
        <f>SUMIFS(СВЦЭМ!$H$34:$H$777,СВЦЭМ!$A$34:$A$777,$A279,СВЦЭМ!$B$34:$B$777,E$260)+'СЕТ СН'!$F$12</f>
        <v>425.62376111999998</v>
      </c>
      <c r="F279" s="37">
        <f>SUMIFS(СВЦЭМ!$H$34:$H$777,СВЦЭМ!$A$34:$A$777,$A279,СВЦЭМ!$B$34:$B$777,F$260)+'СЕТ СН'!$F$12</f>
        <v>406.22701585999999</v>
      </c>
      <c r="G279" s="37">
        <f>SUMIFS(СВЦЭМ!$H$34:$H$777,СВЦЭМ!$A$34:$A$777,$A279,СВЦЭМ!$B$34:$B$777,G$260)+'СЕТ СН'!$F$12</f>
        <v>404.20923504000001</v>
      </c>
      <c r="H279" s="37">
        <f>SUMIFS(СВЦЭМ!$H$34:$H$777,СВЦЭМ!$A$34:$A$777,$A279,СВЦЭМ!$B$34:$B$777,H$260)+'СЕТ СН'!$F$12</f>
        <v>405.35998984999998</v>
      </c>
      <c r="I279" s="37">
        <f>SUMIFS(СВЦЭМ!$H$34:$H$777,СВЦЭМ!$A$34:$A$777,$A279,СВЦЭМ!$B$34:$B$777,I$260)+'СЕТ СН'!$F$12</f>
        <v>379.43918437999997</v>
      </c>
      <c r="J279" s="37">
        <f>SUMIFS(СВЦЭМ!$H$34:$H$777,СВЦЭМ!$A$34:$A$777,$A279,СВЦЭМ!$B$34:$B$777,J$260)+'СЕТ СН'!$F$12</f>
        <v>320.59216289</v>
      </c>
      <c r="K279" s="37">
        <f>SUMIFS(СВЦЭМ!$H$34:$H$777,СВЦЭМ!$A$34:$A$777,$A279,СВЦЭМ!$B$34:$B$777,K$260)+'СЕТ СН'!$F$12</f>
        <v>292.84756153000001</v>
      </c>
      <c r="L279" s="37">
        <f>SUMIFS(СВЦЭМ!$H$34:$H$777,СВЦЭМ!$A$34:$A$777,$A279,СВЦЭМ!$B$34:$B$777,L$260)+'СЕТ СН'!$F$12</f>
        <v>277.82374984</v>
      </c>
      <c r="M279" s="37">
        <f>SUMIFS(СВЦЭМ!$H$34:$H$777,СВЦЭМ!$A$34:$A$777,$A279,СВЦЭМ!$B$34:$B$777,M$260)+'СЕТ СН'!$F$12</f>
        <v>280.79274583</v>
      </c>
      <c r="N279" s="37">
        <f>SUMIFS(СВЦЭМ!$H$34:$H$777,СВЦЭМ!$A$34:$A$777,$A279,СВЦЭМ!$B$34:$B$777,N$260)+'СЕТ СН'!$F$12</f>
        <v>259.53500855999999</v>
      </c>
      <c r="O279" s="37">
        <f>SUMIFS(СВЦЭМ!$H$34:$H$777,СВЦЭМ!$A$34:$A$777,$A279,СВЦЭМ!$B$34:$B$777,O$260)+'СЕТ СН'!$F$12</f>
        <v>236.90211450999999</v>
      </c>
      <c r="P279" s="37">
        <f>SUMIFS(СВЦЭМ!$H$34:$H$777,СВЦЭМ!$A$34:$A$777,$A279,СВЦЭМ!$B$34:$B$777,P$260)+'СЕТ СН'!$F$12</f>
        <v>219.04954946999999</v>
      </c>
      <c r="Q279" s="37">
        <f>SUMIFS(СВЦЭМ!$H$34:$H$777,СВЦЭМ!$A$34:$A$777,$A279,СВЦЭМ!$B$34:$B$777,Q$260)+'СЕТ СН'!$F$12</f>
        <v>217.77372926999999</v>
      </c>
      <c r="R279" s="37">
        <f>SUMIFS(СВЦЭМ!$H$34:$H$777,СВЦЭМ!$A$34:$A$777,$A279,СВЦЭМ!$B$34:$B$777,R$260)+'СЕТ СН'!$F$12</f>
        <v>231.22809411</v>
      </c>
      <c r="S279" s="37">
        <f>SUMIFS(СВЦЭМ!$H$34:$H$777,СВЦЭМ!$A$34:$A$777,$A279,СВЦЭМ!$B$34:$B$777,S$260)+'СЕТ СН'!$F$12</f>
        <v>224.69337238</v>
      </c>
      <c r="T279" s="37">
        <f>SUMIFS(СВЦЭМ!$H$34:$H$777,СВЦЭМ!$A$34:$A$777,$A279,СВЦЭМ!$B$34:$B$777,T$260)+'СЕТ СН'!$F$12</f>
        <v>227.57829636</v>
      </c>
      <c r="U279" s="37">
        <f>SUMIFS(СВЦЭМ!$H$34:$H$777,СВЦЭМ!$A$34:$A$777,$A279,СВЦЭМ!$B$34:$B$777,U$260)+'СЕТ СН'!$F$12</f>
        <v>232.43371675</v>
      </c>
      <c r="V279" s="37">
        <f>SUMIFS(СВЦЭМ!$H$34:$H$777,СВЦЭМ!$A$34:$A$777,$A279,СВЦЭМ!$B$34:$B$777,V$260)+'СЕТ СН'!$F$12</f>
        <v>228.50867015</v>
      </c>
      <c r="W279" s="37">
        <f>SUMIFS(СВЦЭМ!$H$34:$H$777,СВЦЭМ!$A$34:$A$777,$A279,СВЦЭМ!$B$34:$B$777,W$260)+'СЕТ СН'!$F$12</f>
        <v>232.08572484000001</v>
      </c>
      <c r="X279" s="37">
        <f>SUMIFS(СВЦЭМ!$H$34:$H$777,СВЦЭМ!$A$34:$A$777,$A279,СВЦЭМ!$B$34:$B$777,X$260)+'СЕТ СН'!$F$12</f>
        <v>240.49832599000001</v>
      </c>
      <c r="Y279" s="37">
        <f>SUMIFS(СВЦЭМ!$H$34:$H$777,СВЦЭМ!$A$34:$A$777,$A279,СВЦЭМ!$B$34:$B$777,Y$260)+'СЕТ СН'!$F$12</f>
        <v>275.26413070000001</v>
      </c>
    </row>
    <row r="280" spans="1:25" ht="15.75" x14ac:dyDescent="0.2">
      <c r="A280" s="36">
        <f t="shared" si="7"/>
        <v>43332</v>
      </c>
      <c r="B280" s="37">
        <f>SUMIFS(СВЦЭМ!$H$34:$H$777,СВЦЭМ!$A$34:$A$777,$A280,СВЦЭМ!$B$34:$B$777,B$260)+'СЕТ СН'!$F$12</f>
        <v>308.01579644999998</v>
      </c>
      <c r="C280" s="37">
        <f>SUMIFS(СВЦЭМ!$H$34:$H$777,СВЦЭМ!$A$34:$A$777,$A280,СВЦЭМ!$B$34:$B$777,C$260)+'СЕТ СН'!$F$12</f>
        <v>371.87477689000002</v>
      </c>
      <c r="D280" s="37">
        <f>SUMIFS(СВЦЭМ!$H$34:$H$777,СВЦЭМ!$A$34:$A$777,$A280,СВЦЭМ!$B$34:$B$777,D$260)+'СЕТ СН'!$F$12</f>
        <v>424.59837518000001</v>
      </c>
      <c r="E280" s="37">
        <f>SUMIFS(СВЦЭМ!$H$34:$H$777,СВЦЭМ!$A$34:$A$777,$A280,СВЦЭМ!$B$34:$B$777,E$260)+'СЕТ СН'!$F$12</f>
        <v>475.27855373</v>
      </c>
      <c r="F280" s="37">
        <f>SUMIFS(СВЦЭМ!$H$34:$H$777,СВЦЭМ!$A$34:$A$777,$A280,СВЦЭМ!$B$34:$B$777,F$260)+'СЕТ СН'!$F$12</f>
        <v>473.70189828000002</v>
      </c>
      <c r="G280" s="37">
        <f>SUMIFS(СВЦЭМ!$H$34:$H$777,СВЦЭМ!$A$34:$A$777,$A280,СВЦЭМ!$B$34:$B$777,G$260)+'СЕТ СН'!$F$12</f>
        <v>458.96407987999999</v>
      </c>
      <c r="H280" s="37">
        <f>SUMIFS(СВЦЭМ!$H$34:$H$777,СВЦЭМ!$A$34:$A$777,$A280,СВЦЭМ!$B$34:$B$777,H$260)+'СЕТ СН'!$F$12</f>
        <v>440.83274391999998</v>
      </c>
      <c r="I280" s="37">
        <f>SUMIFS(СВЦЭМ!$H$34:$H$777,СВЦЭМ!$A$34:$A$777,$A280,СВЦЭМ!$B$34:$B$777,I$260)+'СЕТ СН'!$F$12</f>
        <v>396.34826017</v>
      </c>
      <c r="J280" s="37">
        <f>SUMIFS(СВЦЭМ!$H$34:$H$777,СВЦЭМ!$A$34:$A$777,$A280,СВЦЭМ!$B$34:$B$777,J$260)+'СЕТ СН'!$F$12</f>
        <v>331.33872194000003</v>
      </c>
      <c r="K280" s="37">
        <f>SUMIFS(СВЦЭМ!$H$34:$H$777,СВЦЭМ!$A$34:$A$777,$A280,СВЦЭМ!$B$34:$B$777,K$260)+'СЕТ СН'!$F$12</f>
        <v>290.5817993</v>
      </c>
      <c r="L280" s="37">
        <f>SUMIFS(СВЦЭМ!$H$34:$H$777,СВЦЭМ!$A$34:$A$777,$A280,СВЦЭМ!$B$34:$B$777,L$260)+'СЕТ СН'!$F$12</f>
        <v>248.73927072000001</v>
      </c>
      <c r="M280" s="37">
        <f>SUMIFS(СВЦЭМ!$H$34:$H$777,СВЦЭМ!$A$34:$A$777,$A280,СВЦЭМ!$B$34:$B$777,M$260)+'СЕТ СН'!$F$12</f>
        <v>235.9884926</v>
      </c>
      <c r="N280" s="37">
        <f>SUMIFS(СВЦЭМ!$H$34:$H$777,СВЦЭМ!$A$34:$A$777,$A280,СВЦЭМ!$B$34:$B$777,N$260)+'СЕТ СН'!$F$12</f>
        <v>235.22057212999999</v>
      </c>
      <c r="O280" s="37">
        <f>SUMIFS(СВЦЭМ!$H$34:$H$777,СВЦЭМ!$A$34:$A$777,$A280,СВЦЭМ!$B$34:$B$777,O$260)+'СЕТ СН'!$F$12</f>
        <v>234.76098775</v>
      </c>
      <c r="P280" s="37">
        <f>SUMIFS(СВЦЭМ!$H$34:$H$777,СВЦЭМ!$A$34:$A$777,$A280,СВЦЭМ!$B$34:$B$777,P$260)+'СЕТ СН'!$F$12</f>
        <v>244.14355513000001</v>
      </c>
      <c r="Q280" s="37">
        <f>SUMIFS(СВЦЭМ!$H$34:$H$777,СВЦЭМ!$A$34:$A$777,$A280,СВЦЭМ!$B$34:$B$777,Q$260)+'СЕТ СН'!$F$12</f>
        <v>242.76689148</v>
      </c>
      <c r="R280" s="37">
        <f>SUMIFS(СВЦЭМ!$H$34:$H$777,СВЦЭМ!$A$34:$A$777,$A280,СВЦЭМ!$B$34:$B$777,R$260)+'СЕТ СН'!$F$12</f>
        <v>236.80793968</v>
      </c>
      <c r="S280" s="37">
        <f>SUMIFS(СВЦЭМ!$H$34:$H$777,СВЦЭМ!$A$34:$A$777,$A280,СВЦЭМ!$B$34:$B$777,S$260)+'СЕТ СН'!$F$12</f>
        <v>244.37392897999999</v>
      </c>
      <c r="T280" s="37">
        <f>SUMIFS(СВЦЭМ!$H$34:$H$777,СВЦЭМ!$A$34:$A$777,$A280,СВЦЭМ!$B$34:$B$777,T$260)+'СЕТ СН'!$F$12</f>
        <v>243.48985558999999</v>
      </c>
      <c r="U280" s="37">
        <f>SUMIFS(СВЦЭМ!$H$34:$H$777,СВЦЭМ!$A$34:$A$777,$A280,СВЦЭМ!$B$34:$B$777,U$260)+'СЕТ СН'!$F$12</f>
        <v>246.36359533999999</v>
      </c>
      <c r="V280" s="37">
        <f>SUMIFS(СВЦЭМ!$H$34:$H$777,СВЦЭМ!$A$34:$A$777,$A280,СВЦЭМ!$B$34:$B$777,V$260)+'СЕТ СН'!$F$12</f>
        <v>249.87003007000001</v>
      </c>
      <c r="W280" s="37">
        <f>SUMIFS(СВЦЭМ!$H$34:$H$777,СВЦЭМ!$A$34:$A$777,$A280,СВЦЭМ!$B$34:$B$777,W$260)+'СЕТ СН'!$F$12</f>
        <v>256.55328871</v>
      </c>
      <c r="X280" s="37">
        <f>SUMIFS(СВЦЭМ!$H$34:$H$777,СВЦЭМ!$A$34:$A$777,$A280,СВЦЭМ!$B$34:$B$777,X$260)+'СЕТ СН'!$F$12</f>
        <v>237.39140746999999</v>
      </c>
      <c r="Y280" s="37">
        <f>SUMIFS(СВЦЭМ!$H$34:$H$777,СВЦЭМ!$A$34:$A$777,$A280,СВЦЭМ!$B$34:$B$777,Y$260)+'СЕТ СН'!$F$12</f>
        <v>260.16710210999997</v>
      </c>
    </row>
    <row r="281" spans="1:25" ht="15.75" x14ac:dyDescent="0.2">
      <c r="A281" s="36">
        <f t="shared" si="7"/>
        <v>43333</v>
      </c>
      <c r="B281" s="37">
        <f>SUMIFS(СВЦЭМ!$H$34:$H$777,СВЦЭМ!$A$34:$A$777,$A281,СВЦЭМ!$B$34:$B$777,B$260)+'СЕТ СН'!$F$12</f>
        <v>308.10964054999999</v>
      </c>
      <c r="C281" s="37">
        <f>SUMIFS(СВЦЭМ!$H$34:$H$777,СВЦЭМ!$A$34:$A$777,$A281,СВЦЭМ!$B$34:$B$777,C$260)+'СЕТ СН'!$F$12</f>
        <v>363.94911654999999</v>
      </c>
      <c r="D281" s="37">
        <f>SUMIFS(СВЦЭМ!$H$34:$H$777,СВЦЭМ!$A$34:$A$777,$A281,СВЦЭМ!$B$34:$B$777,D$260)+'СЕТ СН'!$F$12</f>
        <v>416.93855443000001</v>
      </c>
      <c r="E281" s="37">
        <f>SUMIFS(СВЦЭМ!$H$34:$H$777,СВЦЭМ!$A$34:$A$777,$A281,СВЦЭМ!$B$34:$B$777,E$260)+'СЕТ СН'!$F$12</f>
        <v>470.64952929999998</v>
      </c>
      <c r="F281" s="37">
        <f>SUMIFS(СВЦЭМ!$H$34:$H$777,СВЦЭМ!$A$34:$A$777,$A281,СВЦЭМ!$B$34:$B$777,F$260)+'СЕТ СН'!$F$12</f>
        <v>475.62139486000001</v>
      </c>
      <c r="G281" s="37">
        <f>SUMIFS(СВЦЭМ!$H$34:$H$777,СВЦЭМ!$A$34:$A$777,$A281,СВЦЭМ!$B$34:$B$777,G$260)+'СЕТ СН'!$F$12</f>
        <v>468.86467750999998</v>
      </c>
      <c r="H281" s="37">
        <f>SUMIFS(СВЦЭМ!$H$34:$H$777,СВЦЭМ!$A$34:$A$777,$A281,СВЦЭМ!$B$34:$B$777,H$260)+'СЕТ СН'!$F$12</f>
        <v>472.67550686999999</v>
      </c>
      <c r="I281" s="37">
        <f>SUMIFS(СВЦЭМ!$H$34:$H$777,СВЦЭМ!$A$34:$A$777,$A281,СВЦЭМ!$B$34:$B$777,I$260)+'СЕТ СН'!$F$12</f>
        <v>431.92917591999998</v>
      </c>
      <c r="J281" s="37">
        <f>SUMIFS(СВЦЭМ!$H$34:$H$777,СВЦЭМ!$A$34:$A$777,$A281,СВЦЭМ!$B$34:$B$777,J$260)+'СЕТ СН'!$F$12</f>
        <v>375.21677667</v>
      </c>
      <c r="K281" s="37">
        <f>SUMIFS(СВЦЭМ!$H$34:$H$777,СВЦЭМ!$A$34:$A$777,$A281,СВЦЭМ!$B$34:$B$777,K$260)+'СЕТ СН'!$F$12</f>
        <v>323.66797607000001</v>
      </c>
      <c r="L281" s="37">
        <f>SUMIFS(СВЦЭМ!$H$34:$H$777,СВЦЭМ!$A$34:$A$777,$A281,СВЦЭМ!$B$34:$B$777,L$260)+'СЕТ СН'!$F$12</f>
        <v>278.64487740999999</v>
      </c>
      <c r="M281" s="37">
        <f>SUMIFS(СВЦЭМ!$H$34:$H$777,СВЦЭМ!$A$34:$A$777,$A281,СВЦЭМ!$B$34:$B$777,M$260)+'СЕТ СН'!$F$12</f>
        <v>258.35215468000001</v>
      </c>
      <c r="N281" s="37">
        <f>SUMIFS(СВЦЭМ!$H$34:$H$777,СВЦЭМ!$A$34:$A$777,$A281,СВЦЭМ!$B$34:$B$777,N$260)+'СЕТ СН'!$F$12</f>
        <v>258.30278350999998</v>
      </c>
      <c r="O281" s="37">
        <f>SUMIFS(СВЦЭМ!$H$34:$H$777,СВЦЭМ!$A$34:$A$777,$A281,СВЦЭМ!$B$34:$B$777,O$260)+'СЕТ СН'!$F$12</f>
        <v>257.09153444999998</v>
      </c>
      <c r="P281" s="37">
        <f>SUMIFS(СВЦЭМ!$H$34:$H$777,СВЦЭМ!$A$34:$A$777,$A281,СВЦЭМ!$B$34:$B$777,P$260)+'СЕТ СН'!$F$12</f>
        <v>261.01394370999998</v>
      </c>
      <c r="Q281" s="37">
        <f>SUMIFS(СВЦЭМ!$H$34:$H$777,СВЦЭМ!$A$34:$A$777,$A281,СВЦЭМ!$B$34:$B$777,Q$260)+'СЕТ СН'!$F$12</f>
        <v>259.20460572000002</v>
      </c>
      <c r="R281" s="37">
        <f>SUMIFS(СВЦЭМ!$H$34:$H$777,СВЦЭМ!$A$34:$A$777,$A281,СВЦЭМ!$B$34:$B$777,R$260)+'СЕТ СН'!$F$12</f>
        <v>255.44110280000001</v>
      </c>
      <c r="S281" s="37">
        <f>SUMIFS(СВЦЭМ!$H$34:$H$777,СВЦЭМ!$A$34:$A$777,$A281,СВЦЭМ!$B$34:$B$777,S$260)+'СЕТ СН'!$F$12</f>
        <v>257.05426490000002</v>
      </c>
      <c r="T281" s="37">
        <f>SUMIFS(СВЦЭМ!$H$34:$H$777,СВЦЭМ!$A$34:$A$777,$A281,СВЦЭМ!$B$34:$B$777,T$260)+'СЕТ СН'!$F$12</f>
        <v>256.02760122000001</v>
      </c>
      <c r="U281" s="37">
        <f>SUMIFS(СВЦЭМ!$H$34:$H$777,СВЦЭМ!$A$34:$A$777,$A281,СВЦЭМ!$B$34:$B$777,U$260)+'СЕТ СН'!$F$12</f>
        <v>258.97133709000002</v>
      </c>
      <c r="V281" s="37">
        <f>SUMIFS(СВЦЭМ!$H$34:$H$777,СВЦЭМ!$A$34:$A$777,$A281,СВЦЭМ!$B$34:$B$777,V$260)+'СЕТ СН'!$F$12</f>
        <v>259.01323266999998</v>
      </c>
      <c r="W281" s="37">
        <f>SUMIFS(СВЦЭМ!$H$34:$H$777,СВЦЭМ!$A$34:$A$777,$A281,СВЦЭМ!$B$34:$B$777,W$260)+'СЕТ СН'!$F$12</f>
        <v>259.06580658000001</v>
      </c>
      <c r="X281" s="37">
        <f>SUMIFS(СВЦЭМ!$H$34:$H$777,СВЦЭМ!$A$34:$A$777,$A281,СВЦЭМ!$B$34:$B$777,X$260)+'СЕТ СН'!$F$12</f>
        <v>254.71966221</v>
      </c>
      <c r="Y281" s="37">
        <f>SUMIFS(СВЦЭМ!$H$34:$H$777,СВЦЭМ!$A$34:$A$777,$A281,СВЦЭМ!$B$34:$B$777,Y$260)+'СЕТ СН'!$F$12</f>
        <v>270.52679110999998</v>
      </c>
    </row>
    <row r="282" spans="1:25" ht="15.75" x14ac:dyDescent="0.2">
      <c r="A282" s="36">
        <f t="shared" si="7"/>
        <v>43334</v>
      </c>
      <c r="B282" s="37">
        <f>SUMIFS(СВЦЭМ!$H$34:$H$777,СВЦЭМ!$A$34:$A$777,$A282,СВЦЭМ!$B$34:$B$777,B$260)+'СЕТ СН'!$F$12</f>
        <v>340.27203876999999</v>
      </c>
      <c r="C282" s="37">
        <f>SUMIFS(СВЦЭМ!$H$34:$H$777,СВЦЭМ!$A$34:$A$777,$A282,СВЦЭМ!$B$34:$B$777,C$260)+'СЕТ СН'!$F$12</f>
        <v>406.81528441</v>
      </c>
      <c r="D282" s="37">
        <f>SUMIFS(СВЦЭМ!$H$34:$H$777,СВЦЭМ!$A$34:$A$777,$A282,СВЦЭМ!$B$34:$B$777,D$260)+'СЕТ СН'!$F$12</f>
        <v>451.33169800000002</v>
      </c>
      <c r="E282" s="37">
        <f>SUMIFS(СВЦЭМ!$H$34:$H$777,СВЦЭМ!$A$34:$A$777,$A282,СВЦЭМ!$B$34:$B$777,E$260)+'СЕТ СН'!$F$12</f>
        <v>498.13751237000002</v>
      </c>
      <c r="F282" s="37">
        <f>SUMIFS(СВЦЭМ!$H$34:$H$777,СВЦЭМ!$A$34:$A$777,$A282,СВЦЭМ!$B$34:$B$777,F$260)+'СЕТ СН'!$F$12</f>
        <v>499.89501731000001</v>
      </c>
      <c r="G282" s="37">
        <f>SUMIFS(СВЦЭМ!$H$34:$H$777,СВЦЭМ!$A$34:$A$777,$A282,СВЦЭМ!$B$34:$B$777,G$260)+'СЕТ СН'!$F$12</f>
        <v>494.83804766999998</v>
      </c>
      <c r="H282" s="37">
        <f>SUMIFS(СВЦЭМ!$H$34:$H$777,СВЦЭМ!$A$34:$A$777,$A282,СВЦЭМ!$B$34:$B$777,H$260)+'СЕТ СН'!$F$12</f>
        <v>462.19806210000002</v>
      </c>
      <c r="I282" s="37">
        <f>SUMIFS(СВЦЭМ!$H$34:$H$777,СВЦЭМ!$A$34:$A$777,$A282,СВЦЭМ!$B$34:$B$777,I$260)+'СЕТ СН'!$F$12</f>
        <v>428.84771474000001</v>
      </c>
      <c r="J282" s="37">
        <f>SUMIFS(СВЦЭМ!$H$34:$H$777,СВЦЭМ!$A$34:$A$777,$A282,СВЦЭМ!$B$34:$B$777,J$260)+'СЕТ СН'!$F$12</f>
        <v>379.88409059000003</v>
      </c>
      <c r="K282" s="37">
        <f>SUMIFS(СВЦЭМ!$H$34:$H$777,СВЦЭМ!$A$34:$A$777,$A282,СВЦЭМ!$B$34:$B$777,K$260)+'СЕТ СН'!$F$12</f>
        <v>345.69496423999999</v>
      </c>
      <c r="L282" s="37">
        <f>SUMIFS(СВЦЭМ!$H$34:$H$777,СВЦЭМ!$A$34:$A$777,$A282,СВЦЭМ!$B$34:$B$777,L$260)+'СЕТ СН'!$F$12</f>
        <v>310.84540490000001</v>
      </c>
      <c r="M282" s="37">
        <f>SUMIFS(СВЦЭМ!$H$34:$H$777,СВЦЭМ!$A$34:$A$777,$A282,СВЦЭМ!$B$34:$B$777,M$260)+'СЕТ СН'!$F$12</f>
        <v>280.60967813000002</v>
      </c>
      <c r="N282" s="37">
        <f>SUMIFS(СВЦЭМ!$H$34:$H$777,СВЦЭМ!$A$34:$A$777,$A282,СВЦЭМ!$B$34:$B$777,N$260)+'СЕТ СН'!$F$12</f>
        <v>269.53370143000001</v>
      </c>
      <c r="O282" s="37">
        <f>SUMIFS(СВЦЭМ!$H$34:$H$777,СВЦЭМ!$A$34:$A$777,$A282,СВЦЭМ!$B$34:$B$777,O$260)+'СЕТ СН'!$F$12</f>
        <v>269.65322669</v>
      </c>
      <c r="P282" s="37">
        <f>SUMIFS(СВЦЭМ!$H$34:$H$777,СВЦЭМ!$A$34:$A$777,$A282,СВЦЭМ!$B$34:$B$777,P$260)+'СЕТ СН'!$F$12</f>
        <v>271.19109730000002</v>
      </c>
      <c r="Q282" s="37">
        <f>SUMIFS(СВЦЭМ!$H$34:$H$777,СВЦЭМ!$A$34:$A$777,$A282,СВЦЭМ!$B$34:$B$777,Q$260)+'СЕТ СН'!$F$12</f>
        <v>271.59422748999998</v>
      </c>
      <c r="R282" s="37">
        <f>SUMIFS(СВЦЭМ!$H$34:$H$777,СВЦЭМ!$A$34:$A$777,$A282,СВЦЭМ!$B$34:$B$777,R$260)+'СЕТ СН'!$F$12</f>
        <v>269.59343536</v>
      </c>
      <c r="S282" s="37">
        <f>SUMIFS(СВЦЭМ!$H$34:$H$777,СВЦЭМ!$A$34:$A$777,$A282,СВЦЭМ!$B$34:$B$777,S$260)+'СЕТ СН'!$F$12</f>
        <v>270.18597054000003</v>
      </c>
      <c r="T282" s="37">
        <f>SUMIFS(СВЦЭМ!$H$34:$H$777,СВЦЭМ!$A$34:$A$777,$A282,СВЦЭМ!$B$34:$B$777,T$260)+'СЕТ СН'!$F$12</f>
        <v>271.25788470999998</v>
      </c>
      <c r="U282" s="37">
        <f>SUMIFS(СВЦЭМ!$H$34:$H$777,СВЦЭМ!$A$34:$A$777,$A282,СВЦЭМ!$B$34:$B$777,U$260)+'СЕТ СН'!$F$12</f>
        <v>271.82443641999998</v>
      </c>
      <c r="V282" s="37">
        <f>SUMIFS(СВЦЭМ!$H$34:$H$777,СВЦЭМ!$A$34:$A$777,$A282,СВЦЭМ!$B$34:$B$777,V$260)+'СЕТ СН'!$F$12</f>
        <v>271.51352342000001</v>
      </c>
      <c r="W282" s="37">
        <f>SUMIFS(СВЦЭМ!$H$34:$H$777,СВЦЭМ!$A$34:$A$777,$A282,СВЦЭМ!$B$34:$B$777,W$260)+'СЕТ СН'!$F$12</f>
        <v>273.64778293000001</v>
      </c>
      <c r="X282" s="37">
        <f>SUMIFS(СВЦЭМ!$H$34:$H$777,СВЦЭМ!$A$34:$A$777,$A282,СВЦЭМ!$B$34:$B$777,X$260)+'СЕТ СН'!$F$12</f>
        <v>266.17135798999999</v>
      </c>
      <c r="Y282" s="37">
        <f>SUMIFS(СВЦЭМ!$H$34:$H$777,СВЦЭМ!$A$34:$A$777,$A282,СВЦЭМ!$B$34:$B$777,Y$260)+'СЕТ СН'!$F$12</f>
        <v>286.75428282000001</v>
      </c>
    </row>
    <row r="283" spans="1:25" ht="15.75" x14ac:dyDescent="0.2">
      <c r="A283" s="36">
        <f t="shared" si="7"/>
        <v>43335</v>
      </c>
      <c r="B283" s="37">
        <f>SUMIFS(СВЦЭМ!$H$34:$H$777,СВЦЭМ!$A$34:$A$777,$A283,СВЦЭМ!$B$34:$B$777,B$260)+'СЕТ СН'!$F$12</f>
        <v>340.28729422999999</v>
      </c>
      <c r="C283" s="37">
        <f>SUMIFS(СВЦЭМ!$H$34:$H$777,СВЦЭМ!$A$34:$A$777,$A283,СВЦЭМ!$B$34:$B$777,C$260)+'СЕТ СН'!$F$12</f>
        <v>404.53226214</v>
      </c>
      <c r="D283" s="37">
        <f>SUMIFS(СВЦЭМ!$H$34:$H$777,СВЦЭМ!$A$34:$A$777,$A283,СВЦЭМ!$B$34:$B$777,D$260)+'СЕТ СН'!$F$12</f>
        <v>460.78038272999999</v>
      </c>
      <c r="E283" s="37">
        <f>SUMIFS(СВЦЭМ!$H$34:$H$777,СВЦЭМ!$A$34:$A$777,$A283,СВЦЭМ!$B$34:$B$777,E$260)+'СЕТ СН'!$F$12</f>
        <v>494.14403655000001</v>
      </c>
      <c r="F283" s="37">
        <f>SUMIFS(СВЦЭМ!$H$34:$H$777,СВЦЭМ!$A$34:$A$777,$A283,СВЦЭМ!$B$34:$B$777,F$260)+'СЕТ СН'!$F$12</f>
        <v>500.99190041000003</v>
      </c>
      <c r="G283" s="37">
        <f>SUMIFS(СВЦЭМ!$H$34:$H$777,СВЦЭМ!$A$34:$A$777,$A283,СВЦЭМ!$B$34:$B$777,G$260)+'СЕТ СН'!$F$12</f>
        <v>500.75275205999998</v>
      </c>
      <c r="H283" s="37">
        <f>SUMIFS(СВЦЭМ!$H$34:$H$777,СВЦЭМ!$A$34:$A$777,$A283,СВЦЭМ!$B$34:$B$777,H$260)+'СЕТ СН'!$F$12</f>
        <v>486.04416078000003</v>
      </c>
      <c r="I283" s="37">
        <f>SUMIFS(СВЦЭМ!$H$34:$H$777,СВЦЭМ!$A$34:$A$777,$A283,СВЦЭМ!$B$34:$B$777,I$260)+'СЕТ СН'!$F$12</f>
        <v>440.52181039999999</v>
      </c>
      <c r="J283" s="37">
        <f>SUMIFS(СВЦЭМ!$H$34:$H$777,СВЦЭМ!$A$34:$A$777,$A283,СВЦЭМ!$B$34:$B$777,J$260)+'СЕТ СН'!$F$12</f>
        <v>374.12652363000001</v>
      </c>
      <c r="K283" s="37">
        <f>SUMIFS(СВЦЭМ!$H$34:$H$777,СВЦЭМ!$A$34:$A$777,$A283,СВЦЭМ!$B$34:$B$777,K$260)+'СЕТ СН'!$F$12</f>
        <v>344.92770952000001</v>
      </c>
      <c r="L283" s="37">
        <f>SUMIFS(СВЦЭМ!$H$34:$H$777,СВЦЭМ!$A$34:$A$777,$A283,СВЦЭМ!$B$34:$B$777,L$260)+'СЕТ СН'!$F$12</f>
        <v>309.88809641</v>
      </c>
      <c r="M283" s="37">
        <f>SUMIFS(СВЦЭМ!$H$34:$H$777,СВЦЭМ!$A$34:$A$777,$A283,СВЦЭМ!$B$34:$B$777,M$260)+'СЕТ СН'!$F$12</f>
        <v>276.69701013000002</v>
      </c>
      <c r="N283" s="37">
        <f>SUMIFS(СВЦЭМ!$H$34:$H$777,СВЦЭМ!$A$34:$A$777,$A283,СВЦЭМ!$B$34:$B$777,N$260)+'СЕТ СН'!$F$12</f>
        <v>269.50101462999999</v>
      </c>
      <c r="O283" s="37">
        <f>SUMIFS(СВЦЭМ!$H$34:$H$777,СВЦЭМ!$A$34:$A$777,$A283,СВЦЭМ!$B$34:$B$777,O$260)+'СЕТ СН'!$F$12</f>
        <v>271.25364667000002</v>
      </c>
      <c r="P283" s="37">
        <f>SUMIFS(СВЦЭМ!$H$34:$H$777,СВЦЭМ!$A$34:$A$777,$A283,СВЦЭМ!$B$34:$B$777,P$260)+'СЕТ СН'!$F$12</f>
        <v>273.09038562000001</v>
      </c>
      <c r="Q283" s="37">
        <f>SUMIFS(СВЦЭМ!$H$34:$H$777,СВЦЭМ!$A$34:$A$777,$A283,СВЦЭМ!$B$34:$B$777,Q$260)+'СЕТ СН'!$F$12</f>
        <v>272.05356389000002</v>
      </c>
      <c r="R283" s="37">
        <f>SUMIFS(СВЦЭМ!$H$34:$H$777,СВЦЭМ!$A$34:$A$777,$A283,СВЦЭМ!$B$34:$B$777,R$260)+'СЕТ СН'!$F$12</f>
        <v>268.52511367</v>
      </c>
      <c r="S283" s="37">
        <f>SUMIFS(СВЦЭМ!$H$34:$H$777,СВЦЭМ!$A$34:$A$777,$A283,СВЦЭМ!$B$34:$B$777,S$260)+'СЕТ СН'!$F$12</f>
        <v>270.04469963999998</v>
      </c>
      <c r="T283" s="37">
        <f>SUMIFS(СВЦЭМ!$H$34:$H$777,СВЦЭМ!$A$34:$A$777,$A283,СВЦЭМ!$B$34:$B$777,T$260)+'СЕТ СН'!$F$12</f>
        <v>271.44316204</v>
      </c>
      <c r="U283" s="37">
        <f>SUMIFS(СВЦЭМ!$H$34:$H$777,СВЦЭМ!$A$34:$A$777,$A283,СВЦЭМ!$B$34:$B$777,U$260)+'СЕТ СН'!$F$12</f>
        <v>272.84514495000002</v>
      </c>
      <c r="V283" s="37">
        <f>SUMIFS(СВЦЭМ!$H$34:$H$777,СВЦЭМ!$A$34:$A$777,$A283,СВЦЭМ!$B$34:$B$777,V$260)+'СЕТ СН'!$F$12</f>
        <v>273.78393082999997</v>
      </c>
      <c r="W283" s="37">
        <f>SUMIFS(СВЦЭМ!$H$34:$H$777,СВЦЭМ!$A$34:$A$777,$A283,СВЦЭМ!$B$34:$B$777,W$260)+'СЕТ СН'!$F$12</f>
        <v>274.58484945999999</v>
      </c>
      <c r="X283" s="37">
        <f>SUMIFS(СВЦЭМ!$H$34:$H$777,СВЦЭМ!$A$34:$A$777,$A283,СВЦЭМ!$B$34:$B$777,X$260)+'СЕТ СН'!$F$12</f>
        <v>269.12553093999998</v>
      </c>
      <c r="Y283" s="37">
        <f>SUMIFS(СВЦЭМ!$H$34:$H$777,СВЦЭМ!$A$34:$A$777,$A283,СВЦЭМ!$B$34:$B$777,Y$260)+'СЕТ СН'!$F$12</f>
        <v>294.84423142000003</v>
      </c>
    </row>
    <row r="284" spans="1:25" ht="15.75" x14ac:dyDescent="0.2">
      <c r="A284" s="36">
        <f t="shared" si="7"/>
        <v>43336</v>
      </c>
      <c r="B284" s="37">
        <f>SUMIFS(СВЦЭМ!$H$34:$H$777,СВЦЭМ!$A$34:$A$777,$A284,СВЦЭМ!$B$34:$B$777,B$260)+'СЕТ СН'!$F$12</f>
        <v>322.89307289999999</v>
      </c>
      <c r="C284" s="37">
        <f>SUMIFS(СВЦЭМ!$H$34:$H$777,СВЦЭМ!$A$34:$A$777,$A284,СВЦЭМ!$B$34:$B$777,C$260)+'СЕТ СН'!$F$12</f>
        <v>379.47707671000001</v>
      </c>
      <c r="D284" s="37">
        <f>SUMIFS(СВЦЭМ!$H$34:$H$777,СВЦЭМ!$A$34:$A$777,$A284,СВЦЭМ!$B$34:$B$777,D$260)+'СЕТ СН'!$F$12</f>
        <v>431.53072135000002</v>
      </c>
      <c r="E284" s="37">
        <f>SUMIFS(СВЦЭМ!$H$34:$H$777,СВЦЭМ!$A$34:$A$777,$A284,СВЦЭМ!$B$34:$B$777,E$260)+'СЕТ СН'!$F$12</f>
        <v>474.15199351000001</v>
      </c>
      <c r="F284" s="37">
        <f>SUMIFS(СВЦЭМ!$H$34:$H$777,СВЦЭМ!$A$34:$A$777,$A284,СВЦЭМ!$B$34:$B$777,F$260)+'СЕТ СН'!$F$12</f>
        <v>474.77064955999998</v>
      </c>
      <c r="G284" s="37">
        <f>SUMIFS(СВЦЭМ!$H$34:$H$777,СВЦЭМ!$A$34:$A$777,$A284,СВЦЭМ!$B$34:$B$777,G$260)+'СЕТ СН'!$F$12</f>
        <v>474.84550845000001</v>
      </c>
      <c r="H284" s="37">
        <f>SUMIFS(СВЦЭМ!$H$34:$H$777,СВЦЭМ!$A$34:$A$777,$A284,СВЦЭМ!$B$34:$B$777,H$260)+'СЕТ СН'!$F$12</f>
        <v>448.58481721999999</v>
      </c>
      <c r="I284" s="37">
        <f>SUMIFS(СВЦЭМ!$H$34:$H$777,СВЦЭМ!$A$34:$A$777,$A284,СВЦЭМ!$B$34:$B$777,I$260)+'СЕТ СН'!$F$12</f>
        <v>432.33373891000002</v>
      </c>
      <c r="J284" s="37">
        <f>SUMIFS(СВЦЭМ!$H$34:$H$777,СВЦЭМ!$A$34:$A$777,$A284,СВЦЭМ!$B$34:$B$777,J$260)+'СЕТ СН'!$F$12</f>
        <v>378.1758375</v>
      </c>
      <c r="K284" s="37">
        <f>SUMIFS(СВЦЭМ!$H$34:$H$777,СВЦЭМ!$A$34:$A$777,$A284,СВЦЭМ!$B$34:$B$777,K$260)+'СЕТ СН'!$F$12</f>
        <v>344.81619382000002</v>
      </c>
      <c r="L284" s="37">
        <f>SUMIFS(СВЦЭМ!$H$34:$H$777,СВЦЭМ!$A$34:$A$777,$A284,СВЦЭМ!$B$34:$B$777,L$260)+'СЕТ СН'!$F$12</f>
        <v>304.25543513999997</v>
      </c>
      <c r="M284" s="37">
        <f>SUMIFS(СВЦЭМ!$H$34:$H$777,СВЦЭМ!$A$34:$A$777,$A284,СВЦЭМ!$B$34:$B$777,M$260)+'СЕТ СН'!$F$12</f>
        <v>269.67676700999999</v>
      </c>
      <c r="N284" s="37">
        <f>SUMIFS(СВЦЭМ!$H$34:$H$777,СВЦЭМ!$A$34:$A$777,$A284,СВЦЭМ!$B$34:$B$777,N$260)+'СЕТ СН'!$F$12</f>
        <v>256.76833055999998</v>
      </c>
      <c r="O284" s="37">
        <f>SUMIFS(СВЦЭМ!$H$34:$H$777,СВЦЭМ!$A$34:$A$777,$A284,СВЦЭМ!$B$34:$B$777,O$260)+'СЕТ СН'!$F$12</f>
        <v>256.44493956000002</v>
      </c>
      <c r="P284" s="37">
        <f>SUMIFS(СВЦЭМ!$H$34:$H$777,СВЦЭМ!$A$34:$A$777,$A284,СВЦЭМ!$B$34:$B$777,P$260)+'СЕТ СН'!$F$12</f>
        <v>256.14223433000001</v>
      </c>
      <c r="Q284" s="37">
        <f>SUMIFS(СВЦЭМ!$H$34:$H$777,СВЦЭМ!$A$34:$A$777,$A284,СВЦЭМ!$B$34:$B$777,Q$260)+'СЕТ СН'!$F$12</f>
        <v>256.00707578999999</v>
      </c>
      <c r="R284" s="37">
        <f>SUMIFS(СВЦЭМ!$H$34:$H$777,СВЦЭМ!$A$34:$A$777,$A284,СВЦЭМ!$B$34:$B$777,R$260)+'СЕТ СН'!$F$12</f>
        <v>253.01379976999999</v>
      </c>
      <c r="S284" s="37">
        <f>SUMIFS(СВЦЭМ!$H$34:$H$777,СВЦЭМ!$A$34:$A$777,$A284,СВЦЭМ!$B$34:$B$777,S$260)+'СЕТ СН'!$F$12</f>
        <v>256.95696719</v>
      </c>
      <c r="T284" s="37">
        <f>SUMIFS(СВЦЭМ!$H$34:$H$777,СВЦЭМ!$A$34:$A$777,$A284,СВЦЭМ!$B$34:$B$777,T$260)+'СЕТ СН'!$F$12</f>
        <v>257.94014916999998</v>
      </c>
      <c r="U284" s="37">
        <f>SUMIFS(СВЦЭМ!$H$34:$H$777,СВЦЭМ!$A$34:$A$777,$A284,СВЦЭМ!$B$34:$B$777,U$260)+'СЕТ СН'!$F$12</f>
        <v>258.95608147000002</v>
      </c>
      <c r="V284" s="37">
        <f>SUMIFS(СВЦЭМ!$H$34:$H$777,СВЦЭМ!$A$34:$A$777,$A284,СВЦЭМ!$B$34:$B$777,V$260)+'СЕТ СН'!$F$12</f>
        <v>263.31609749</v>
      </c>
      <c r="W284" s="37">
        <f>SUMIFS(СВЦЭМ!$H$34:$H$777,СВЦЭМ!$A$34:$A$777,$A284,СВЦЭМ!$B$34:$B$777,W$260)+'СЕТ СН'!$F$12</f>
        <v>265.95086106000002</v>
      </c>
      <c r="X284" s="37">
        <f>SUMIFS(СВЦЭМ!$H$34:$H$777,СВЦЭМ!$A$34:$A$777,$A284,СВЦЭМ!$B$34:$B$777,X$260)+'СЕТ СН'!$F$12</f>
        <v>257.80267414000002</v>
      </c>
      <c r="Y284" s="37">
        <f>SUMIFS(СВЦЭМ!$H$34:$H$777,СВЦЭМ!$A$34:$A$777,$A284,СВЦЭМ!$B$34:$B$777,Y$260)+'СЕТ СН'!$F$12</f>
        <v>274.28659984000001</v>
      </c>
    </row>
    <row r="285" spans="1:25" ht="15.75" x14ac:dyDescent="0.2">
      <c r="A285" s="36">
        <f t="shared" si="7"/>
        <v>43337</v>
      </c>
      <c r="B285" s="37">
        <f>SUMIFS(СВЦЭМ!$H$34:$H$777,СВЦЭМ!$A$34:$A$777,$A285,СВЦЭМ!$B$34:$B$777,B$260)+'СЕТ СН'!$F$12</f>
        <v>309.61110356</v>
      </c>
      <c r="C285" s="37">
        <f>SUMIFS(СВЦЭМ!$H$34:$H$777,СВЦЭМ!$A$34:$A$777,$A285,СВЦЭМ!$B$34:$B$777,C$260)+'СЕТ СН'!$F$12</f>
        <v>370.54528391000002</v>
      </c>
      <c r="D285" s="37">
        <f>SUMIFS(СВЦЭМ!$H$34:$H$777,СВЦЭМ!$A$34:$A$777,$A285,СВЦЭМ!$B$34:$B$777,D$260)+'СЕТ СН'!$F$12</f>
        <v>421.56532240000001</v>
      </c>
      <c r="E285" s="37">
        <f>SUMIFS(СВЦЭМ!$H$34:$H$777,СВЦЭМ!$A$34:$A$777,$A285,СВЦЭМ!$B$34:$B$777,E$260)+'СЕТ СН'!$F$12</f>
        <v>473.44300602999999</v>
      </c>
      <c r="F285" s="37">
        <f>SUMIFS(СВЦЭМ!$H$34:$H$777,СВЦЭМ!$A$34:$A$777,$A285,СВЦЭМ!$B$34:$B$777,F$260)+'СЕТ СН'!$F$12</f>
        <v>475.39570914000001</v>
      </c>
      <c r="G285" s="37">
        <f>SUMIFS(СВЦЭМ!$H$34:$H$777,СВЦЭМ!$A$34:$A$777,$A285,СВЦЭМ!$B$34:$B$777,G$260)+'СЕТ СН'!$F$12</f>
        <v>475.24195574999999</v>
      </c>
      <c r="H285" s="37">
        <f>SUMIFS(СВЦЭМ!$H$34:$H$777,СВЦЭМ!$A$34:$A$777,$A285,СВЦЭМ!$B$34:$B$777,H$260)+'СЕТ СН'!$F$12</f>
        <v>474.34025990999999</v>
      </c>
      <c r="I285" s="37">
        <f>SUMIFS(СВЦЭМ!$H$34:$H$777,СВЦЭМ!$A$34:$A$777,$A285,СВЦЭМ!$B$34:$B$777,I$260)+'СЕТ СН'!$F$12</f>
        <v>459.09569234999998</v>
      </c>
      <c r="J285" s="37">
        <f>SUMIFS(СВЦЭМ!$H$34:$H$777,СВЦЭМ!$A$34:$A$777,$A285,СВЦЭМ!$B$34:$B$777,J$260)+'СЕТ СН'!$F$12</f>
        <v>383.78458259000001</v>
      </c>
      <c r="K285" s="37">
        <f>SUMIFS(СВЦЭМ!$H$34:$H$777,СВЦЭМ!$A$34:$A$777,$A285,СВЦЭМ!$B$34:$B$777,K$260)+'СЕТ СН'!$F$12</f>
        <v>319.04712101000001</v>
      </c>
      <c r="L285" s="37">
        <f>SUMIFS(СВЦЭМ!$H$34:$H$777,СВЦЭМ!$A$34:$A$777,$A285,СВЦЭМ!$B$34:$B$777,L$260)+'СЕТ СН'!$F$12</f>
        <v>275.01263039000003</v>
      </c>
      <c r="M285" s="37">
        <f>SUMIFS(СВЦЭМ!$H$34:$H$777,СВЦЭМ!$A$34:$A$777,$A285,СВЦЭМ!$B$34:$B$777,M$260)+'СЕТ СН'!$F$12</f>
        <v>255.71165920000001</v>
      </c>
      <c r="N285" s="37">
        <f>SUMIFS(СВЦЭМ!$H$34:$H$777,СВЦЭМ!$A$34:$A$777,$A285,СВЦЭМ!$B$34:$B$777,N$260)+'СЕТ СН'!$F$12</f>
        <v>248.02682743</v>
      </c>
      <c r="O285" s="37">
        <f>SUMIFS(СВЦЭМ!$H$34:$H$777,СВЦЭМ!$A$34:$A$777,$A285,СВЦЭМ!$B$34:$B$777,O$260)+'СЕТ СН'!$F$12</f>
        <v>248.66745778999999</v>
      </c>
      <c r="P285" s="37">
        <f>SUMIFS(СВЦЭМ!$H$34:$H$777,СВЦЭМ!$A$34:$A$777,$A285,СВЦЭМ!$B$34:$B$777,P$260)+'СЕТ СН'!$F$12</f>
        <v>248.72350664999999</v>
      </c>
      <c r="Q285" s="37">
        <f>SUMIFS(СВЦЭМ!$H$34:$H$777,СВЦЭМ!$A$34:$A$777,$A285,СВЦЭМ!$B$34:$B$777,Q$260)+'СЕТ СН'!$F$12</f>
        <v>249.96813137000001</v>
      </c>
      <c r="R285" s="37">
        <f>SUMIFS(СВЦЭМ!$H$34:$H$777,СВЦЭМ!$A$34:$A$777,$A285,СВЦЭМ!$B$34:$B$777,R$260)+'СЕТ СН'!$F$12</f>
        <v>248.34154935999999</v>
      </c>
      <c r="S285" s="37">
        <f>SUMIFS(СВЦЭМ!$H$34:$H$777,СВЦЭМ!$A$34:$A$777,$A285,СВЦЭМ!$B$34:$B$777,S$260)+'СЕТ СН'!$F$12</f>
        <v>249.90756113</v>
      </c>
      <c r="T285" s="37">
        <f>SUMIFS(СВЦЭМ!$H$34:$H$777,СВЦЭМ!$A$34:$A$777,$A285,СВЦЭМ!$B$34:$B$777,T$260)+'СЕТ СН'!$F$12</f>
        <v>249.47486207</v>
      </c>
      <c r="U285" s="37">
        <f>SUMIFS(СВЦЭМ!$H$34:$H$777,СВЦЭМ!$A$34:$A$777,$A285,СВЦЭМ!$B$34:$B$777,U$260)+'СЕТ СН'!$F$12</f>
        <v>249.19623558000001</v>
      </c>
      <c r="V285" s="37">
        <f>SUMIFS(СВЦЭМ!$H$34:$H$777,СВЦЭМ!$A$34:$A$777,$A285,СВЦЭМ!$B$34:$B$777,V$260)+'СЕТ СН'!$F$12</f>
        <v>247.80064573000001</v>
      </c>
      <c r="W285" s="37">
        <f>SUMIFS(СВЦЭМ!$H$34:$H$777,СВЦЭМ!$A$34:$A$777,$A285,СВЦЭМ!$B$34:$B$777,W$260)+'СЕТ СН'!$F$12</f>
        <v>250.01875430999999</v>
      </c>
      <c r="X285" s="37">
        <f>SUMIFS(СВЦЭМ!$H$34:$H$777,СВЦЭМ!$A$34:$A$777,$A285,СВЦЭМ!$B$34:$B$777,X$260)+'СЕТ СН'!$F$12</f>
        <v>251.0967344</v>
      </c>
      <c r="Y285" s="37">
        <f>SUMIFS(СВЦЭМ!$H$34:$H$777,СВЦЭМ!$A$34:$A$777,$A285,СВЦЭМ!$B$34:$B$777,Y$260)+'СЕТ СН'!$F$12</f>
        <v>272.90189820000001</v>
      </c>
    </row>
    <row r="286" spans="1:25" ht="15.75" x14ac:dyDescent="0.2">
      <c r="A286" s="36">
        <f t="shared" si="7"/>
        <v>43338</v>
      </c>
      <c r="B286" s="37">
        <f>SUMIFS(СВЦЭМ!$H$34:$H$777,СВЦЭМ!$A$34:$A$777,$A286,СВЦЭМ!$B$34:$B$777,B$260)+'СЕТ СН'!$F$12</f>
        <v>327.35127573</v>
      </c>
      <c r="C286" s="37">
        <f>SUMIFS(СВЦЭМ!$H$34:$H$777,СВЦЭМ!$A$34:$A$777,$A286,СВЦЭМ!$B$34:$B$777,C$260)+'СЕТ СН'!$F$12</f>
        <v>392.57350351000002</v>
      </c>
      <c r="D286" s="37">
        <f>SUMIFS(СВЦЭМ!$H$34:$H$777,СВЦЭМ!$A$34:$A$777,$A286,СВЦЭМ!$B$34:$B$777,D$260)+'СЕТ СН'!$F$12</f>
        <v>452.16459606000001</v>
      </c>
      <c r="E286" s="37">
        <f>SUMIFS(СВЦЭМ!$H$34:$H$777,СВЦЭМ!$A$34:$A$777,$A286,СВЦЭМ!$B$34:$B$777,E$260)+'СЕТ СН'!$F$12</f>
        <v>516.42505485000004</v>
      </c>
      <c r="F286" s="37">
        <f>SUMIFS(СВЦЭМ!$H$34:$H$777,СВЦЭМ!$A$34:$A$777,$A286,СВЦЭМ!$B$34:$B$777,F$260)+'СЕТ СН'!$F$12</f>
        <v>521.40638961000002</v>
      </c>
      <c r="G286" s="37">
        <f>SUMIFS(СВЦЭМ!$H$34:$H$777,СВЦЭМ!$A$34:$A$777,$A286,СВЦЭМ!$B$34:$B$777,G$260)+'СЕТ СН'!$F$12</f>
        <v>505.82775091000002</v>
      </c>
      <c r="H286" s="37">
        <f>SUMIFS(СВЦЭМ!$H$34:$H$777,СВЦЭМ!$A$34:$A$777,$A286,СВЦЭМ!$B$34:$B$777,H$260)+'СЕТ СН'!$F$12</f>
        <v>492.60116520999998</v>
      </c>
      <c r="I286" s="37">
        <f>SUMIFS(СВЦЭМ!$H$34:$H$777,СВЦЭМ!$A$34:$A$777,$A286,СВЦЭМ!$B$34:$B$777,I$260)+'СЕТ СН'!$F$12</f>
        <v>469.83116676999998</v>
      </c>
      <c r="J286" s="37">
        <f>SUMIFS(СВЦЭМ!$H$34:$H$777,СВЦЭМ!$A$34:$A$777,$A286,СВЦЭМ!$B$34:$B$777,J$260)+'СЕТ СН'!$F$12</f>
        <v>380.65566266000002</v>
      </c>
      <c r="K286" s="37">
        <f>SUMIFS(СВЦЭМ!$H$34:$H$777,СВЦЭМ!$A$34:$A$777,$A286,СВЦЭМ!$B$34:$B$777,K$260)+'СЕТ СН'!$F$12</f>
        <v>319.20358050999999</v>
      </c>
      <c r="L286" s="37">
        <f>SUMIFS(СВЦЭМ!$H$34:$H$777,СВЦЭМ!$A$34:$A$777,$A286,СВЦЭМ!$B$34:$B$777,L$260)+'СЕТ СН'!$F$12</f>
        <v>271.61665352</v>
      </c>
      <c r="M286" s="37">
        <f>SUMIFS(СВЦЭМ!$H$34:$H$777,СВЦЭМ!$A$34:$A$777,$A286,СВЦЭМ!$B$34:$B$777,M$260)+'СЕТ СН'!$F$12</f>
        <v>242.55610716999999</v>
      </c>
      <c r="N286" s="37">
        <f>SUMIFS(СВЦЭМ!$H$34:$H$777,СВЦЭМ!$A$34:$A$777,$A286,СВЦЭМ!$B$34:$B$777,N$260)+'СЕТ СН'!$F$12</f>
        <v>234.69915136</v>
      </c>
      <c r="O286" s="37">
        <f>SUMIFS(СВЦЭМ!$H$34:$H$777,СВЦЭМ!$A$34:$A$777,$A286,СВЦЭМ!$B$34:$B$777,O$260)+'СЕТ СН'!$F$12</f>
        <v>238.52186180999999</v>
      </c>
      <c r="P286" s="37">
        <f>SUMIFS(СВЦЭМ!$H$34:$H$777,СВЦЭМ!$A$34:$A$777,$A286,СВЦЭМ!$B$34:$B$777,P$260)+'СЕТ СН'!$F$12</f>
        <v>238.64022575000001</v>
      </c>
      <c r="Q286" s="37">
        <f>SUMIFS(СВЦЭМ!$H$34:$H$777,СВЦЭМ!$A$34:$A$777,$A286,СВЦЭМ!$B$34:$B$777,Q$260)+'СЕТ СН'!$F$12</f>
        <v>240.09273239999999</v>
      </c>
      <c r="R286" s="37">
        <f>SUMIFS(СВЦЭМ!$H$34:$H$777,СВЦЭМ!$A$34:$A$777,$A286,СВЦЭМ!$B$34:$B$777,R$260)+'СЕТ СН'!$F$12</f>
        <v>240.91929307000001</v>
      </c>
      <c r="S286" s="37">
        <f>SUMIFS(СВЦЭМ!$H$34:$H$777,СВЦЭМ!$A$34:$A$777,$A286,СВЦЭМ!$B$34:$B$777,S$260)+'СЕТ СН'!$F$12</f>
        <v>240.47756559999999</v>
      </c>
      <c r="T286" s="37">
        <f>SUMIFS(СВЦЭМ!$H$34:$H$777,СВЦЭМ!$A$34:$A$777,$A286,СВЦЭМ!$B$34:$B$777,T$260)+'СЕТ СН'!$F$12</f>
        <v>240.31519853</v>
      </c>
      <c r="U286" s="37">
        <f>SUMIFS(СВЦЭМ!$H$34:$H$777,СВЦЭМ!$A$34:$A$777,$A286,СВЦЭМ!$B$34:$B$777,U$260)+'СЕТ СН'!$F$12</f>
        <v>242.62999952000001</v>
      </c>
      <c r="V286" s="37">
        <f>SUMIFS(СВЦЭМ!$H$34:$H$777,СВЦЭМ!$A$34:$A$777,$A286,СВЦЭМ!$B$34:$B$777,V$260)+'СЕТ СН'!$F$12</f>
        <v>246.24786889000001</v>
      </c>
      <c r="W286" s="37">
        <f>SUMIFS(СВЦЭМ!$H$34:$H$777,СВЦЭМ!$A$34:$A$777,$A286,СВЦЭМ!$B$34:$B$777,W$260)+'СЕТ СН'!$F$12</f>
        <v>250.63559000000001</v>
      </c>
      <c r="X286" s="37">
        <f>SUMIFS(СВЦЭМ!$H$34:$H$777,СВЦЭМ!$A$34:$A$777,$A286,СВЦЭМ!$B$34:$B$777,X$260)+'СЕТ СН'!$F$12</f>
        <v>239.06133008</v>
      </c>
      <c r="Y286" s="37">
        <f>SUMIFS(СВЦЭМ!$H$34:$H$777,СВЦЭМ!$A$34:$A$777,$A286,СВЦЭМ!$B$34:$B$777,Y$260)+'СЕТ СН'!$F$12</f>
        <v>268.21177555999998</v>
      </c>
    </row>
    <row r="287" spans="1:25" ht="15.75" x14ac:dyDescent="0.2">
      <c r="A287" s="36">
        <f t="shared" si="7"/>
        <v>43339</v>
      </c>
      <c r="B287" s="37">
        <f>SUMIFS(СВЦЭМ!$H$34:$H$777,СВЦЭМ!$A$34:$A$777,$A287,СВЦЭМ!$B$34:$B$777,B$260)+'СЕТ СН'!$F$12</f>
        <v>327.58221700000001</v>
      </c>
      <c r="C287" s="37">
        <f>SUMIFS(СВЦЭМ!$H$34:$H$777,СВЦЭМ!$A$34:$A$777,$A287,СВЦЭМ!$B$34:$B$777,C$260)+'СЕТ СН'!$F$12</f>
        <v>393.83941719000001</v>
      </c>
      <c r="D287" s="37">
        <f>SUMIFS(СВЦЭМ!$H$34:$H$777,СВЦЭМ!$A$34:$A$777,$A287,СВЦЭМ!$B$34:$B$777,D$260)+'СЕТ СН'!$F$12</f>
        <v>448.67080342000003</v>
      </c>
      <c r="E287" s="37">
        <f>SUMIFS(СВЦЭМ!$H$34:$H$777,СВЦЭМ!$A$34:$A$777,$A287,СВЦЭМ!$B$34:$B$777,E$260)+'СЕТ СН'!$F$12</f>
        <v>503.17006057999998</v>
      </c>
      <c r="F287" s="37">
        <f>SUMIFS(СВЦЭМ!$H$34:$H$777,СВЦЭМ!$A$34:$A$777,$A287,СВЦЭМ!$B$34:$B$777,F$260)+'СЕТ СН'!$F$12</f>
        <v>501.94326968000001</v>
      </c>
      <c r="G287" s="37">
        <f>SUMIFS(СВЦЭМ!$H$34:$H$777,СВЦЭМ!$A$34:$A$777,$A287,СВЦЭМ!$B$34:$B$777,G$260)+'СЕТ СН'!$F$12</f>
        <v>494.73379732000001</v>
      </c>
      <c r="H287" s="37">
        <f>SUMIFS(СВЦЭМ!$H$34:$H$777,СВЦЭМ!$A$34:$A$777,$A287,СВЦЭМ!$B$34:$B$777,H$260)+'СЕТ СН'!$F$12</f>
        <v>473.05197213000002</v>
      </c>
      <c r="I287" s="37">
        <f>SUMIFS(СВЦЭМ!$H$34:$H$777,СВЦЭМ!$A$34:$A$777,$A287,СВЦЭМ!$B$34:$B$777,I$260)+'СЕТ СН'!$F$12</f>
        <v>449.62908126000002</v>
      </c>
      <c r="J287" s="37">
        <f>SUMIFS(СВЦЭМ!$H$34:$H$777,СВЦЭМ!$A$34:$A$777,$A287,СВЦЭМ!$B$34:$B$777,J$260)+'СЕТ СН'!$F$12</f>
        <v>389.15579573000002</v>
      </c>
      <c r="K287" s="37">
        <f>SUMIFS(СВЦЭМ!$H$34:$H$777,СВЦЭМ!$A$34:$A$777,$A287,СВЦЭМ!$B$34:$B$777,K$260)+'СЕТ СН'!$F$12</f>
        <v>344.68912553000001</v>
      </c>
      <c r="L287" s="37">
        <f>SUMIFS(СВЦЭМ!$H$34:$H$777,СВЦЭМ!$A$34:$A$777,$A287,СВЦЭМ!$B$34:$B$777,L$260)+'СЕТ СН'!$F$12</f>
        <v>308.39484929999998</v>
      </c>
      <c r="M287" s="37">
        <f>SUMIFS(СВЦЭМ!$H$34:$H$777,СВЦЭМ!$A$34:$A$777,$A287,СВЦЭМ!$B$34:$B$777,M$260)+'СЕТ СН'!$F$12</f>
        <v>277.29230733000003</v>
      </c>
      <c r="N287" s="37">
        <f>SUMIFS(СВЦЭМ!$H$34:$H$777,СВЦЭМ!$A$34:$A$777,$A287,СВЦЭМ!$B$34:$B$777,N$260)+'СЕТ СН'!$F$12</f>
        <v>263.75044121000002</v>
      </c>
      <c r="O287" s="37">
        <f>SUMIFS(СВЦЭМ!$H$34:$H$777,СВЦЭМ!$A$34:$A$777,$A287,СВЦЭМ!$B$34:$B$777,O$260)+'СЕТ СН'!$F$12</f>
        <v>264.91029252999999</v>
      </c>
      <c r="P287" s="37">
        <f>SUMIFS(СВЦЭМ!$H$34:$H$777,СВЦЭМ!$A$34:$A$777,$A287,СВЦЭМ!$B$34:$B$777,P$260)+'СЕТ СН'!$F$12</f>
        <v>267.83524031000002</v>
      </c>
      <c r="Q287" s="37">
        <f>SUMIFS(СВЦЭМ!$H$34:$H$777,СВЦЭМ!$A$34:$A$777,$A287,СВЦЭМ!$B$34:$B$777,Q$260)+'СЕТ СН'!$F$12</f>
        <v>264.76173904000001</v>
      </c>
      <c r="R287" s="37">
        <f>SUMIFS(СВЦЭМ!$H$34:$H$777,СВЦЭМ!$A$34:$A$777,$A287,СВЦЭМ!$B$34:$B$777,R$260)+'СЕТ СН'!$F$12</f>
        <v>264.31656174</v>
      </c>
      <c r="S287" s="37">
        <f>SUMIFS(СВЦЭМ!$H$34:$H$777,СВЦЭМ!$A$34:$A$777,$A287,СВЦЭМ!$B$34:$B$777,S$260)+'СЕТ СН'!$F$12</f>
        <v>264.61273146000002</v>
      </c>
      <c r="T287" s="37">
        <f>SUMIFS(СВЦЭМ!$H$34:$H$777,СВЦЭМ!$A$34:$A$777,$A287,СВЦЭМ!$B$34:$B$777,T$260)+'СЕТ СН'!$F$12</f>
        <v>267.49229788999997</v>
      </c>
      <c r="U287" s="37">
        <f>SUMIFS(СВЦЭМ!$H$34:$H$777,СВЦЭМ!$A$34:$A$777,$A287,СВЦЭМ!$B$34:$B$777,U$260)+'СЕТ СН'!$F$12</f>
        <v>268.37810503999998</v>
      </c>
      <c r="V287" s="37">
        <f>SUMIFS(СВЦЭМ!$H$34:$H$777,СВЦЭМ!$A$34:$A$777,$A287,СВЦЭМ!$B$34:$B$777,V$260)+'СЕТ СН'!$F$12</f>
        <v>274.00877965000001</v>
      </c>
      <c r="W287" s="37">
        <f>SUMIFS(СВЦЭМ!$H$34:$H$777,СВЦЭМ!$A$34:$A$777,$A287,СВЦЭМ!$B$34:$B$777,W$260)+'СЕТ СН'!$F$12</f>
        <v>274.04158353000003</v>
      </c>
      <c r="X287" s="37">
        <f>SUMIFS(СВЦЭМ!$H$34:$H$777,СВЦЭМ!$A$34:$A$777,$A287,СВЦЭМ!$B$34:$B$777,X$260)+'СЕТ СН'!$F$12</f>
        <v>263.50384419</v>
      </c>
      <c r="Y287" s="37">
        <f>SUMIFS(СВЦЭМ!$H$34:$H$777,СВЦЭМ!$A$34:$A$777,$A287,СВЦЭМ!$B$34:$B$777,Y$260)+'СЕТ СН'!$F$12</f>
        <v>280.89213561999998</v>
      </c>
    </row>
    <row r="288" spans="1:25" ht="15.75" x14ac:dyDescent="0.2">
      <c r="A288" s="36">
        <f t="shared" si="7"/>
        <v>43340</v>
      </c>
      <c r="B288" s="37">
        <f>SUMIFS(СВЦЭМ!$H$34:$H$777,СВЦЭМ!$A$34:$A$777,$A288,СВЦЭМ!$B$34:$B$777,B$260)+'СЕТ СН'!$F$12</f>
        <v>335.70680604</v>
      </c>
      <c r="C288" s="37">
        <f>SUMIFS(СВЦЭМ!$H$34:$H$777,СВЦЭМ!$A$34:$A$777,$A288,СВЦЭМ!$B$34:$B$777,C$260)+'СЕТ СН'!$F$12</f>
        <v>401.58314841999999</v>
      </c>
      <c r="D288" s="37">
        <f>SUMIFS(СВЦЭМ!$H$34:$H$777,СВЦЭМ!$A$34:$A$777,$A288,СВЦЭМ!$B$34:$B$777,D$260)+'СЕТ СН'!$F$12</f>
        <v>465.67748610000001</v>
      </c>
      <c r="E288" s="37">
        <f>SUMIFS(СВЦЭМ!$H$34:$H$777,СВЦЭМ!$A$34:$A$777,$A288,СВЦЭМ!$B$34:$B$777,E$260)+'СЕТ СН'!$F$12</f>
        <v>509.68760732999999</v>
      </c>
      <c r="F288" s="37">
        <f>SUMIFS(СВЦЭМ!$H$34:$H$777,СВЦЭМ!$A$34:$A$777,$A288,СВЦЭМ!$B$34:$B$777,F$260)+'СЕТ СН'!$F$12</f>
        <v>513.27499392000004</v>
      </c>
      <c r="G288" s="37">
        <f>SUMIFS(СВЦЭМ!$H$34:$H$777,СВЦЭМ!$A$34:$A$777,$A288,СВЦЭМ!$B$34:$B$777,G$260)+'СЕТ СН'!$F$12</f>
        <v>494.95962923000002</v>
      </c>
      <c r="H288" s="37">
        <f>SUMIFS(СВЦЭМ!$H$34:$H$777,СВЦЭМ!$A$34:$A$777,$A288,СВЦЭМ!$B$34:$B$777,H$260)+'СЕТ СН'!$F$12</f>
        <v>484.14223554</v>
      </c>
      <c r="I288" s="37">
        <f>SUMIFS(СВЦЭМ!$H$34:$H$777,СВЦЭМ!$A$34:$A$777,$A288,СВЦЭМ!$B$34:$B$777,I$260)+'СЕТ СН'!$F$12</f>
        <v>447.36562204000001</v>
      </c>
      <c r="J288" s="37">
        <f>SUMIFS(СВЦЭМ!$H$34:$H$777,СВЦЭМ!$A$34:$A$777,$A288,СВЦЭМ!$B$34:$B$777,J$260)+'СЕТ СН'!$F$12</f>
        <v>381.14936021</v>
      </c>
      <c r="K288" s="37">
        <f>SUMIFS(СВЦЭМ!$H$34:$H$777,СВЦЭМ!$A$34:$A$777,$A288,СВЦЭМ!$B$34:$B$777,K$260)+'СЕТ СН'!$F$12</f>
        <v>342.53785893000003</v>
      </c>
      <c r="L288" s="37">
        <f>SUMIFS(СВЦЭМ!$H$34:$H$777,СВЦЭМ!$A$34:$A$777,$A288,СВЦЭМ!$B$34:$B$777,L$260)+'СЕТ СН'!$F$12</f>
        <v>314.74809871000002</v>
      </c>
      <c r="M288" s="37">
        <f>SUMIFS(СВЦЭМ!$H$34:$H$777,СВЦЭМ!$A$34:$A$777,$A288,СВЦЭМ!$B$34:$B$777,M$260)+'СЕТ СН'!$F$12</f>
        <v>278.68806948000002</v>
      </c>
      <c r="N288" s="37">
        <f>SUMIFS(СВЦЭМ!$H$34:$H$777,СВЦЭМ!$A$34:$A$777,$A288,СВЦЭМ!$B$34:$B$777,N$260)+'СЕТ СН'!$F$12</f>
        <v>272.66666894999997</v>
      </c>
      <c r="O288" s="37">
        <f>SUMIFS(СВЦЭМ!$H$34:$H$777,СВЦЭМ!$A$34:$A$777,$A288,СВЦЭМ!$B$34:$B$777,O$260)+'СЕТ СН'!$F$12</f>
        <v>274.31567560000002</v>
      </c>
      <c r="P288" s="37">
        <f>SUMIFS(СВЦЭМ!$H$34:$H$777,СВЦЭМ!$A$34:$A$777,$A288,СВЦЭМ!$B$34:$B$777,P$260)+'СЕТ СН'!$F$12</f>
        <v>272.35226402000001</v>
      </c>
      <c r="Q288" s="37">
        <f>SUMIFS(СВЦЭМ!$H$34:$H$777,СВЦЭМ!$A$34:$A$777,$A288,СВЦЭМ!$B$34:$B$777,Q$260)+'СЕТ СН'!$F$12</f>
        <v>272.10608523000002</v>
      </c>
      <c r="R288" s="37">
        <f>SUMIFS(СВЦЭМ!$H$34:$H$777,СВЦЭМ!$A$34:$A$777,$A288,СВЦЭМ!$B$34:$B$777,R$260)+'СЕТ СН'!$F$12</f>
        <v>271.38150694000001</v>
      </c>
      <c r="S288" s="37">
        <f>SUMIFS(СВЦЭМ!$H$34:$H$777,СВЦЭМ!$A$34:$A$777,$A288,СВЦЭМ!$B$34:$B$777,S$260)+'СЕТ СН'!$F$12</f>
        <v>267.79890044000001</v>
      </c>
      <c r="T288" s="37">
        <f>SUMIFS(СВЦЭМ!$H$34:$H$777,СВЦЭМ!$A$34:$A$777,$A288,СВЦЭМ!$B$34:$B$777,T$260)+'СЕТ СН'!$F$12</f>
        <v>264.98280742999998</v>
      </c>
      <c r="U288" s="37">
        <f>SUMIFS(СВЦЭМ!$H$34:$H$777,СВЦЭМ!$A$34:$A$777,$A288,СВЦЭМ!$B$34:$B$777,U$260)+'СЕТ СН'!$F$12</f>
        <v>263.128467</v>
      </c>
      <c r="V288" s="37">
        <f>SUMIFS(СВЦЭМ!$H$34:$H$777,СВЦЭМ!$A$34:$A$777,$A288,СВЦЭМ!$B$34:$B$777,V$260)+'СЕТ СН'!$F$12</f>
        <v>273.05222051999999</v>
      </c>
      <c r="W288" s="37">
        <f>SUMIFS(СВЦЭМ!$H$34:$H$777,СВЦЭМ!$A$34:$A$777,$A288,СВЦЭМ!$B$34:$B$777,W$260)+'СЕТ СН'!$F$12</f>
        <v>272.30195917999998</v>
      </c>
      <c r="X288" s="37">
        <f>SUMIFS(СВЦЭМ!$H$34:$H$777,СВЦЭМ!$A$34:$A$777,$A288,СВЦЭМ!$B$34:$B$777,X$260)+'СЕТ СН'!$F$12</f>
        <v>265.53232050000003</v>
      </c>
      <c r="Y288" s="37">
        <f>SUMIFS(СВЦЭМ!$H$34:$H$777,СВЦЭМ!$A$34:$A$777,$A288,СВЦЭМ!$B$34:$B$777,Y$260)+'СЕТ СН'!$F$12</f>
        <v>291.26922855999999</v>
      </c>
    </row>
    <row r="289" spans="1:27" ht="15.75" x14ac:dyDescent="0.2">
      <c r="A289" s="36">
        <f t="shared" si="7"/>
        <v>43341</v>
      </c>
      <c r="B289" s="37">
        <f>SUMIFS(СВЦЭМ!$H$34:$H$777,СВЦЭМ!$A$34:$A$777,$A289,СВЦЭМ!$B$34:$B$777,B$260)+'СЕТ СН'!$F$12</f>
        <v>374.14078797000002</v>
      </c>
      <c r="C289" s="37">
        <f>SUMIFS(СВЦЭМ!$H$34:$H$777,СВЦЭМ!$A$34:$A$777,$A289,СВЦЭМ!$B$34:$B$777,C$260)+'СЕТ СН'!$F$12</f>
        <v>446.22672154000003</v>
      </c>
      <c r="D289" s="37">
        <f>SUMIFS(СВЦЭМ!$H$34:$H$777,СВЦЭМ!$A$34:$A$777,$A289,СВЦЭМ!$B$34:$B$777,D$260)+'СЕТ СН'!$F$12</f>
        <v>493.76484799000002</v>
      </c>
      <c r="E289" s="37">
        <f>SUMIFS(СВЦЭМ!$H$34:$H$777,СВЦЭМ!$A$34:$A$777,$A289,СВЦЭМ!$B$34:$B$777,E$260)+'СЕТ СН'!$F$12</f>
        <v>553.54341155999998</v>
      </c>
      <c r="F289" s="37">
        <f>SUMIFS(СВЦЭМ!$H$34:$H$777,СВЦЭМ!$A$34:$A$777,$A289,СВЦЭМ!$B$34:$B$777,F$260)+'СЕТ СН'!$F$12</f>
        <v>550.74882358000002</v>
      </c>
      <c r="G289" s="37">
        <f>SUMIFS(СВЦЭМ!$H$34:$H$777,СВЦЭМ!$A$34:$A$777,$A289,СВЦЭМ!$B$34:$B$777,G$260)+'СЕТ СН'!$F$12</f>
        <v>554.72626823999997</v>
      </c>
      <c r="H289" s="37">
        <f>SUMIFS(СВЦЭМ!$H$34:$H$777,СВЦЭМ!$A$34:$A$777,$A289,СВЦЭМ!$B$34:$B$777,H$260)+'СЕТ СН'!$F$12</f>
        <v>566.81639667000002</v>
      </c>
      <c r="I289" s="37">
        <f>SUMIFS(СВЦЭМ!$H$34:$H$777,СВЦЭМ!$A$34:$A$777,$A289,СВЦЭМ!$B$34:$B$777,I$260)+'СЕТ СН'!$F$12</f>
        <v>558.44712907999997</v>
      </c>
      <c r="J289" s="37">
        <f>SUMIFS(СВЦЭМ!$H$34:$H$777,СВЦЭМ!$A$34:$A$777,$A289,СВЦЭМ!$B$34:$B$777,J$260)+'СЕТ СН'!$F$12</f>
        <v>476.41217079</v>
      </c>
      <c r="K289" s="37">
        <f>SUMIFS(СВЦЭМ!$H$34:$H$777,СВЦЭМ!$A$34:$A$777,$A289,СВЦЭМ!$B$34:$B$777,K$260)+'СЕТ СН'!$F$12</f>
        <v>429.06854831999999</v>
      </c>
      <c r="L289" s="37">
        <f>SUMIFS(СВЦЭМ!$H$34:$H$777,СВЦЭМ!$A$34:$A$777,$A289,СВЦЭМ!$B$34:$B$777,L$260)+'СЕТ СН'!$F$12</f>
        <v>385.50981125999999</v>
      </c>
      <c r="M289" s="37">
        <f>SUMIFS(СВЦЭМ!$H$34:$H$777,СВЦЭМ!$A$34:$A$777,$A289,СВЦЭМ!$B$34:$B$777,M$260)+'СЕТ СН'!$F$12</f>
        <v>348.73094123999999</v>
      </c>
      <c r="N289" s="37">
        <f>SUMIFS(СВЦЭМ!$H$34:$H$777,СВЦЭМ!$A$34:$A$777,$A289,СВЦЭМ!$B$34:$B$777,N$260)+'СЕТ СН'!$F$12</f>
        <v>334.51783375999997</v>
      </c>
      <c r="O289" s="37">
        <f>SUMIFS(СВЦЭМ!$H$34:$H$777,СВЦЭМ!$A$34:$A$777,$A289,СВЦЭМ!$B$34:$B$777,O$260)+'СЕТ СН'!$F$12</f>
        <v>335.94135179</v>
      </c>
      <c r="P289" s="37">
        <f>SUMIFS(СВЦЭМ!$H$34:$H$777,СВЦЭМ!$A$34:$A$777,$A289,СВЦЭМ!$B$34:$B$777,P$260)+'СЕТ СН'!$F$12</f>
        <v>332.88358803</v>
      </c>
      <c r="Q289" s="37">
        <f>SUMIFS(СВЦЭМ!$H$34:$H$777,СВЦЭМ!$A$34:$A$777,$A289,СВЦЭМ!$B$34:$B$777,Q$260)+'СЕТ СН'!$F$12</f>
        <v>332.14653928000001</v>
      </c>
      <c r="R289" s="37">
        <f>SUMIFS(СВЦЭМ!$H$34:$H$777,СВЦЭМ!$A$34:$A$777,$A289,СВЦЭМ!$B$34:$B$777,R$260)+'СЕТ СН'!$F$12</f>
        <v>334.13014063000003</v>
      </c>
      <c r="S289" s="37">
        <f>SUMIFS(СВЦЭМ!$H$34:$H$777,СВЦЭМ!$A$34:$A$777,$A289,СВЦЭМ!$B$34:$B$777,S$260)+'СЕТ СН'!$F$12</f>
        <v>342.19199142999997</v>
      </c>
      <c r="T289" s="37">
        <f>SUMIFS(СВЦЭМ!$H$34:$H$777,СВЦЭМ!$A$34:$A$777,$A289,СВЦЭМ!$B$34:$B$777,T$260)+'СЕТ СН'!$F$12</f>
        <v>344.04734882000002</v>
      </c>
      <c r="U289" s="37">
        <f>SUMIFS(СВЦЭМ!$H$34:$H$777,СВЦЭМ!$A$34:$A$777,$A289,СВЦЭМ!$B$34:$B$777,U$260)+'СЕТ СН'!$F$12</f>
        <v>343.12077248999998</v>
      </c>
      <c r="V289" s="37">
        <f>SUMIFS(СВЦЭМ!$H$34:$H$777,СВЦЭМ!$A$34:$A$777,$A289,СВЦЭМ!$B$34:$B$777,V$260)+'СЕТ СН'!$F$12</f>
        <v>334.98847281000002</v>
      </c>
      <c r="W289" s="37">
        <f>SUMIFS(СВЦЭМ!$H$34:$H$777,СВЦЭМ!$A$34:$A$777,$A289,СВЦЭМ!$B$34:$B$777,W$260)+'СЕТ СН'!$F$12</f>
        <v>335.47712280000002</v>
      </c>
      <c r="X289" s="37">
        <f>SUMIFS(СВЦЭМ!$H$34:$H$777,СВЦЭМ!$A$34:$A$777,$A289,СВЦЭМ!$B$34:$B$777,X$260)+'СЕТ СН'!$F$12</f>
        <v>345.52619668</v>
      </c>
      <c r="Y289" s="37">
        <f>SUMIFS(СВЦЭМ!$H$34:$H$777,СВЦЭМ!$A$34:$A$777,$A289,СВЦЭМ!$B$34:$B$777,Y$260)+'СЕТ СН'!$F$12</f>
        <v>387.65404943999999</v>
      </c>
    </row>
    <row r="290" spans="1:27" ht="15.75" x14ac:dyDescent="0.2">
      <c r="A290" s="36">
        <f t="shared" si="7"/>
        <v>43342</v>
      </c>
      <c r="B290" s="37">
        <f>SUMIFS(СВЦЭМ!$H$34:$H$777,СВЦЭМ!$A$34:$A$777,$A290,СВЦЭМ!$B$34:$B$777,B$260)+'СЕТ СН'!$F$12</f>
        <v>426.13020111999998</v>
      </c>
      <c r="C290" s="37">
        <f>SUMIFS(СВЦЭМ!$H$34:$H$777,СВЦЭМ!$A$34:$A$777,$A290,СВЦЭМ!$B$34:$B$777,C$260)+'СЕТ СН'!$F$12</f>
        <v>490.22869901000001</v>
      </c>
      <c r="D290" s="37">
        <f>SUMIFS(СВЦЭМ!$H$34:$H$777,СВЦЭМ!$A$34:$A$777,$A290,СВЦЭМ!$B$34:$B$777,D$260)+'СЕТ СН'!$F$12</f>
        <v>544.66258615000004</v>
      </c>
      <c r="E290" s="37">
        <f>SUMIFS(СВЦЭМ!$H$34:$H$777,СВЦЭМ!$A$34:$A$777,$A290,СВЦЭМ!$B$34:$B$777,E$260)+'СЕТ СН'!$F$12</f>
        <v>557.06698319999998</v>
      </c>
      <c r="F290" s="37">
        <f>SUMIFS(СВЦЭМ!$H$34:$H$777,СВЦЭМ!$A$34:$A$777,$A290,СВЦЭМ!$B$34:$B$777,F$260)+'СЕТ СН'!$F$12</f>
        <v>554.95335872999999</v>
      </c>
      <c r="G290" s="37">
        <f>SUMIFS(СВЦЭМ!$H$34:$H$777,СВЦЭМ!$A$34:$A$777,$A290,СВЦЭМ!$B$34:$B$777,G$260)+'СЕТ СН'!$F$12</f>
        <v>559.76344368000002</v>
      </c>
      <c r="H290" s="37">
        <f>SUMIFS(СВЦЭМ!$H$34:$H$777,СВЦЭМ!$A$34:$A$777,$A290,СВЦЭМ!$B$34:$B$777,H$260)+'СЕТ СН'!$F$12</f>
        <v>572.11823873000003</v>
      </c>
      <c r="I290" s="37">
        <f>SUMIFS(СВЦЭМ!$H$34:$H$777,СВЦЭМ!$A$34:$A$777,$A290,СВЦЭМ!$B$34:$B$777,I$260)+'СЕТ СН'!$F$12</f>
        <v>560.40553323999995</v>
      </c>
      <c r="J290" s="37">
        <f>SUMIFS(СВЦЭМ!$H$34:$H$777,СВЦЭМ!$A$34:$A$777,$A290,СВЦЭМ!$B$34:$B$777,J$260)+'СЕТ СН'!$F$12</f>
        <v>477.45362491999998</v>
      </c>
      <c r="K290" s="37">
        <f>SUMIFS(СВЦЭМ!$H$34:$H$777,СВЦЭМ!$A$34:$A$777,$A290,СВЦЭМ!$B$34:$B$777,K$260)+'СЕТ СН'!$F$12</f>
        <v>416.75587819999998</v>
      </c>
      <c r="L290" s="37">
        <f>SUMIFS(СВЦЭМ!$H$34:$H$777,СВЦЭМ!$A$34:$A$777,$A290,СВЦЭМ!$B$34:$B$777,L$260)+'СЕТ СН'!$F$12</f>
        <v>369.75956558000001</v>
      </c>
      <c r="M290" s="37">
        <f>SUMIFS(СВЦЭМ!$H$34:$H$777,СВЦЭМ!$A$34:$A$777,$A290,СВЦЭМ!$B$34:$B$777,M$260)+'СЕТ СН'!$F$12</f>
        <v>334.80574146999999</v>
      </c>
      <c r="N290" s="37">
        <f>SUMIFS(СВЦЭМ!$H$34:$H$777,СВЦЭМ!$A$34:$A$777,$A290,СВЦЭМ!$B$34:$B$777,N$260)+'СЕТ СН'!$F$12</f>
        <v>325.26543512000001</v>
      </c>
      <c r="O290" s="37">
        <f>SUMIFS(СВЦЭМ!$H$34:$H$777,СВЦЭМ!$A$34:$A$777,$A290,СВЦЭМ!$B$34:$B$777,O$260)+'СЕТ СН'!$F$12</f>
        <v>326.23743439999998</v>
      </c>
      <c r="P290" s="37">
        <f>SUMIFS(СВЦЭМ!$H$34:$H$777,СВЦЭМ!$A$34:$A$777,$A290,СВЦЭМ!$B$34:$B$777,P$260)+'СЕТ СН'!$F$12</f>
        <v>326.28005972</v>
      </c>
      <c r="Q290" s="37">
        <f>SUMIFS(СВЦЭМ!$H$34:$H$777,СВЦЭМ!$A$34:$A$777,$A290,СВЦЭМ!$B$34:$B$777,Q$260)+'СЕТ СН'!$F$12</f>
        <v>325.59737863999999</v>
      </c>
      <c r="R290" s="37">
        <f>SUMIFS(СВЦЭМ!$H$34:$H$777,СВЦЭМ!$A$34:$A$777,$A290,СВЦЭМ!$B$34:$B$777,R$260)+'СЕТ СН'!$F$12</f>
        <v>330.23357411000001</v>
      </c>
      <c r="S290" s="37">
        <f>SUMIFS(СВЦЭМ!$H$34:$H$777,СВЦЭМ!$A$34:$A$777,$A290,СВЦЭМ!$B$34:$B$777,S$260)+'СЕТ СН'!$F$12</f>
        <v>322.28829574000002</v>
      </c>
      <c r="T290" s="37">
        <f>SUMIFS(СВЦЭМ!$H$34:$H$777,СВЦЭМ!$A$34:$A$777,$A290,СВЦЭМ!$B$34:$B$777,T$260)+'СЕТ СН'!$F$12</f>
        <v>322.38019971</v>
      </c>
      <c r="U290" s="37">
        <f>SUMIFS(СВЦЭМ!$H$34:$H$777,СВЦЭМ!$A$34:$A$777,$A290,СВЦЭМ!$B$34:$B$777,U$260)+'СЕТ СН'!$F$12</f>
        <v>325.83050580000003</v>
      </c>
      <c r="V290" s="37">
        <f>SUMIFS(СВЦЭМ!$H$34:$H$777,СВЦЭМ!$A$34:$A$777,$A290,СВЦЭМ!$B$34:$B$777,V$260)+'СЕТ СН'!$F$12</f>
        <v>321.46748156000001</v>
      </c>
      <c r="W290" s="37">
        <f>SUMIFS(СВЦЭМ!$H$34:$H$777,СВЦЭМ!$A$34:$A$777,$A290,СВЦЭМ!$B$34:$B$777,W$260)+'СЕТ СН'!$F$12</f>
        <v>322.32816177000001</v>
      </c>
      <c r="X290" s="37">
        <f>SUMIFS(СВЦЭМ!$H$34:$H$777,СВЦЭМ!$A$34:$A$777,$A290,СВЦЭМ!$B$34:$B$777,X$260)+'СЕТ СН'!$F$12</f>
        <v>336.04855557000002</v>
      </c>
      <c r="Y290" s="37">
        <f>SUMIFS(СВЦЭМ!$H$34:$H$777,СВЦЭМ!$A$34:$A$777,$A290,СВЦЭМ!$B$34:$B$777,Y$260)+'СЕТ СН'!$F$12</f>
        <v>372.92583547999999</v>
      </c>
    </row>
    <row r="291" spans="1:27" ht="15.75" x14ac:dyDescent="0.2">
      <c r="A291" s="36">
        <f t="shared" si="7"/>
        <v>43343</v>
      </c>
      <c r="B291" s="37">
        <f>SUMIFS(СВЦЭМ!$H$34:$H$777,СВЦЭМ!$A$34:$A$777,$A291,СВЦЭМ!$B$34:$B$777,B$260)+'СЕТ СН'!$F$12</f>
        <v>418.11452552999998</v>
      </c>
      <c r="C291" s="37">
        <f>SUMIFS(СВЦЭМ!$H$34:$H$777,СВЦЭМ!$A$34:$A$777,$A291,СВЦЭМ!$B$34:$B$777,C$260)+'СЕТ СН'!$F$12</f>
        <v>492.54708558999999</v>
      </c>
      <c r="D291" s="37">
        <f>SUMIFS(СВЦЭМ!$H$34:$H$777,СВЦЭМ!$A$34:$A$777,$A291,СВЦЭМ!$B$34:$B$777,D$260)+'СЕТ СН'!$F$12</f>
        <v>540.64835574999995</v>
      </c>
      <c r="E291" s="37">
        <f>SUMIFS(СВЦЭМ!$H$34:$H$777,СВЦЭМ!$A$34:$A$777,$A291,СВЦЭМ!$B$34:$B$777,E$260)+'СЕТ СН'!$F$12</f>
        <v>559.91565452999998</v>
      </c>
      <c r="F291" s="37">
        <f>SUMIFS(СВЦЭМ!$H$34:$H$777,СВЦЭМ!$A$34:$A$777,$A291,СВЦЭМ!$B$34:$B$777,F$260)+'СЕТ СН'!$F$12</f>
        <v>558.36366337000004</v>
      </c>
      <c r="G291" s="37">
        <f>SUMIFS(СВЦЭМ!$H$34:$H$777,СВЦЭМ!$A$34:$A$777,$A291,СВЦЭМ!$B$34:$B$777,G$260)+'СЕТ СН'!$F$12</f>
        <v>561.92169449999994</v>
      </c>
      <c r="H291" s="37">
        <f>SUMIFS(СВЦЭМ!$H$34:$H$777,СВЦЭМ!$A$34:$A$777,$A291,СВЦЭМ!$B$34:$B$777,H$260)+'СЕТ СН'!$F$12</f>
        <v>571.58622745000002</v>
      </c>
      <c r="I291" s="37">
        <f>SUMIFS(СВЦЭМ!$H$34:$H$777,СВЦЭМ!$A$34:$A$777,$A291,СВЦЭМ!$B$34:$B$777,I$260)+'СЕТ СН'!$F$12</f>
        <v>541.75568654999995</v>
      </c>
      <c r="J291" s="37">
        <f>SUMIFS(СВЦЭМ!$H$34:$H$777,СВЦЭМ!$A$34:$A$777,$A291,СВЦЭМ!$B$34:$B$777,J$260)+'СЕТ СН'!$F$12</f>
        <v>458.16978842999998</v>
      </c>
      <c r="K291" s="37">
        <f>SUMIFS(СВЦЭМ!$H$34:$H$777,СВЦЭМ!$A$34:$A$777,$A291,СВЦЭМ!$B$34:$B$777,K$260)+'СЕТ СН'!$F$12</f>
        <v>407.04711357999997</v>
      </c>
      <c r="L291" s="37">
        <f>SUMIFS(СВЦЭМ!$H$34:$H$777,СВЦЭМ!$A$34:$A$777,$A291,СВЦЭМ!$B$34:$B$777,L$260)+'СЕТ СН'!$F$12</f>
        <v>363.92419618000002</v>
      </c>
      <c r="M291" s="37">
        <f>SUMIFS(СВЦЭМ!$H$34:$H$777,СВЦЭМ!$A$34:$A$777,$A291,СВЦЭМ!$B$34:$B$777,M$260)+'СЕТ СН'!$F$12</f>
        <v>327.43152090000001</v>
      </c>
      <c r="N291" s="37">
        <f>SUMIFS(СВЦЭМ!$H$34:$H$777,СВЦЭМ!$A$34:$A$777,$A291,СВЦЭМ!$B$34:$B$777,N$260)+'СЕТ СН'!$F$12</f>
        <v>317.24698658</v>
      </c>
      <c r="O291" s="37">
        <f>SUMIFS(СВЦЭМ!$H$34:$H$777,СВЦЭМ!$A$34:$A$777,$A291,СВЦЭМ!$B$34:$B$777,O$260)+'СЕТ СН'!$F$12</f>
        <v>315.54795953000001</v>
      </c>
      <c r="P291" s="37">
        <f>SUMIFS(СВЦЭМ!$H$34:$H$777,СВЦЭМ!$A$34:$A$777,$A291,СВЦЭМ!$B$34:$B$777,P$260)+'СЕТ СН'!$F$12</f>
        <v>313.41047357999997</v>
      </c>
      <c r="Q291" s="37">
        <f>SUMIFS(СВЦЭМ!$H$34:$H$777,СВЦЭМ!$A$34:$A$777,$A291,СВЦЭМ!$B$34:$B$777,Q$260)+'СЕТ СН'!$F$12</f>
        <v>317.70049549999999</v>
      </c>
      <c r="R291" s="37">
        <f>SUMIFS(СВЦЭМ!$H$34:$H$777,СВЦЭМ!$A$34:$A$777,$A291,СВЦЭМ!$B$34:$B$777,R$260)+'СЕТ СН'!$F$12</f>
        <v>316.22643291000003</v>
      </c>
      <c r="S291" s="37">
        <f>SUMIFS(СВЦЭМ!$H$34:$H$777,СВЦЭМ!$A$34:$A$777,$A291,СВЦЭМ!$B$34:$B$777,S$260)+'СЕТ СН'!$F$12</f>
        <v>315.38346231000003</v>
      </c>
      <c r="T291" s="37">
        <f>SUMIFS(СВЦЭМ!$H$34:$H$777,СВЦЭМ!$A$34:$A$777,$A291,СВЦЭМ!$B$34:$B$777,T$260)+'СЕТ СН'!$F$12</f>
        <v>314.23550546000001</v>
      </c>
      <c r="U291" s="37">
        <f>SUMIFS(СВЦЭМ!$H$34:$H$777,СВЦЭМ!$A$34:$A$777,$A291,СВЦЭМ!$B$34:$B$777,U$260)+'СЕТ СН'!$F$12</f>
        <v>312.26245318999997</v>
      </c>
      <c r="V291" s="37">
        <f>SUMIFS(СВЦЭМ!$H$34:$H$777,СВЦЭМ!$A$34:$A$777,$A291,СВЦЭМ!$B$34:$B$777,V$260)+'СЕТ СН'!$F$12</f>
        <v>302.36154326000002</v>
      </c>
      <c r="W291" s="37">
        <f>SUMIFS(СВЦЭМ!$H$34:$H$777,СВЦЭМ!$A$34:$A$777,$A291,СВЦЭМ!$B$34:$B$777,W$260)+'СЕТ СН'!$F$12</f>
        <v>296.81515716000001</v>
      </c>
      <c r="X291" s="37">
        <f>SUMIFS(СВЦЭМ!$H$34:$H$777,СВЦЭМ!$A$34:$A$777,$A291,СВЦЭМ!$B$34:$B$777,X$260)+'СЕТ СН'!$F$12</f>
        <v>314.17880891999999</v>
      </c>
      <c r="Y291" s="37">
        <f>SUMIFS(СВЦЭМ!$H$34:$H$777,СВЦЭМ!$A$34:$A$777,$A291,СВЦЭМ!$B$34:$B$777,Y$260)+'СЕТ СН'!$F$12</f>
        <v>352.31372654</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7"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28"/>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01.08.2018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43314</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43315</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43316</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43317</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43318</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43319</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43320</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43321</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43322</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43323</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43324</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43325</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43326</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43327</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43328</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43329</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43330</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43331</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43332</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43333</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43334</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43335</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43336</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43337</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43338</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43339</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43340</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43341</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43342</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43343</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7"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28"/>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01.08.2018</v>
      </c>
      <c r="B332" s="37">
        <f>SUMIFS(СВЦЭМ!$J$34:$J$777,СВЦЭМ!$A$34:$A$777,$A332,СВЦЭМ!$B$34:$B$777,B$331)+'СЕТ СН'!$F$13</f>
        <v>356.42207280000002</v>
      </c>
      <c r="C332" s="37">
        <f>SUMIFS(СВЦЭМ!$J$34:$J$777,СВЦЭМ!$A$34:$A$777,$A332,СВЦЭМ!$B$34:$B$777,C$331)+'СЕТ СН'!$F$13</f>
        <v>383.44686249</v>
      </c>
      <c r="D332" s="37">
        <f>SUMIFS(СВЦЭМ!$J$34:$J$777,СВЦЭМ!$A$34:$A$777,$A332,СВЦЭМ!$B$34:$B$777,D$331)+'СЕТ СН'!$F$13</f>
        <v>446.32967611999999</v>
      </c>
      <c r="E332" s="37">
        <f>SUMIFS(СВЦЭМ!$J$34:$J$777,СВЦЭМ!$A$34:$A$777,$A332,СВЦЭМ!$B$34:$B$777,E$331)+'СЕТ СН'!$F$13</f>
        <v>527.77555178</v>
      </c>
      <c r="F332" s="37">
        <f>SUMIFS(СВЦЭМ!$J$34:$J$777,СВЦЭМ!$A$34:$A$777,$A332,СВЦЭМ!$B$34:$B$777,F$331)+'СЕТ СН'!$F$13</f>
        <v>572.16809001000001</v>
      </c>
      <c r="G332" s="37">
        <f>SUMIFS(СВЦЭМ!$J$34:$J$777,СВЦЭМ!$A$34:$A$777,$A332,СВЦЭМ!$B$34:$B$777,G$331)+'СЕТ СН'!$F$13</f>
        <v>569.86553371000002</v>
      </c>
      <c r="H332" s="37">
        <f>SUMIFS(СВЦЭМ!$J$34:$J$777,СВЦЭМ!$A$34:$A$777,$A332,СВЦЭМ!$B$34:$B$777,H$331)+'СЕТ СН'!$F$13</f>
        <v>514.88462548999996</v>
      </c>
      <c r="I332" s="37">
        <f>SUMIFS(СВЦЭМ!$J$34:$J$777,СВЦЭМ!$A$34:$A$777,$A332,СВЦЭМ!$B$34:$B$777,I$331)+'СЕТ СН'!$F$13</f>
        <v>488.23864121000003</v>
      </c>
      <c r="J332" s="37">
        <f>SUMIFS(СВЦЭМ!$J$34:$J$777,СВЦЭМ!$A$34:$A$777,$A332,СВЦЭМ!$B$34:$B$777,J$331)+'СЕТ СН'!$F$13</f>
        <v>399.50422437999998</v>
      </c>
      <c r="K332" s="37">
        <f>SUMIFS(СВЦЭМ!$J$34:$J$777,СВЦЭМ!$A$34:$A$777,$A332,СВЦЭМ!$B$34:$B$777,K$331)+'СЕТ СН'!$F$13</f>
        <v>347.62254982000002</v>
      </c>
      <c r="L332" s="37">
        <f>SUMIFS(СВЦЭМ!$J$34:$J$777,СВЦЭМ!$A$34:$A$777,$A332,СВЦЭМ!$B$34:$B$777,L$331)+'СЕТ СН'!$F$13</f>
        <v>302.79184122999999</v>
      </c>
      <c r="M332" s="37">
        <f>SUMIFS(СВЦЭМ!$J$34:$J$777,СВЦЭМ!$A$34:$A$777,$A332,СВЦЭМ!$B$34:$B$777,M$331)+'СЕТ СН'!$F$13</f>
        <v>272.60716236000002</v>
      </c>
      <c r="N332" s="37">
        <f>SUMIFS(СВЦЭМ!$J$34:$J$777,СВЦЭМ!$A$34:$A$777,$A332,СВЦЭМ!$B$34:$B$777,N$331)+'СЕТ СН'!$F$13</f>
        <v>268.75376733000002</v>
      </c>
      <c r="O332" s="37">
        <f>SUMIFS(СВЦЭМ!$J$34:$J$777,СВЦЭМ!$A$34:$A$777,$A332,СВЦЭМ!$B$34:$B$777,O$331)+'СЕТ СН'!$F$13</f>
        <v>268.52870902000001</v>
      </c>
      <c r="P332" s="37">
        <f>SUMIFS(СВЦЭМ!$J$34:$J$777,СВЦЭМ!$A$34:$A$777,$A332,СВЦЭМ!$B$34:$B$777,P$331)+'СЕТ СН'!$F$13</f>
        <v>269.31660879999998</v>
      </c>
      <c r="Q332" s="37">
        <f>SUMIFS(СВЦЭМ!$J$34:$J$777,СВЦЭМ!$A$34:$A$777,$A332,СВЦЭМ!$B$34:$B$777,Q$331)+'СЕТ СН'!$F$13</f>
        <v>270.76521167999999</v>
      </c>
      <c r="R332" s="37">
        <f>SUMIFS(СВЦЭМ!$J$34:$J$777,СВЦЭМ!$A$34:$A$777,$A332,СВЦЭМ!$B$34:$B$777,R$331)+'СЕТ СН'!$F$13</f>
        <v>271.43673805999998</v>
      </c>
      <c r="S332" s="37">
        <f>SUMIFS(СВЦЭМ!$J$34:$J$777,СВЦЭМ!$A$34:$A$777,$A332,СВЦЭМ!$B$34:$B$777,S$331)+'СЕТ СН'!$F$13</f>
        <v>270.11845453000001</v>
      </c>
      <c r="T332" s="37">
        <f>SUMIFS(СВЦЭМ!$J$34:$J$777,СВЦЭМ!$A$34:$A$777,$A332,СВЦЭМ!$B$34:$B$777,T$331)+'СЕТ СН'!$F$13</f>
        <v>267.66923415000002</v>
      </c>
      <c r="U332" s="37">
        <f>SUMIFS(СВЦЭМ!$J$34:$J$777,СВЦЭМ!$A$34:$A$777,$A332,СВЦЭМ!$B$34:$B$777,U$331)+'СЕТ СН'!$F$13</f>
        <v>264.10618034999999</v>
      </c>
      <c r="V332" s="37">
        <f>SUMIFS(СВЦЭМ!$J$34:$J$777,СВЦЭМ!$A$34:$A$777,$A332,СВЦЭМ!$B$34:$B$777,V$331)+'СЕТ СН'!$F$13</f>
        <v>260.24494362000002</v>
      </c>
      <c r="W332" s="37">
        <f>SUMIFS(СВЦЭМ!$J$34:$J$777,СВЦЭМ!$A$34:$A$777,$A332,СВЦЭМ!$B$34:$B$777,W$331)+'СЕТ СН'!$F$13</f>
        <v>285.82247771999999</v>
      </c>
      <c r="X332" s="37">
        <f>SUMIFS(СВЦЭМ!$J$34:$J$777,СВЦЭМ!$A$34:$A$777,$A332,СВЦЭМ!$B$34:$B$777,X$331)+'СЕТ СН'!$F$13</f>
        <v>293.30998742000003</v>
      </c>
      <c r="Y332" s="37">
        <f>SUMIFS(СВЦЭМ!$J$34:$J$777,СВЦЭМ!$A$34:$A$777,$A332,СВЦЭМ!$B$34:$B$777,Y$331)+'СЕТ СН'!$F$13</f>
        <v>316.99018613999999</v>
      </c>
      <c r="AA332" s="46"/>
    </row>
    <row r="333" spans="1:27" ht="15.75" x14ac:dyDescent="0.2">
      <c r="A333" s="36">
        <f>A332+1</f>
        <v>43314</v>
      </c>
      <c r="B333" s="37">
        <f>SUMIFS(СВЦЭМ!$J$34:$J$777,СВЦЭМ!$A$34:$A$777,$A333,СВЦЭМ!$B$34:$B$777,B$331)+'СЕТ СН'!$F$13</f>
        <v>391.28986983999999</v>
      </c>
      <c r="C333" s="37">
        <f>SUMIFS(СВЦЭМ!$J$34:$J$777,СВЦЭМ!$A$34:$A$777,$A333,СВЦЭМ!$B$34:$B$777,C$331)+'СЕТ СН'!$F$13</f>
        <v>475.05668809000002</v>
      </c>
      <c r="D333" s="37">
        <f>SUMIFS(СВЦЭМ!$J$34:$J$777,СВЦЭМ!$A$34:$A$777,$A333,СВЦЭМ!$B$34:$B$777,D$331)+'СЕТ СН'!$F$13</f>
        <v>539.76224179999997</v>
      </c>
      <c r="E333" s="37">
        <f>SUMIFS(СВЦЭМ!$J$34:$J$777,СВЦЭМ!$A$34:$A$777,$A333,СВЦЭМ!$B$34:$B$777,E$331)+'СЕТ СН'!$F$13</f>
        <v>600.07651568000006</v>
      </c>
      <c r="F333" s="37">
        <f>SUMIFS(СВЦЭМ!$J$34:$J$777,СВЦЭМ!$A$34:$A$777,$A333,СВЦЭМ!$B$34:$B$777,F$331)+'СЕТ СН'!$F$13</f>
        <v>599.04318547000003</v>
      </c>
      <c r="G333" s="37">
        <f>SUMIFS(СВЦЭМ!$J$34:$J$777,СВЦЭМ!$A$34:$A$777,$A333,СВЦЭМ!$B$34:$B$777,G$331)+'СЕТ СН'!$F$13</f>
        <v>591.96418329999995</v>
      </c>
      <c r="H333" s="37">
        <f>SUMIFS(СВЦЭМ!$J$34:$J$777,СВЦЭМ!$A$34:$A$777,$A333,СВЦЭМ!$B$34:$B$777,H$331)+'СЕТ СН'!$F$13</f>
        <v>567.63668085999996</v>
      </c>
      <c r="I333" s="37">
        <f>SUMIFS(СВЦЭМ!$J$34:$J$777,СВЦЭМ!$A$34:$A$777,$A333,СВЦЭМ!$B$34:$B$777,I$331)+'СЕТ СН'!$F$13</f>
        <v>506.19033933999998</v>
      </c>
      <c r="J333" s="37">
        <f>SUMIFS(СВЦЭМ!$J$34:$J$777,СВЦЭМ!$A$34:$A$777,$A333,СВЦЭМ!$B$34:$B$777,J$331)+'СЕТ СН'!$F$13</f>
        <v>415.88458628000001</v>
      </c>
      <c r="K333" s="37">
        <f>SUMIFS(СВЦЭМ!$J$34:$J$777,СВЦЭМ!$A$34:$A$777,$A333,СВЦЭМ!$B$34:$B$777,K$331)+'СЕТ СН'!$F$13</f>
        <v>343.72748272000001</v>
      </c>
      <c r="L333" s="37">
        <f>SUMIFS(СВЦЭМ!$J$34:$J$777,СВЦЭМ!$A$34:$A$777,$A333,СВЦЭМ!$B$34:$B$777,L$331)+'СЕТ СН'!$F$13</f>
        <v>301.04949829999998</v>
      </c>
      <c r="M333" s="37">
        <f>SUMIFS(СВЦЭМ!$J$34:$J$777,СВЦЭМ!$A$34:$A$777,$A333,СВЦЭМ!$B$34:$B$777,M$331)+'СЕТ СН'!$F$13</f>
        <v>275.72278831</v>
      </c>
      <c r="N333" s="37">
        <f>SUMIFS(СВЦЭМ!$J$34:$J$777,СВЦЭМ!$A$34:$A$777,$A333,СВЦЭМ!$B$34:$B$777,N$331)+'СЕТ СН'!$F$13</f>
        <v>269.57215497999999</v>
      </c>
      <c r="O333" s="37">
        <f>SUMIFS(СВЦЭМ!$J$34:$J$777,СВЦЭМ!$A$34:$A$777,$A333,СВЦЭМ!$B$34:$B$777,O$331)+'СЕТ СН'!$F$13</f>
        <v>278.11826958</v>
      </c>
      <c r="P333" s="37">
        <f>SUMIFS(СВЦЭМ!$J$34:$J$777,СВЦЭМ!$A$34:$A$777,$A333,СВЦЭМ!$B$34:$B$777,P$331)+'СЕТ СН'!$F$13</f>
        <v>271.01882272</v>
      </c>
      <c r="Q333" s="37">
        <f>SUMIFS(СВЦЭМ!$J$34:$J$777,СВЦЭМ!$A$34:$A$777,$A333,СВЦЭМ!$B$34:$B$777,Q$331)+'СЕТ СН'!$F$13</f>
        <v>270.55798816999999</v>
      </c>
      <c r="R333" s="37">
        <f>SUMIFS(СВЦЭМ!$J$34:$J$777,СВЦЭМ!$A$34:$A$777,$A333,СВЦЭМ!$B$34:$B$777,R$331)+'СЕТ СН'!$F$13</f>
        <v>272.32895300000001</v>
      </c>
      <c r="S333" s="37">
        <f>SUMIFS(СВЦЭМ!$J$34:$J$777,СВЦЭМ!$A$34:$A$777,$A333,СВЦЭМ!$B$34:$B$777,S$331)+'СЕТ СН'!$F$13</f>
        <v>269.46263979000003</v>
      </c>
      <c r="T333" s="37">
        <f>SUMIFS(СВЦЭМ!$J$34:$J$777,СВЦЭМ!$A$34:$A$777,$A333,СВЦЭМ!$B$34:$B$777,T$331)+'СЕТ СН'!$F$13</f>
        <v>262.55767716999998</v>
      </c>
      <c r="U333" s="37">
        <f>SUMIFS(СВЦЭМ!$J$34:$J$777,СВЦЭМ!$A$34:$A$777,$A333,СВЦЭМ!$B$34:$B$777,U$331)+'СЕТ СН'!$F$13</f>
        <v>266.01406823000002</v>
      </c>
      <c r="V333" s="37">
        <f>SUMIFS(СВЦЭМ!$J$34:$J$777,СВЦЭМ!$A$34:$A$777,$A333,СВЦЭМ!$B$34:$B$777,V$331)+'СЕТ СН'!$F$13</f>
        <v>261.99019466999999</v>
      </c>
      <c r="W333" s="37">
        <f>SUMIFS(СВЦЭМ!$J$34:$J$777,СВЦЭМ!$A$34:$A$777,$A333,СВЦЭМ!$B$34:$B$777,W$331)+'СЕТ СН'!$F$13</f>
        <v>263.89124894000003</v>
      </c>
      <c r="X333" s="37">
        <f>SUMIFS(СВЦЭМ!$J$34:$J$777,СВЦЭМ!$A$34:$A$777,$A333,СВЦЭМ!$B$34:$B$777,X$331)+'СЕТ СН'!$F$13</f>
        <v>274.09317861</v>
      </c>
      <c r="Y333" s="37">
        <f>SUMIFS(СВЦЭМ!$J$34:$J$777,СВЦЭМ!$A$34:$A$777,$A333,СВЦЭМ!$B$34:$B$777,Y$331)+'СЕТ СН'!$F$13</f>
        <v>315.49197563000001</v>
      </c>
    </row>
    <row r="334" spans="1:27" ht="15.75" x14ac:dyDescent="0.2">
      <c r="A334" s="36">
        <f t="shared" ref="A334:A362" si="9">A333+1</f>
        <v>43315</v>
      </c>
      <c r="B334" s="37">
        <f>SUMIFS(СВЦЭМ!$J$34:$J$777,СВЦЭМ!$A$34:$A$777,$A334,СВЦЭМ!$B$34:$B$777,B$331)+'СЕТ СН'!$F$13</f>
        <v>367.18574472</v>
      </c>
      <c r="C334" s="37">
        <f>SUMIFS(СВЦЭМ!$J$34:$J$777,СВЦЭМ!$A$34:$A$777,$A334,СВЦЭМ!$B$34:$B$777,C$331)+'СЕТ СН'!$F$13</f>
        <v>443.57906639999999</v>
      </c>
      <c r="D334" s="37">
        <f>SUMIFS(СВЦЭМ!$J$34:$J$777,СВЦЭМ!$A$34:$A$777,$A334,СВЦЭМ!$B$34:$B$777,D$331)+'СЕТ СН'!$F$13</f>
        <v>506.36443045999999</v>
      </c>
      <c r="E334" s="37">
        <f>SUMIFS(СВЦЭМ!$J$34:$J$777,СВЦЭМ!$A$34:$A$777,$A334,СВЦЭМ!$B$34:$B$777,E$331)+'СЕТ СН'!$F$13</f>
        <v>564.77885114000003</v>
      </c>
      <c r="F334" s="37">
        <f>SUMIFS(СВЦЭМ!$J$34:$J$777,СВЦЭМ!$A$34:$A$777,$A334,СВЦЭМ!$B$34:$B$777,F$331)+'СЕТ СН'!$F$13</f>
        <v>565.13407355000004</v>
      </c>
      <c r="G334" s="37">
        <f>SUMIFS(СВЦЭМ!$J$34:$J$777,СВЦЭМ!$A$34:$A$777,$A334,СВЦЭМ!$B$34:$B$777,G$331)+'СЕТ СН'!$F$13</f>
        <v>546.61010297999997</v>
      </c>
      <c r="H334" s="37">
        <f>SUMIFS(СВЦЭМ!$J$34:$J$777,СВЦЭМ!$A$34:$A$777,$A334,СВЦЭМ!$B$34:$B$777,H$331)+'СЕТ СН'!$F$13</f>
        <v>525.57982929000002</v>
      </c>
      <c r="I334" s="37">
        <f>SUMIFS(СВЦЭМ!$J$34:$J$777,СВЦЭМ!$A$34:$A$777,$A334,СВЦЭМ!$B$34:$B$777,I$331)+'СЕТ СН'!$F$13</f>
        <v>461.49704943</v>
      </c>
      <c r="J334" s="37">
        <f>SUMIFS(СВЦЭМ!$J$34:$J$777,СВЦЭМ!$A$34:$A$777,$A334,СВЦЭМ!$B$34:$B$777,J$331)+'СЕТ СН'!$F$13</f>
        <v>415.06403338000001</v>
      </c>
      <c r="K334" s="37">
        <f>SUMIFS(СВЦЭМ!$J$34:$J$777,СВЦЭМ!$A$34:$A$777,$A334,СВЦЭМ!$B$34:$B$777,K$331)+'СЕТ СН'!$F$13</f>
        <v>368.63993499999998</v>
      </c>
      <c r="L334" s="37">
        <f>SUMIFS(СВЦЭМ!$J$34:$J$777,СВЦЭМ!$A$34:$A$777,$A334,СВЦЭМ!$B$34:$B$777,L$331)+'СЕТ СН'!$F$13</f>
        <v>319.79299397</v>
      </c>
      <c r="M334" s="37">
        <f>SUMIFS(СВЦЭМ!$J$34:$J$777,СВЦЭМ!$A$34:$A$777,$A334,СВЦЭМ!$B$34:$B$777,M$331)+'СЕТ СН'!$F$13</f>
        <v>291.44501401000002</v>
      </c>
      <c r="N334" s="37">
        <f>SUMIFS(СВЦЭМ!$J$34:$J$777,СВЦЭМ!$A$34:$A$777,$A334,СВЦЭМ!$B$34:$B$777,N$331)+'СЕТ СН'!$F$13</f>
        <v>284.72344697</v>
      </c>
      <c r="O334" s="37">
        <f>SUMIFS(СВЦЭМ!$J$34:$J$777,СВЦЭМ!$A$34:$A$777,$A334,СВЦЭМ!$B$34:$B$777,O$331)+'СЕТ СН'!$F$13</f>
        <v>289.57767534999999</v>
      </c>
      <c r="P334" s="37">
        <f>SUMIFS(СВЦЭМ!$J$34:$J$777,СВЦЭМ!$A$34:$A$777,$A334,СВЦЭМ!$B$34:$B$777,P$331)+'СЕТ СН'!$F$13</f>
        <v>287.61132812</v>
      </c>
      <c r="Q334" s="37">
        <f>SUMIFS(СВЦЭМ!$J$34:$J$777,СВЦЭМ!$A$34:$A$777,$A334,СВЦЭМ!$B$34:$B$777,Q$331)+'СЕТ СН'!$F$13</f>
        <v>284.27877104999999</v>
      </c>
      <c r="R334" s="37">
        <f>SUMIFS(СВЦЭМ!$J$34:$J$777,СВЦЭМ!$A$34:$A$777,$A334,СВЦЭМ!$B$34:$B$777,R$331)+'СЕТ СН'!$F$13</f>
        <v>279.62692224</v>
      </c>
      <c r="S334" s="37">
        <f>SUMIFS(СВЦЭМ!$J$34:$J$777,СВЦЭМ!$A$34:$A$777,$A334,СВЦЭМ!$B$34:$B$777,S$331)+'СЕТ СН'!$F$13</f>
        <v>282.98498209000002</v>
      </c>
      <c r="T334" s="37">
        <f>SUMIFS(СВЦЭМ!$J$34:$J$777,СВЦЭМ!$A$34:$A$777,$A334,СВЦЭМ!$B$34:$B$777,T$331)+'СЕТ СН'!$F$13</f>
        <v>282.83453803999998</v>
      </c>
      <c r="U334" s="37">
        <f>SUMIFS(СВЦЭМ!$J$34:$J$777,СВЦЭМ!$A$34:$A$777,$A334,СВЦЭМ!$B$34:$B$777,U$331)+'СЕТ СН'!$F$13</f>
        <v>280.70763711000001</v>
      </c>
      <c r="V334" s="37">
        <f>SUMIFS(СВЦЭМ!$J$34:$J$777,СВЦЭМ!$A$34:$A$777,$A334,СВЦЭМ!$B$34:$B$777,V$331)+'СЕТ СН'!$F$13</f>
        <v>274.67661637999998</v>
      </c>
      <c r="W334" s="37">
        <f>SUMIFS(СВЦЭМ!$J$34:$J$777,СВЦЭМ!$A$34:$A$777,$A334,СВЦЭМ!$B$34:$B$777,W$331)+'СЕТ СН'!$F$13</f>
        <v>269.42288707</v>
      </c>
      <c r="X334" s="37">
        <f>SUMIFS(СВЦЭМ!$J$34:$J$777,СВЦЭМ!$A$34:$A$777,$A334,СВЦЭМ!$B$34:$B$777,X$331)+'СЕТ СН'!$F$13</f>
        <v>279.47650077999998</v>
      </c>
      <c r="Y334" s="37">
        <f>SUMIFS(СВЦЭМ!$J$34:$J$777,СВЦЭМ!$A$34:$A$777,$A334,СВЦЭМ!$B$34:$B$777,Y$331)+'СЕТ СН'!$F$13</f>
        <v>314.36952896000003</v>
      </c>
    </row>
    <row r="335" spans="1:27" ht="15.75" x14ac:dyDescent="0.2">
      <c r="A335" s="36">
        <f t="shared" si="9"/>
        <v>43316</v>
      </c>
      <c r="B335" s="37">
        <f>SUMIFS(СВЦЭМ!$J$34:$J$777,СВЦЭМ!$A$34:$A$777,$A335,СВЦЭМ!$B$34:$B$777,B$331)+'СЕТ СН'!$F$13</f>
        <v>386.58314482999998</v>
      </c>
      <c r="C335" s="37">
        <f>SUMIFS(СВЦЭМ!$J$34:$J$777,СВЦЭМ!$A$34:$A$777,$A335,СВЦЭМ!$B$34:$B$777,C$331)+'СЕТ СН'!$F$13</f>
        <v>439.62848059999999</v>
      </c>
      <c r="D335" s="37">
        <f>SUMIFS(СВЦЭМ!$J$34:$J$777,СВЦЭМ!$A$34:$A$777,$A335,СВЦЭМ!$B$34:$B$777,D$331)+'СЕТ СН'!$F$13</f>
        <v>486.50167395</v>
      </c>
      <c r="E335" s="37">
        <f>SUMIFS(СВЦЭМ!$J$34:$J$777,СВЦЭМ!$A$34:$A$777,$A335,СВЦЭМ!$B$34:$B$777,E$331)+'СЕТ СН'!$F$13</f>
        <v>549.44121154000004</v>
      </c>
      <c r="F335" s="37">
        <f>SUMIFS(СВЦЭМ!$J$34:$J$777,СВЦЭМ!$A$34:$A$777,$A335,СВЦЭМ!$B$34:$B$777,F$331)+'СЕТ СН'!$F$13</f>
        <v>550.51511217999996</v>
      </c>
      <c r="G335" s="37">
        <f>SUMIFS(СВЦЭМ!$J$34:$J$777,СВЦЭМ!$A$34:$A$777,$A335,СВЦЭМ!$B$34:$B$777,G$331)+'СЕТ СН'!$F$13</f>
        <v>539.37045765000005</v>
      </c>
      <c r="H335" s="37">
        <f>SUMIFS(СВЦЭМ!$J$34:$J$777,СВЦЭМ!$A$34:$A$777,$A335,СВЦЭМ!$B$34:$B$777,H$331)+'СЕТ СН'!$F$13</f>
        <v>516.48621247999995</v>
      </c>
      <c r="I335" s="37">
        <f>SUMIFS(СВЦЭМ!$J$34:$J$777,СВЦЭМ!$A$34:$A$777,$A335,СВЦЭМ!$B$34:$B$777,I$331)+'СЕТ СН'!$F$13</f>
        <v>501.05377908000003</v>
      </c>
      <c r="J335" s="37">
        <f>SUMIFS(СВЦЭМ!$J$34:$J$777,СВЦЭМ!$A$34:$A$777,$A335,СВЦЭМ!$B$34:$B$777,J$331)+'СЕТ СН'!$F$13</f>
        <v>414.58289048</v>
      </c>
      <c r="K335" s="37">
        <f>SUMIFS(СВЦЭМ!$J$34:$J$777,СВЦЭМ!$A$34:$A$777,$A335,СВЦЭМ!$B$34:$B$777,K$331)+'СЕТ СН'!$F$13</f>
        <v>353.08344288000001</v>
      </c>
      <c r="L335" s="37">
        <f>SUMIFS(СВЦЭМ!$J$34:$J$777,СВЦЭМ!$A$34:$A$777,$A335,СВЦЭМ!$B$34:$B$777,L$331)+'СЕТ СН'!$F$13</f>
        <v>288.26324514999999</v>
      </c>
      <c r="M335" s="37">
        <f>SUMIFS(СВЦЭМ!$J$34:$J$777,СВЦЭМ!$A$34:$A$777,$A335,СВЦЭМ!$B$34:$B$777,M$331)+'СЕТ СН'!$F$13</f>
        <v>260.82075636000002</v>
      </c>
      <c r="N335" s="37">
        <f>SUMIFS(СВЦЭМ!$J$34:$J$777,СВЦЭМ!$A$34:$A$777,$A335,СВЦЭМ!$B$34:$B$777,N$331)+'СЕТ СН'!$F$13</f>
        <v>261.49757665999999</v>
      </c>
      <c r="O335" s="37">
        <f>SUMIFS(СВЦЭМ!$J$34:$J$777,СВЦЭМ!$A$34:$A$777,$A335,СВЦЭМ!$B$34:$B$777,O$331)+'СЕТ СН'!$F$13</f>
        <v>263.26827951000001</v>
      </c>
      <c r="P335" s="37">
        <f>SUMIFS(СВЦЭМ!$J$34:$J$777,СВЦЭМ!$A$34:$A$777,$A335,СВЦЭМ!$B$34:$B$777,P$331)+'СЕТ СН'!$F$13</f>
        <v>267.33527191000002</v>
      </c>
      <c r="Q335" s="37">
        <f>SUMIFS(СВЦЭМ!$J$34:$J$777,СВЦЭМ!$A$34:$A$777,$A335,СВЦЭМ!$B$34:$B$777,Q$331)+'СЕТ СН'!$F$13</f>
        <v>266.41678354999999</v>
      </c>
      <c r="R335" s="37">
        <f>SUMIFS(СВЦЭМ!$J$34:$J$777,СВЦЭМ!$A$34:$A$777,$A335,СВЦЭМ!$B$34:$B$777,R$331)+'СЕТ СН'!$F$13</f>
        <v>263.44780370000001</v>
      </c>
      <c r="S335" s="37">
        <f>SUMIFS(СВЦЭМ!$J$34:$J$777,СВЦЭМ!$A$34:$A$777,$A335,СВЦЭМ!$B$34:$B$777,S$331)+'СЕТ СН'!$F$13</f>
        <v>261.66831238999998</v>
      </c>
      <c r="T335" s="37">
        <f>SUMIFS(СВЦЭМ!$J$34:$J$777,СВЦЭМ!$A$34:$A$777,$A335,СВЦЭМ!$B$34:$B$777,T$331)+'СЕТ СН'!$F$13</f>
        <v>259.72495831999998</v>
      </c>
      <c r="U335" s="37">
        <f>SUMIFS(СВЦЭМ!$J$34:$J$777,СВЦЭМ!$A$34:$A$777,$A335,СВЦЭМ!$B$34:$B$777,U$331)+'СЕТ СН'!$F$13</f>
        <v>264.88310296999998</v>
      </c>
      <c r="V335" s="37">
        <f>SUMIFS(СВЦЭМ!$J$34:$J$777,СВЦЭМ!$A$34:$A$777,$A335,СВЦЭМ!$B$34:$B$777,V$331)+'СЕТ СН'!$F$13</f>
        <v>260.43830187999998</v>
      </c>
      <c r="W335" s="37">
        <f>SUMIFS(СВЦЭМ!$J$34:$J$777,СВЦЭМ!$A$34:$A$777,$A335,СВЦЭМ!$B$34:$B$777,W$331)+'СЕТ СН'!$F$13</f>
        <v>258.96029644999999</v>
      </c>
      <c r="X335" s="37">
        <f>SUMIFS(СВЦЭМ!$J$34:$J$777,СВЦЭМ!$A$34:$A$777,$A335,СВЦЭМ!$B$34:$B$777,X$331)+'СЕТ СН'!$F$13</f>
        <v>264.21916958999998</v>
      </c>
      <c r="Y335" s="37">
        <f>SUMIFS(СВЦЭМ!$J$34:$J$777,СВЦЭМ!$A$34:$A$777,$A335,СВЦЭМ!$B$34:$B$777,Y$331)+'СЕТ СН'!$F$13</f>
        <v>288.33404409000002</v>
      </c>
    </row>
    <row r="336" spans="1:27" ht="15.75" x14ac:dyDescent="0.2">
      <c r="A336" s="36">
        <f t="shared" si="9"/>
        <v>43317</v>
      </c>
      <c r="B336" s="37">
        <f>SUMIFS(СВЦЭМ!$J$34:$J$777,СВЦЭМ!$A$34:$A$777,$A336,СВЦЭМ!$B$34:$B$777,B$331)+'СЕТ СН'!$F$13</f>
        <v>328.29978947000001</v>
      </c>
      <c r="C336" s="37">
        <f>SUMIFS(СВЦЭМ!$J$34:$J$777,СВЦЭМ!$A$34:$A$777,$A336,СВЦЭМ!$B$34:$B$777,C$331)+'СЕТ СН'!$F$13</f>
        <v>393.99020340999999</v>
      </c>
      <c r="D336" s="37">
        <f>SUMIFS(СВЦЭМ!$J$34:$J$777,СВЦЭМ!$A$34:$A$777,$A336,СВЦЭМ!$B$34:$B$777,D$331)+'СЕТ СН'!$F$13</f>
        <v>452.01905174000001</v>
      </c>
      <c r="E336" s="37">
        <f>SUMIFS(СВЦЭМ!$J$34:$J$777,СВЦЭМ!$A$34:$A$777,$A336,СВЦЭМ!$B$34:$B$777,E$331)+'СЕТ СН'!$F$13</f>
        <v>498.22750989000002</v>
      </c>
      <c r="F336" s="37">
        <f>SUMIFS(СВЦЭМ!$J$34:$J$777,СВЦЭМ!$A$34:$A$777,$A336,СВЦЭМ!$B$34:$B$777,F$331)+'СЕТ СН'!$F$13</f>
        <v>497.37334797</v>
      </c>
      <c r="G336" s="37">
        <f>SUMIFS(СВЦЭМ!$J$34:$J$777,СВЦЭМ!$A$34:$A$777,$A336,СВЦЭМ!$B$34:$B$777,G$331)+'СЕТ СН'!$F$13</f>
        <v>510.81522611999998</v>
      </c>
      <c r="H336" s="37">
        <f>SUMIFS(СВЦЭМ!$J$34:$J$777,СВЦЭМ!$A$34:$A$777,$A336,СВЦЭМ!$B$34:$B$777,H$331)+'СЕТ СН'!$F$13</f>
        <v>516.34982876000004</v>
      </c>
      <c r="I336" s="37">
        <f>SUMIFS(СВЦЭМ!$J$34:$J$777,СВЦЭМ!$A$34:$A$777,$A336,СВЦЭМ!$B$34:$B$777,I$331)+'СЕТ СН'!$F$13</f>
        <v>496.43342385</v>
      </c>
      <c r="J336" s="37">
        <f>SUMIFS(СВЦЭМ!$J$34:$J$777,СВЦЭМ!$A$34:$A$777,$A336,СВЦЭМ!$B$34:$B$777,J$331)+'СЕТ СН'!$F$13</f>
        <v>417.49315141</v>
      </c>
      <c r="K336" s="37">
        <f>SUMIFS(СВЦЭМ!$J$34:$J$777,СВЦЭМ!$A$34:$A$777,$A336,СВЦЭМ!$B$34:$B$777,K$331)+'СЕТ СН'!$F$13</f>
        <v>351.65602312999999</v>
      </c>
      <c r="L336" s="37">
        <f>SUMIFS(СВЦЭМ!$J$34:$J$777,СВЦЭМ!$A$34:$A$777,$A336,СВЦЭМ!$B$34:$B$777,L$331)+'СЕТ СН'!$F$13</f>
        <v>322.02875633000002</v>
      </c>
      <c r="M336" s="37">
        <f>SUMIFS(СВЦЭМ!$J$34:$J$777,СВЦЭМ!$A$34:$A$777,$A336,СВЦЭМ!$B$34:$B$777,M$331)+'СЕТ СН'!$F$13</f>
        <v>304.44850731000002</v>
      </c>
      <c r="N336" s="37">
        <f>SUMIFS(СВЦЭМ!$J$34:$J$777,СВЦЭМ!$A$34:$A$777,$A336,СВЦЭМ!$B$34:$B$777,N$331)+'СЕТ СН'!$F$13</f>
        <v>301.38896906999997</v>
      </c>
      <c r="O336" s="37">
        <f>SUMIFS(СВЦЭМ!$J$34:$J$777,СВЦЭМ!$A$34:$A$777,$A336,СВЦЭМ!$B$34:$B$777,O$331)+'СЕТ СН'!$F$13</f>
        <v>288.27021988000001</v>
      </c>
      <c r="P336" s="37">
        <f>SUMIFS(СВЦЭМ!$J$34:$J$777,СВЦЭМ!$A$34:$A$777,$A336,СВЦЭМ!$B$34:$B$777,P$331)+'СЕТ СН'!$F$13</f>
        <v>266.25836089000001</v>
      </c>
      <c r="Q336" s="37">
        <f>SUMIFS(СВЦЭМ!$J$34:$J$777,СВЦЭМ!$A$34:$A$777,$A336,СВЦЭМ!$B$34:$B$777,Q$331)+'СЕТ СН'!$F$13</f>
        <v>273.54479549000001</v>
      </c>
      <c r="R336" s="37">
        <f>SUMIFS(СВЦЭМ!$J$34:$J$777,СВЦЭМ!$A$34:$A$777,$A336,СВЦЭМ!$B$34:$B$777,R$331)+'СЕТ СН'!$F$13</f>
        <v>271.52691700000003</v>
      </c>
      <c r="S336" s="37">
        <f>SUMIFS(СВЦЭМ!$J$34:$J$777,СВЦЭМ!$A$34:$A$777,$A336,СВЦЭМ!$B$34:$B$777,S$331)+'СЕТ СН'!$F$13</f>
        <v>269.30785162000001</v>
      </c>
      <c r="T336" s="37">
        <f>SUMIFS(СВЦЭМ!$J$34:$J$777,СВЦЭМ!$A$34:$A$777,$A336,СВЦЭМ!$B$34:$B$777,T$331)+'СЕТ СН'!$F$13</f>
        <v>263.51906086000002</v>
      </c>
      <c r="U336" s="37">
        <f>SUMIFS(СВЦЭМ!$J$34:$J$777,СВЦЭМ!$A$34:$A$777,$A336,СВЦЭМ!$B$34:$B$777,U$331)+'СЕТ СН'!$F$13</f>
        <v>264.83671571999997</v>
      </c>
      <c r="V336" s="37">
        <f>SUMIFS(СВЦЭМ!$J$34:$J$777,СВЦЭМ!$A$34:$A$777,$A336,СВЦЭМ!$B$34:$B$777,V$331)+'СЕТ СН'!$F$13</f>
        <v>257.46409131000001</v>
      </c>
      <c r="W336" s="37">
        <f>SUMIFS(СВЦЭМ!$J$34:$J$777,СВЦЭМ!$A$34:$A$777,$A336,СВЦЭМ!$B$34:$B$777,W$331)+'СЕТ СН'!$F$13</f>
        <v>253.50181473000001</v>
      </c>
      <c r="X336" s="37">
        <f>SUMIFS(СВЦЭМ!$J$34:$J$777,СВЦЭМ!$A$34:$A$777,$A336,СВЦЭМ!$B$34:$B$777,X$331)+'СЕТ СН'!$F$13</f>
        <v>261.43495266999997</v>
      </c>
      <c r="Y336" s="37">
        <f>SUMIFS(СВЦЭМ!$J$34:$J$777,СВЦЭМ!$A$34:$A$777,$A336,СВЦЭМ!$B$34:$B$777,Y$331)+'СЕТ СН'!$F$13</f>
        <v>281.15171884</v>
      </c>
    </row>
    <row r="337" spans="1:25" ht="15.75" x14ac:dyDescent="0.2">
      <c r="A337" s="36">
        <f t="shared" si="9"/>
        <v>43318</v>
      </c>
      <c r="B337" s="37">
        <f>SUMIFS(СВЦЭМ!$J$34:$J$777,СВЦЭМ!$A$34:$A$777,$A337,СВЦЭМ!$B$34:$B$777,B$331)+'СЕТ СН'!$F$13</f>
        <v>329.92146544000002</v>
      </c>
      <c r="C337" s="37">
        <f>SUMIFS(СВЦЭМ!$J$34:$J$777,СВЦЭМ!$A$34:$A$777,$A337,СВЦЭМ!$B$34:$B$777,C$331)+'СЕТ СН'!$F$13</f>
        <v>384.31354169000002</v>
      </c>
      <c r="D337" s="37">
        <f>SUMIFS(СВЦЭМ!$J$34:$J$777,СВЦЭМ!$A$34:$A$777,$A337,СВЦЭМ!$B$34:$B$777,D$331)+'СЕТ СН'!$F$13</f>
        <v>443.78816601</v>
      </c>
      <c r="E337" s="37">
        <f>SUMIFS(СВЦЭМ!$J$34:$J$777,СВЦЭМ!$A$34:$A$777,$A337,СВЦЭМ!$B$34:$B$777,E$331)+'СЕТ СН'!$F$13</f>
        <v>503.55862693</v>
      </c>
      <c r="F337" s="37">
        <f>SUMIFS(СВЦЭМ!$J$34:$J$777,СВЦЭМ!$A$34:$A$777,$A337,СВЦЭМ!$B$34:$B$777,F$331)+'СЕТ СН'!$F$13</f>
        <v>498.90930844000002</v>
      </c>
      <c r="G337" s="37">
        <f>SUMIFS(СВЦЭМ!$J$34:$J$777,СВЦЭМ!$A$34:$A$777,$A337,СВЦЭМ!$B$34:$B$777,G$331)+'СЕТ СН'!$F$13</f>
        <v>505.51052598000001</v>
      </c>
      <c r="H337" s="37">
        <f>SUMIFS(СВЦЭМ!$J$34:$J$777,СВЦЭМ!$A$34:$A$777,$A337,СВЦЭМ!$B$34:$B$777,H$331)+'СЕТ СН'!$F$13</f>
        <v>512.37336372000004</v>
      </c>
      <c r="I337" s="37">
        <f>SUMIFS(СВЦЭМ!$J$34:$J$777,СВЦЭМ!$A$34:$A$777,$A337,СВЦЭМ!$B$34:$B$777,I$331)+'СЕТ СН'!$F$13</f>
        <v>501.85451238000002</v>
      </c>
      <c r="J337" s="37">
        <f>SUMIFS(СВЦЭМ!$J$34:$J$777,СВЦЭМ!$A$34:$A$777,$A337,СВЦЭМ!$B$34:$B$777,J$331)+'СЕТ СН'!$F$13</f>
        <v>425.24778597</v>
      </c>
      <c r="K337" s="37">
        <f>SUMIFS(СВЦЭМ!$J$34:$J$777,СВЦЭМ!$A$34:$A$777,$A337,СВЦЭМ!$B$34:$B$777,K$331)+'СЕТ СН'!$F$13</f>
        <v>362.03466999</v>
      </c>
      <c r="L337" s="37">
        <f>SUMIFS(СВЦЭМ!$J$34:$J$777,СВЦЭМ!$A$34:$A$777,$A337,СВЦЭМ!$B$34:$B$777,L$331)+'СЕТ СН'!$F$13</f>
        <v>319.83948677000001</v>
      </c>
      <c r="M337" s="37">
        <f>SUMIFS(СВЦЭМ!$J$34:$J$777,СВЦЭМ!$A$34:$A$777,$A337,СВЦЭМ!$B$34:$B$777,M$331)+'СЕТ СН'!$F$13</f>
        <v>293.31493574000001</v>
      </c>
      <c r="N337" s="37">
        <f>SUMIFS(СВЦЭМ!$J$34:$J$777,СВЦЭМ!$A$34:$A$777,$A337,СВЦЭМ!$B$34:$B$777,N$331)+'СЕТ СН'!$F$13</f>
        <v>296.89876792000001</v>
      </c>
      <c r="O337" s="37">
        <f>SUMIFS(СВЦЭМ!$J$34:$J$777,СВЦЭМ!$A$34:$A$777,$A337,СВЦЭМ!$B$34:$B$777,O$331)+'СЕТ СН'!$F$13</f>
        <v>297.74068686999999</v>
      </c>
      <c r="P337" s="37">
        <f>SUMIFS(СВЦЭМ!$J$34:$J$777,СВЦЭМ!$A$34:$A$777,$A337,СВЦЭМ!$B$34:$B$777,P$331)+'СЕТ СН'!$F$13</f>
        <v>297.25711527999999</v>
      </c>
      <c r="Q337" s="37">
        <f>SUMIFS(СВЦЭМ!$J$34:$J$777,СВЦЭМ!$A$34:$A$777,$A337,СВЦЭМ!$B$34:$B$777,Q$331)+'СЕТ СН'!$F$13</f>
        <v>298.04610735</v>
      </c>
      <c r="R337" s="37">
        <f>SUMIFS(СВЦЭМ!$J$34:$J$777,СВЦЭМ!$A$34:$A$777,$A337,СВЦЭМ!$B$34:$B$777,R$331)+'СЕТ СН'!$F$13</f>
        <v>297.32189288000001</v>
      </c>
      <c r="S337" s="37">
        <f>SUMIFS(СВЦЭМ!$J$34:$J$777,СВЦЭМ!$A$34:$A$777,$A337,СВЦЭМ!$B$34:$B$777,S$331)+'СЕТ СН'!$F$13</f>
        <v>297.89132862999998</v>
      </c>
      <c r="T337" s="37">
        <f>SUMIFS(СВЦЭМ!$J$34:$J$777,СВЦЭМ!$A$34:$A$777,$A337,СВЦЭМ!$B$34:$B$777,T$331)+'СЕТ СН'!$F$13</f>
        <v>293.26700570000003</v>
      </c>
      <c r="U337" s="37">
        <f>SUMIFS(СВЦЭМ!$J$34:$J$777,СВЦЭМ!$A$34:$A$777,$A337,СВЦЭМ!$B$34:$B$777,U$331)+'СЕТ СН'!$F$13</f>
        <v>292.32183822000002</v>
      </c>
      <c r="V337" s="37">
        <f>SUMIFS(СВЦЭМ!$J$34:$J$777,СВЦЭМ!$A$34:$A$777,$A337,СВЦЭМ!$B$34:$B$777,V$331)+'СЕТ СН'!$F$13</f>
        <v>289.01746277000001</v>
      </c>
      <c r="W337" s="37">
        <f>SUMIFS(СВЦЭМ!$J$34:$J$777,СВЦЭМ!$A$34:$A$777,$A337,СВЦЭМ!$B$34:$B$777,W$331)+'СЕТ СН'!$F$13</f>
        <v>288.29850134999998</v>
      </c>
      <c r="X337" s="37">
        <f>SUMIFS(СВЦЭМ!$J$34:$J$777,СВЦЭМ!$A$34:$A$777,$A337,СВЦЭМ!$B$34:$B$777,X$331)+'СЕТ СН'!$F$13</f>
        <v>283.72037619999998</v>
      </c>
      <c r="Y337" s="37">
        <f>SUMIFS(СВЦЭМ!$J$34:$J$777,СВЦЭМ!$A$34:$A$777,$A337,СВЦЭМ!$B$34:$B$777,Y$331)+'СЕТ СН'!$F$13</f>
        <v>309.54718751000001</v>
      </c>
    </row>
    <row r="338" spans="1:25" ht="15.75" x14ac:dyDescent="0.2">
      <c r="A338" s="36">
        <f t="shared" si="9"/>
        <v>43319</v>
      </c>
      <c r="B338" s="37">
        <f>SUMIFS(СВЦЭМ!$J$34:$J$777,СВЦЭМ!$A$34:$A$777,$A338,СВЦЭМ!$B$34:$B$777,B$331)+'СЕТ СН'!$F$13</f>
        <v>356.49432378</v>
      </c>
      <c r="C338" s="37">
        <f>SUMIFS(СВЦЭМ!$J$34:$J$777,СВЦЭМ!$A$34:$A$777,$A338,СВЦЭМ!$B$34:$B$777,C$331)+'СЕТ СН'!$F$13</f>
        <v>429.78460996000001</v>
      </c>
      <c r="D338" s="37">
        <f>SUMIFS(СВЦЭМ!$J$34:$J$777,СВЦЭМ!$A$34:$A$777,$A338,СВЦЭМ!$B$34:$B$777,D$331)+'СЕТ СН'!$F$13</f>
        <v>475.30530888999999</v>
      </c>
      <c r="E338" s="37">
        <f>SUMIFS(СВЦЭМ!$J$34:$J$777,СВЦЭМ!$A$34:$A$777,$A338,СВЦЭМ!$B$34:$B$777,E$331)+'СЕТ СН'!$F$13</f>
        <v>535.76575840999999</v>
      </c>
      <c r="F338" s="37">
        <f>SUMIFS(СВЦЭМ!$J$34:$J$777,СВЦЭМ!$A$34:$A$777,$A338,СВЦЭМ!$B$34:$B$777,F$331)+'СЕТ СН'!$F$13</f>
        <v>532.34241035000002</v>
      </c>
      <c r="G338" s="37">
        <f>SUMIFS(СВЦЭМ!$J$34:$J$777,СВЦЭМ!$A$34:$A$777,$A338,СВЦЭМ!$B$34:$B$777,G$331)+'СЕТ СН'!$F$13</f>
        <v>536.48193029000004</v>
      </c>
      <c r="H338" s="37">
        <f>SUMIFS(СВЦЭМ!$J$34:$J$777,СВЦЭМ!$A$34:$A$777,$A338,СВЦЭМ!$B$34:$B$777,H$331)+'СЕТ СН'!$F$13</f>
        <v>534.82920130000002</v>
      </c>
      <c r="I338" s="37">
        <f>SUMIFS(СВЦЭМ!$J$34:$J$777,СВЦЭМ!$A$34:$A$777,$A338,СВЦЭМ!$B$34:$B$777,I$331)+'СЕТ СН'!$F$13</f>
        <v>478.27128390000001</v>
      </c>
      <c r="J338" s="37">
        <f>SUMIFS(СВЦЭМ!$J$34:$J$777,СВЦЭМ!$A$34:$A$777,$A338,СВЦЭМ!$B$34:$B$777,J$331)+'СЕТ СН'!$F$13</f>
        <v>396.36167463999999</v>
      </c>
      <c r="K338" s="37">
        <f>SUMIFS(СВЦЭМ!$J$34:$J$777,СВЦЭМ!$A$34:$A$777,$A338,СВЦЭМ!$B$34:$B$777,K$331)+'СЕТ СН'!$F$13</f>
        <v>351.50857618999999</v>
      </c>
      <c r="L338" s="37">
        <f>SUMIFS(СВЦЭМ!$J$34:$J$777,СВЦЭМ!$A$34:$A$777,$A338,СВЦЭМ!$B$34:$B$777,L$331)+'СЕТ СН'!$F$13</f>
        <v>308.28617122999998</v>
      </c>
      <c r="M338" s="37">
        <f>SUMIFS(СВЦЭМ!$J$34:$J$777,СВЦЭМ!$A$34:$A$777,$A338,СВЦЭМ!$B$34:$B$777,M$331)+'СЕТ СН'!$F$13</f>
        <v>283.16064532000001</v>
      </c>
      <c r="N338" s="37">
        <f>SUMIFS(СВЦЭМ!$J$34:$J$777,СВЦЭМ!$A$34:$A$777,$A338,СВЦЭМ!$B$34:$B$777,N$331)+'СЕТ СН'!$F$13</f>
        <v>275.38003873999997</v>
      </c>
      <c r="O338" s="37">
        <f>SUMIFS(СВЦЭМ!$J$34:$J$777,СВЦЭМ!$A$34:$A$777,$A338,СВЦЭМ!$B$34:$B$777,O$331)+'СЕТ СН'!$F$13</f>
        <v>281.4668135</v>
      </c>
      <c r="P338" s="37">
        <f>SUMIFS(СВЦЭМ!$J$34:$J$777,СВЦЭМ!$A$34:$A$777,$A338,СВЦЭМ!$B$34:$B$777,P$331)+'СЕТ СН'!$F$13</f>
        <v>280.94116192000001</v>
      </c>
      <c r="Q338" s="37">
        <f>SUMIFS(СВЦЭМ!$J$34:$J$777,СВЦЭМ!$A$34:$A$777,$A338,СВЦЭМ!$B$34:$B$777,Q$331)+'СЕТ СН'!$F$13</f>
        <v>281.75013415000001</v>
      </c>
      <c r="R338" s="37">
        <f>SUMIFS(СВЦЭМ!$J$34:$J$777,СВЦЭМ!$A$34:$A$777,$A338,СВЦЭМ!$B$34:$B$777,R$331)+'СЕТ СН'!$F$13</f>
        <v>282.66242704000001</v>
      </c>
      <c r="S338" s="37">
        <f>SUMIFS(СВЦЭМ!$J$34:$J$777,СВЦЭМ!$A$34:$A$777,$A338,СВЦЭМ!$B$34:$B$777,S$331)+'СЕТ СН'!$F$13</f>
        <v>282.50438615000002</v>
      </c>
      <c r="T338" s="37">
        <f>SUMIFS(СВЦЭМ!$J$34:$J$777,СВЦЭМ!$A$34:$A$777,$A338,СВЦЭМ!$B$34:$B$777,T$331)+'СЕТ СН'!$F$13</f>
        <v>275.43936815000001</v>
      </c>
      <c r="U338" s="37">
        <f>SUMIFS(СВЦЭМ!$J$34:$J$777,СВЦЭМ!$A$34:$A$777,$A338,СВЦЭМ!$B$34:$B$777,U$331)+'СЕТ СН'!$F$13</f>
        <v>277.83852542</v>
      </c>
      <c r="V338" s="37">
        <f>SUMIFS(СВЦЭМ!$J$34:$J$777,СВЦЭМ!$A$34:$A$777,$A338,СВЦЭМ!$B$34:$B$777,V$331)+'СЕТ СН'!$F$13</f>
        <v>272.68647170999998</v>
      </c>
      <c r="W338" s="37">
        <f>SUMIFS(СВЦЭМ!$J$34:$J$777,СВЦЭМ!$A$34:$A$777,$A338,СВЦЭМ!$B$34:$B$777,W$331)+'СЕТ СН'!$F$13</f>
        <v>273.66184915999997</v>
      </c>
      <c r="X338" s="37">
        <f>SUMIFS(СВЦЭМ!$J$34:$J$777,СВЦЭМ!$A$34:$A$777,$A338,СВЦЭМ!$B$34:$B$777,X$331)+'СЕТ СН'!$F$13</f>
        <v>269.13443782000002</v>
      </c>
      <c r="Y338" s="37">
        <f>SUMIFS(СВЦЭМ!$J$34:$J$777,СВЦЭМ!$A$34:$A$777,$A338,СВЦЭМ!$B$34:$B$777,Y$331)+'СЕТ СН'!$F$13</f>
        <v>289.99280228999999</v>
      </c>
    </row>
    <row r="339" spans="1:25" ht="15.75" x14ac:dyDescent="0.2">
      <c r="A339" s="36">
        <f t="shared" si="9"/>
        <v>43320</v>
      </c>
      <c r="B339" s="37">
        <f>SUMIFS(СВЦЭМ!$J$34:$J$777,СВЦЭМ!$A$34:$A$777,$A339,СВЦЭМ!$B$34:$B$777,B$331)+'СЕТ СН'!$F$13</f>
        <v>355.37507146000002</v>
      </c>
      <c r="C339" s="37">
        <f>SUMIFS(СВЦЭМ!$J$34:$J$777,СВЦЭМ!$A$34:$A$777,$A339,СВЦЭМ!$B$34:$B$777,C$331)+'СЕТ СН'!$F$13</f>
        <v>427.17193889999999</v>
      </c>
      <c r="D339" s="37">
        <f>SUMIFS(СВЦЭМ!$J$34:$J$777,СВЦЭМ!$A$34:$A$777,$A339,СВЦЭМ!$B$34:$B$777,D$331)+'СЕТ СН'!$F$13</f>
        <v>484.96904147999999</v>
      </c>
      <c r="E339" s="37">
        <f>SUMIFS(СВЦЭМ!$J$34:$J$777,СВЦЭМ!$A$34:$A$777,$A339,СВЦЭМ!$B$34:$B$777,E$331)+'СЕТ СН'!$F$13</f>
        <v>531.39510198000005</v>
      </c>
      <c r="F339" s="37">
        <f>SUMIFS(СВЦЭМ!$J$34:$J$777,СВЦЭМ!$A$34:$A$777,$A339,СВЦЭМ!$B$34:$B$777,F$331)+'СЕТ СН'!$F$13</f>
        <v>529.54994502</v>
      </c>
      <c r="G339" s="37">
        <f>SUMIFS(СВЦЭМ!$J$34:$J$777,СВЦЭМ!$A$34:$A$777,$A339,СВЦЭМ!$B$34:$B$777,G$331)+'СЕТ СН'!$F$13</f>
        <v>530.04873055999997</v>
      </c>
      <c r="H339" s="37">
        <f>SUMIFS(СВЦЭМ!$J$34:$J$777,СВЦЭМ!$A$34:$A$777,$A339,СВЦЭМ!$B$34:$B$777,H$331)+'СЕТ СН'!$F$13</f>
        <v>529.63771535000001</v>
      </c>
      <c r="I339" s="37">
        <f>SUMIFS(СВЦЭМ!$J$34:$J$777,СВЦЭМ!$A$34:$A$777,$A339,СВЦЭМ!$B$34:$B$777,I$331)+'СЕТ СН'!$F$13</f>
        <v>486.12994852999998</v>
      </c>
      <c r="J339" s="37">
        <f>SUMIFS(СВЦЭМ!$J$34:$J$777,СВЦЭМ!$A$34:$A$777,$A339,СВЦЭМ!$B$34:$B$777,J$331)+'СЕТ СН'!$F$13</f>
        <v>405.83503309000002</v>
      </c>
      <c r="K339" s="37">
        <f>SUMIFS(СВЦЭМ!$J$34:$J$777,СВЦЭМ!$A$34:$A$777,$A339,СВЦЭМ!$B$34:$B$777,K$331)+'СЕТ СН'!$F$13</f>
        <v>347.83671720000001</v>
      </c>
      <c r="L339" s="37">
        <f>SUMIFS(СВЦЭМ!$J$34:$J$777,СВЦЭМ!$A$34:$A$777,$A339,СВЦЭМ!$B$34:$B$777,L$331)+'СЕТ СН'!$F$13</f>
        <v>300.77213481000001</v>
      </c>
      <c r="M339" s="37">
        <f>SUMIFS(СВЦЭМ!$J$34:$J$777,СВЦЭМ!$A$34:$A$777,$A339,СВЦЭМ!$B$34:$B$777,M$331)+'СЕТ СН'!$F$13</f>
        <v>270.34937367999999</v>
      </c>
      <c r="N339" s="37">
        <f>SUMIFS(СВЦЭМ!$J$34:$J$777,СВЦЭМ!$A$34:$A$777,$A339,СВЦЭМ!$B$34:$B$777,N$331)+'СЕТ СН'!$F$13</f>
        <v>273.62870652999999</v>
      </c>
      <c r="O339" s="37">
        <f>SUMIFS(СВЦЭМ!$J$34:$J$777,СВЦЭМ!$A$34:$A$777,$A339,СВЦЭМ!$B$34:$B$777,O$331)+'СЕТ СН'!$F$13</f>
        <v>275.68585712999999</v>
      </c>
      <c r="P339" s="37">
        <f>SUMIFS(СВЦЭМ!$J$34:$J$777,СВЦЭМ!$A$34:$A$777,$A339,СВЦЭМ!$B$34:$B$777,P$331)+'СЕТ СН'!$F$13</f>
        <v>273.97552782999998</v>
      </c>
      <c r="Q339" s="37">
        <f>SUMIFS(СВЦЭМ!$J$34:$J$777,СВЦЭМ!$A$34:$A$777,$A339,СВЦЭМ!$B$34:$B$777,Q$331)+'СЕТ СН'!$F$13</f>
        <v>276.25169898000001</v>
      </c>
      <c r="R339" s="37">
        <f>SUMIFS(СВЦЭМ!$J$34:$J$777,СВЦЭМ!$A$34:$A$777,$A339,СВЦЭМ!$B$34:$B$777,R$331)+'СЕТ СН'!$F$13</f>
        <v>278.91210309000002</v>
      </c>
      <c r="S339" s="37">
        <f>SUMIFS(СВЦЭМ!$J$34:$J$777,СВЦЭМ!$A$34:$A$777,$A339,СВЦЭМ!$B$34:$B$777,S$331)+'СЕТ СН'!$F$13</f>
        <v>276.88968927000002</v>
      </c>
      <c r="T339" s="37">
        <f>SUMIFS(СВЦЭМ!$J$34:$J$777,СВЦЭМ!$A$34:$A$777,$A339,СВЦЭМ!$B$34:$B$777,T$331)+'СЕТ СН'!$F$13</f>
        <v>276.57691712000002</v>
      </c>
      <c r="U339" s="37">
        <f>SUMIFS(СВЦЭМ!$J$34:$J$777,СВЦЭМ!$A$34:$A$777,$A339,СВЦЭМ!$B$34:$B$777,U$331)+'СЕТ СН'!$F$13</f>
        <v>278.89907217000001</v>
      </c>
      <c r="V339" s="37">
        <f>SUMIFS(СВЦЭМ!$J$34:$J$777,СВЦЭМ!$A$34:$A$777,$A339,СВЦЭМ!$B$34:$B$777,V$331)+'СЕТ СН'!$F$13</f>
        <v>267.27814138000002</v>
      </c>
      <c r="W339" s="37">
        <f>SUMIFS(СВЦЭМ!$J$34:$J$777,СВЦЭМ!$A$34:$A$777,$A339,СВЦЭМ!$B$34:$B$777,W$331)+'СЕТ СН'!$F$13</f>
        <v>272.67247703999999</v>
      </c>
      <c r="X339" s="37">
        <f>SUMIFS(СВЦЭМ!$J$34:$J$777,СВЦЭМ!$A$34:$A$777,$A339,СВЦЭМ!$B$34:$B$777,X$331)+'СЕТ СН'!$F$13</f>
        <v>286.29730351000001</v>
      </c>
      <c r="Y339" s="37">
        <f>SUMIFS(СВЦЭМ!$J$34:$J$777,СВЦЭМ!$A$34:$A$777,$A339,СВЦЭМ!$B$34:$B$777,Y$331)+'СЕТ СН'!$F$13</f>
        <v>319.89495297000002</v>
      </c>
    </row>
    <row r="340" spans="1:25" ht="15.75" x14ac:dyDescent="0.2">
      <c r="A340" s="36">
        <f t="shared" si="9"/>
        <v>43321</v>
      </c>
      <c r="B340" s="37">
        <f>SUMIFS(СВЦЭМ!$J$34:$J$777,СВЦЭМ!$A$34:$A$777,$A340,СВЦЭМ!$B$34:$B$777,B$331)+'СЕТ СН'!$F$13</f>
        <v>330.61321742000001</v>
      </c>
      <c r="C340" s="37">
        <f>SUMIFS(СВЦЭМ!$J$34:$J$777,СВЦЭМ!$A$34:$A$777,$A340,СВЦЭМ!$B$34:$B$777,C$331)+'СЕТ СН'!$F$13</f>
        <v>391.54126916000001</v>
      </c>
      <c r="D340" s="37">
        <f>SUMIFS(СВЦЭМ!$J$34:$J$777,СВЦЭМ!$A$34:$A$777,$A340,СВЦЭМ!$B$34:$B$777,D$331)+'СЕТ СН'!$F$13</f>
        <v>462.97265455000002</v>
      </c>
      <c r="E340" s="37">
        <f>SUMIFS(СВЦЭМ!$J$34:$J$777,СВЦЭМ!$A$34:$A$777,$A340,СВЦЭМ!$B$34:$B$777,E$331)+'СЕТ СН'!$F$13</f>
        <v>529.96123707000004</v>
      </c>
      <c r="F340" s="37">
        <f>SUMIFS(СВЦЭМ!$J$34:$J$777,СВЦЭМ!$A$34:$A$777,$A340,СВЦЭМ!$B$34:$B$777,F$331)+'СЕТ СН'!$F$13</f>
        <v>528.48735052999996</v>
      </c>
      <c r="G340" s="37">
        <f>SUMIFS(СВЦЭМ!$J$34:$J$777,СВЦЭМ!$A$34:$A$777,$A340,СВЦЭМ!$B$34:$B$777,G$331)+'СЕТ СН'!$F$13</f>
        <v>532.92731355000001</v>
      </c>
      <c r="H340" s="37">
        <f>SUMIFS(СВЦЭМ!$J$34:$J$777,СВЦЭМ!$A$34:$A$777,$A340,СВЦЭМ!$B$34:$B$777,H$331)+'СЕТ СН'!$F$13</f>
        <v>520.95634622</v>
      </c>
      <c r="I340" s="37">
        <f>SUMIFS(СВЦЭМ!$J$34:$J$777,СВЦЭМ!$A$34:$A$777,$A340,СВЦЭМ!$B$34:$B$777,I$331)+'СЕТ СН'!$F$13</f>
        <v>481.50778513</v>
      </c>
      <c r="J340" s="37">
        <f>SUMIFS(СВЦЭМ!$J$34:$J$777,СВЦЭМ!$A$34:$A$777,$A340,СВЦЭМ!$B$34:$B$777,J$331)+'СЕТ СН'!$F$13</f>
        <v>415.55344528000001</v>
      </c>
      <c r="K340" s="37">
        <f>SUMIFS(СВЦЭМ!$J$34:$J$777,СВЦЭМ!$A$34:$A$777,$A340,СВЦЭМ!$B$34:$B$777,K$331)+'СЕТ СН'!$F$13</f>
        <v>356.27001977999998</v>
      </c>
      <c r="L340" s="37">
        <f>SUMIFS(СВЦЭМ!$J$34:$J$777,СВЦЭМ!$A$34:$A$777,$A340,СВЦЭМ!$B$34:$B$777,L$331)+'СЕТ СН'!$F$13</f>
        <v>315.44742801000001</v>
      </c>
      <c r="M340" s="37">
        <f>SUMIFS(СВЦЭМ!$J$34:$J$777,СВЦЭМ!$A$34:$A$777,$A340,СВЦЭМ!$B$34:$B$777,M$331)+'СЕТ СН'!$F$13</f>
        <v>279.90260131999997</v>
      </c>
      <c r="N340" s="37">
        <f>SUMIFS(СВЦЭМ!$J$34:$J$777,СВЦЭМ!$A$34:$A$777,$A340,СВЦЭМ!$B$34:$B$777,N$331)+'СЕТ СН'!$F$13</f>
        <v>270.47594443999998</v>
      </c>
      <c r="O340" s="37">
        <f>SUMIFS(СВЦЭМ!$J$34:$J$777,СВЦЭМ!$A$34:$A$777,$A340,СВЦЭМ!$B$34:$B$777,O$331)+'СЕТ СН'!$F$13</f>
        <v>271.95654128000001</v>
      </c>
      <c r="P340" s="37">
        <f>SUMIFS(СВЦЭМ!$J$34:$J$777,СВЦЭМ!$A$34:$A$777,$A340,СВЦЭМ!$B$34:$B$777,P$331)+'СЕТ СН'!$F$13</f>
        <v>273.46579395999998</v>
      </c>
      <c r="Q340" s="37">
        <f>SUMIFS(СВЦЭМ!$J$34:$J$777,СВЦЭМ!$A$34:$A$777,$A340,СВЦЭМ!$B$34:$B$777,Q$331)+'СЕТ СН'!$F$13</f>
        <v>272.42927313000001</v>
      </c>
      <c r="R340" s="37">
        <f>SUMIFS(СВЦЭМ!$J$34:$J$777,СВЦЭМ!$A$34:$A$777,$A340,СВЦЭМ!$B$34:$B$777,R$331)+'СЕТ СН'!$F$13</f>
        <v>270.47171936000001</v>
      </c>
      <c r="S340" s="37">
        <f>SUMIFS(СВЦЭМ!$J$34:$J$777,СВЦЭМ!$A$34:$A$777,$A340,СВЦЭМ!$B$34:$B$777,S$331)+'СЕТ СН'!$F$13</f>
        <v>269.78435430000002</v>
      </c>
      <c r="T340" s="37">
        <f>SUMIFS(СВЦЭМ!$J$34:$J$777,СВЦЭМ!$A$34:$A$777,$A340,СВЦЭМ!$B$34:$B$777,T$331)+'СЕТ СН'!$F$13</f>
        <v>267.05846817999998</v>
      </c>
      <c r="U340" s="37">
        <f>SUMIFS(СВЦЭМ!$J$34:$J$777,СВЦЭМ!$A$34:$A$777,$A340,СВЦЭМ!$B$34:$B$777,U$331)+'СЕТ СН'!$F$13</f>
        <v>272.33015183999998</v>
      </c>
      <c r="V340" s="37">
        <f>SUMIFS(СВЦЭМ!$J$34:$J$777,СВЦЭМ!$A$34:$A$777,$A340,СВЦЭМ!$B$34:$B$777,V$331)+'СЕТ СН'!$F$13</f>
        <v>266.83060260000002</v>
      </c>
      <c r="W340" s="37">
        <f>SUMIFS(СВЦЭМ!$J$34:$J$777,СВЦЭМ!$A$34:$A$777,$A340,СВЦЭМ!$B$34:$B$777,W$331)+'СЕТ СН'!$F$13</f>
        <v>269.26881305000001</v>
      </c>
      <c r="X340" s="37">
        <f>SUMIFS(СВЦЭМ!$J$34:$J$777,СВЦЭМ!$A$34:$A$777,$A340,СВЦЭМ!$B$34:$B$777,X$331)+'СЕТ СН'!$F$13</f>
        <v>264.38265792999999</v>
      </c>
      <c r="Y340" s="37">
        <f>SUMIFS(СВЦЭМ!$J$34:$J$777,СВЦЭМ!$A$34:$A$777,$A340,СВЦЭМ!$B$34:$B$777,Y$331)+'СЕТ СН'!$F$13</f>
        <v>284.94921181000001</v>
      </c>
    </row>
    <row r="341" spans="1:25" ht="15.75" x14ac:dyDescent="0.2">
      <c r="A341" s="36">
        <f t="shared" si="9"/>
        <v>43322</v>
      </c>
      <c r="B341" s="37">
        <f>SUMIFS(СВЦЭМ!$J$34:$J$777,СВЦЭМ!$A$34:$A$777,$A341,СВЦЭМ!$B$34:$B$777,B$331)+'СЕТ СН'!$F$13</f>
        <v>339.83357963999998</v>
      </c>
      <c r="C341" s="37">
        <f>SUMIFS(СВЦЭМ!$J$34:$J$777,СВЦЭМ!$A$34:$A$777,$A341,СВЦЭМ!$B$34:$B$777,C$331)+'СЕТ СН'!$F$13</f>
        <v>404.29735861</v>
      </c>
      <c r="D341" s="37">
        <f>SUMIFS(СВЦЭМ!$J$34:$J$777,СВЦЭМ!$A$34:$A$777,$A341,СВЦЭМ!$B$34:$B$777,D$331)+'СЕТ СН'!$F$13</f>
        <v>467.08173316</v>
      </c>
      <c r="E341" s="37">
        <f>SUMIFS(СВЦЭМ!$J$34:$J$777,СВЦЭМ!$A$34:$A$777,$A341,СВЦЭМ!$B$34:$B$777,E$331)+'СЕТ СН'!$F$13</f>
        <v>520.89265602</v>
      </c>
      <c r="F341" s="37">
        <f>SUMIFS(СВЦЭМ!$J$34:$J$777,СВЦЭМ!$A$34:$A$777,$A341,СВЦЭМ!$B$34:$B$777,F$331)+'СЕТ СН'!$F$13</f>
        <v>517.82398112999999</v>
      </c>
      <c r="G341" s="37">
        <f>SUMIFS(СВЦЭМ!$J$34:$J$777,СВЦЭМ!$A$34:$A$777,$A341,СВЦЭМ!$B$34:$B$777,G$331)+'СЕТ СН'!$F$13</f>
        <v>513.89467529000001</v>
      </c>
      <c r="H341" s="37">
        <f>SUMIFS(СВЦЭМ!$J$34:$J$777,СВЦЭМ!$A$34:$A$777,$A341,СВЦЭМ!$B$34:$B$777,H$331)+'СЕТ СН'!$F$13</f>
        <v>508.04553025000001</v>
      </c>
      <c r="I341" s="37">
        <f>SUMIFS(СВЦЭМ!$J$34:$J$777,СВЦЭМ!$A$34:$A$777,$A341,СВЦЭМ!$B$34:$B$777,I$331)+'СЕТ СН'!$F$13</f>
        <v>469.70925864999998</v>
      </c>
      <c r="J341" s="37">
        <f>SUMIFS(СВЦЭМ!$J$34:$J$777,СВЦЭМ!$A$34:$A$777,$A341,СВЦЭМ!$B$34:$B$777,J$331)+'СЕТ СН'!$F$13</f>
        <v>399.24465213000002</v>
      </c>
      <c r="K341" s="37">
        <f>SUMIFS(СВЦЭМ!$J$34:$J$777,СВЦЭМ!$A$34:$A$777,$A341,СВЦЭМ!$B$34:$B$777,K$331)+'СЕТ СН'!$F$13</f>
        <v>331.43258128000002</v>
      </c>
      <c r="L341" s="37">
        <f>SUMIFS(СВЦЭМ!$J$34:$J$777,СВЦЭМ!$A$34:$A$777,$A341,СВЦЭМ!$B$34:$B$777,L$331)+'СЕТ СН'!$F$13</f>
        <v>292.54681428999999</v>
      </c>
      <c r="M341" s="37">
        <f>SUMIFS(СВЦЭМ!$J$34:$J$777,СВЦЭМ!$A$34:$A$777,$A341,СВЦЭМ!$B$34:$B$777,M$331)+'СЕТ СН'!$F$13</f>
        <v>260.41614220000002</v>
      </c>
      <c r="N341" s="37">
        <f>SUMIFS(СВЦЭМ!$J$34:$J$777,СВЦЭМ!$A$34:$A$777,$A341,СВЦЭМ!$B$34:$B$777,N$331)+'СЕТ СН'!$F$13</f>
        <v>253.41665456000001</v>
      </c>
      <c r="O341" s="37">
        <f>SUMIFS(СВЦЭМ!$J$34:$J$777,СВЦЭМ!$A$34:$A$777,$A341,СВЦЭМ!$B$34:$B$777,O$331)+'СЕТ СН'!$F$13</f>
        <v>256.03005635</v>
      </c>
      <c r="P341" s="37">
        <f>SUMIFS(СВЦЭМ!$J$34:$J$777,СВЦЭМ!$A$34:$A$777,$A341,СВЦЭМ!$B$34:$B$777,P$331)+'СЕТ СН'!$F$13</f>
        <v>264.20476823000001</v>
      </c>
      <c r="Q341" s="37">
        <f>SUMIFS(СВЦЭМ!$J$34:$J$777,СВЦЭМ!$A$34:$A$777,$A341,СВЦЭМ!$B$34:$B$777,Q$331)+'СЕТ СН'!$F$13</f>
        <v>262.22281849000001</v>
      </c>
      <c r="R341" s="37">
        <f>SUMIFS(СВЦЭМ!$J$34:$J$777,СВЦЭМ!$A$34:$A$777,$A341,СВЦЭМ!$B$34:$B$777,R$331)+'СЕТ СН'!$F$13</f>
        <v>261.88402573000002</v>
      </c>
      <c r="S341" s="37">
        <f>SUMIFS(СВЦЭМ!$J$34:$J$777,СВЦЭМ!$A$34:$A$777,$A341,СВЦЭМ!$B$34:$B$777,S$331)+'СЕТ СН'!$F$13</f>
        <v>255.78404076999999</v>
      </c>
      <c r="T341" s="37">
        <f>SUMIFS(СВЦЭМ!$J$34:$J$777,СВЦЭМ!$A$34:$A$777,$A341,СВЦЭМ!$B$34:$B$777,T$331)+'СЕТ СН'!$F$13</f>
        <v>250.99199915</v>
      </c>
      <c r="U341" s="37">
        <f>SUMIFS(СВЦЭМ!$J$34:$J$777,СВЦЭМ!$A$34:$A$777,$A341,СВЦЭМ!$B$34:$B$777,U$331)+'СЕТ СН'!$F$13</f>
        <v>254.52279733</v>
      </c>
      <c r="V341" s="37">
        <f>SUMIFS(СВЦЭМ!$J$34:$J$777,СВЦЭМ!$A$34:$A$777,$A341,СВЦЭМ!$B$34:$B$777,V$331)+'СЕТ СН'!$F$13</f>
        <v>251.52202199000001</v>
      </c>
      <c r="W341" s="37">
        <f>SUMIFS(СВЦЭМ!$J$34:$J$777,СВЦЭМ!$A$34:$A$777,$A341,СВЦЭМ!$B$34:$B$777,W$331)+'СЕТ СН'!$F$13</f>
        <v>250.68711095</v>
      </c>
      <c r="X341" s="37">
        <f>SUMIFS(СВЦЭМ!$J$34:$J$777,СВЦЭМ!$A$34:$A$777,$A341,СВЦЭМ!$B$34:$B$777,X$331)+'СЕТ СН'!$F$13</f>
        <v>256.02019752000001</v>
      </c>
      <c r="Y341" s="37">
        <f>SUMIFS(СВЦЭМ!$J$34:$J$777,СВЦЭМ!$A$34:$A$777,$A341,СВЦЭМ!$B$34:$B$777,Y$331)+'СЕТ СН'!$F$13</f>
        <v>294.80900181999999</v>
      </c>
    </row>
    <row r="342" spans="1:25" ht="15.75" x14ac:dyDescent="0.2">
      <c r="A342" s="36">
        <f t="shared" si="9"/>
        <v>43323</v>
      </c>
      <c r="B342" s="37">
        <f>SUMIFS(СВЦЭМ!$J$34:$J$777,СВЦЭМ!$A$34:$A$777,$A342,СВЦЭМ!$B$34:$B$777,B$331)+'СЕТ СН'!$F$13</f>
        <v>320.09560496</v>
      </c>
      <c r="C342" s="37">
        <f>SUMIFS(СВЦЭМ!$J$34:$J$777,СВЦЭМ!$A$34:$A$777,$A342,СВЦЭМ!$B$34:$B$777,C$331)+'СЕТ СН'!$F$13</f>
        <v>399.17017720000001</v>
      </c>
      <c r="D342" s="37">
        <f>SUMIFS(СВЦЭМ!$J$34:$J$777,СВЦЭМ!$A$34:$A$777,$A342,СВЦЭМ!$B$34:$B$777,D$331)+'СЕТ СН'!$F$13</f>
        <v>461.50129809999999</v>
      </c>
      <c r="E342" s="37">
        <f>SUMIFS(СВЦЭМ!$J$34:$J$777,СВЦЭМ!$A$34:$A$777,$A342,СВЦЭМ!$B$34:$B$777,E$331)+'СЕТ СН'!$F$13</f>
        <v>513.39499606000004</v>
      </c>
      <c r="F342" s="37">
        <f>SUMIFS(СВЦЭМ!$J$34:$J$777,СВЦЭМ!$A$34:$A$777,$A342,СВЦЭМ!$B$34:$B$777,F$331)+'СЕТ СН'!$F$13</f>
        <v>512.45892948000005</v>
      </c>
      <c r="G342" s="37">
        <f>SUMIFS(СВЦЭМ!$J$34:$J$777,СВЦЭМ!$A$34:$A$777,$A342,СВЦЭМ!$B$34:$B$777,G$331)+'СЕТ СН'!$F$13</f>
        <v>513.44879406999996</v>
      </c>
      <c r="H342" s="37">
        <f>SUMIFS(СВЦЭМ!$J$34:$J$777,СВЦЭМ!$A$34:$A$777,$A342,СВЦЭМ!$B$34:$B$777,H$331)+'СЕТ СН'!$F$13</f>
        <v>491.27243085999999</v>
      </c>
      <c r="I342" s="37">
        <f>SUMIFS(СВЦЭМ!$J$34:$J$777,СВЦЭМ!$A$34:$A$777,$A342,СВЦЭМ!$B$34:$B$777,I$331)+'СЕТ СН'!$F$13</f>
        <v>451.04662347999999</v>
      </c>
      <c r="J342" s="37">
        <f>SUMIFS(СВЦЭМ!$J$34:$J$777,СВЦЭМ!$A$34:$A$777,$A342,СВЦЭМ!$B$34:$B$777,J$331)+'СЕТ СН'!$F$13</f>
        <v>381.77436051000001</v>
      </c>
      <c r="K342" s="37">
        <f>SUMIFS(СВЦЭМ!$J$34:$J$777,СВЦЭМ!$A$34:$A$777,$A342,СВЦЭМ!$B$34:$B$777,K$331)+'СЕТ СН'!$F$13</f>
        <v>319.82259593999999</v>
      </c>
      <c r="L342" s="37">
        <f>SUMIFS(СВЦЭМ!$J$34:$J$777,СВЦЭМ!$A$34:$A$777,$A342,СВЦЭМ!$B$34:$B$777,L$331)+'СЕТ СН'!$F$13</f>
        <v>286.82270797000001</v>
      </c>
      <c r="M342" s="37">
        <f>SUMIFS(СВЦЭМ!$J$34:$J$777,СВЦЭМ!$A$34:$A$777,$A342,СВЦЭМ!$B$34:$B$777,M$331)+'СЕТ СН'!$F$13</f>
        <v>258.01455281</v>
      </c>
      <c r="N342" s="37">
        <f>SUMIFS(СВЦЭМ!$J$34:$J$777,СВЦЭМ!$A$34:$A$777,$A342,СВЦЭМ!$B$34:$B$777,N$331)+'СЕТ СН'!$F$13</f>
        <v>256.04744561000001</v>
      </c>
      <c r="O342" s="37">
        <f>SUMIFS(СВЦЭМ!$J$34:$J$777,СВЦЭМ!$A$34:$A$777,$A342,СВЦЭМ!$B$34:$B$777,O$331)+'СЕТ СН'!$F$13</f>
        <v>253.28139877000001</v>
      </c>
      <c r="P342" s="37">
        <f>SUMIFS(СВЦЭМ!$J$34:$J$777,СВЦЭМ!$A$34:$A$777,$A342,СВЦЭМ!$B$34:$B$777,P$331)+'СЕТ СН'!$F$13</f>
        <v>252.35599572999999</v>
      </c>
      <c r="Q342" s="37">
        <f>SUMIFS(СВЦЭМ!$J$34:$J$777,СВЦЭМ!$A$34:$A$777,$A342,СВЦЭМ!$B$34:$B$777,Q$331)+'СЕТ СН'!$F$13</f>
        <v>254.32325069000001</v>
      </c>
      <c r="R342" s="37">
        <f>SUMIFS(СВЦЭМ!$J$34:$J$777,СВЦЭМ!$A$34:$A$777,$A342,СВЦЭМ!$B$34:$B$777,R$331)+'СЕТ СН'!$F$13</f>
        <v>255.29701337</v>
      </c>
      <c r="S342" s="37">
        <f>SUMIFS(СВЦЭМ!$J$34:$J$777,СВЦЭМ!$A$34:$A$777,$A342,СВЦЭМ!$B$34:$B$777,S$331)+'СЕТ СН'!$F$13</f>
        <v>253.39183975</v>
      </c>
      <c r="T342" s="37">
        <f>SUMIFS(СВЦЭМ!$J$34:$J$777,СВЦЭМ!$A$34:$A$777,$A342,СВЦЭМ!$B$34:$B$777,T$331)+'СЕТ СН'!$F$13</f>
        <v>252.06248181999999</v>
      </c>
      <c r="U342" s="37">
        <f>SUMIFS(СВЦЭМ!$J$34:$J$777,СВЦЭМ!$A$34:$A$777,$A342,СВЦЭМ!$B$34:$B$777,U$331)+'СЕТ СН'!$F$13</f>
        <v>252.97756569000001</v>
      </c>
      <c r="V342" s="37">
        <f>SUMIFS(СВЦЭМ!$J$34:$J$777,СВЦЭМ!$A$34:$A$777,$A342,СВЦЭМ!$B$34:$B$777,V$331)+'СЕТ СН'!$F$13</f>
        <v>248.12095337</v>
      </c>
      <c r="W342" s="37">
        <f>SUMIFS(СВЦЭМ!$J$34:$J$777,СВЦЭМ!$A$34:$A$777,$A342,СВЦЭМ!$B$34:$B$777,W$331)+'СЕТ СН'!$F$13</f>
        <v>258.55809443999999</v>
      </c>
      <c r="X342" s="37">
        <f>SUMIFS(СВЦЭМ!$J$34:$J$777,СВЦЭМ!$A$34:$A$777,$A342,СВЦЭМ!$B$34:$B$777,X$331)+'СЕТ СН'!$F$13</f>
        <v>252.51610685</v>
      </c>
      <c r="Y342" s="37">
        <f>SUMIFS(СВЦЭМ!$J$34:$J$777,СВЦЭМ!$A$34:$A$777,$A342,СВЦЭМ!$B$34:$B$777,Y$331)+'СЕТ СН'!$F$13</f>
        <v>276.88529796</v>
      </c>
    </row>
    <row r="343" spans="1:25" ht="15.75" x14ac:dyDescent="0.2">
      <c r="A343" s="36">
        <f t="shared" si="9"/>
        <v>43324</v>
      </c>
      <c r="B343" s="37">
        <f>SUMIFS(СВЦЭМ!$J$34:$J$777,СВЦЭМ!$A$34:$A$777,$A343,СВЦЭМ!$B$34:$B$777,B$331)+'СЕТ СН'!$F$13</f>
        <v>330.90365632999999</v>
      </c>
      <c r="C343" s="37">
        <f>SUMIFS(СВЦЭМ!$J$34:$J$777,СВЦЭМ!$A$34:$A$777,$A343,СВЦЭМ!$B$34:$B$777,C$331)+'СЕТ СН'!$F$13</f>
        <v>401.00413287999999</v>
      </c>
      <c r="D343" s="37">
        <f>SUMIFS(СВЦЭМ!$J$34:$J$777,СВЦЭМ!$A$34:$A$777,$A343,СВЦЭМ!$B$34:$B$777,D$331)+'СЕТ СН'!$F$13</f>
        <v>463.52569423</v>
      </c>
      <c r="E343" s="37">
        <f>SUMIFS(СВЦЭМ!$J$34:$J$777,СВЦЭМ!$A$34:$A$777,$A343,СВЦЭМ!$B$34:$B$777,E$331)+'СЕТ СН'!$F$13</f>
        <v>504.10595575000002</v>
      </c>
      <c r="F343" s="37">
        <f>SUMIFS(СВЦЭМ!$J$34:$J$777,СВЦЭМ!$A$34:$A$777,$A343,СВЦЭМ!$B$34:$B$777,F$331)+'СЕТ СН'!$F$13</f>
        <v>504.37625833999999</v>
      </c>
      <c r="G343" s="37">
        <f>SUMIFS(СВЦЭМ!$J$34:$J$777,СВЦЭМ!$A$34:$A$777,$A343,СВЦЭМ!$B$34:$B$777,G$331)+'СЕТ СН'!$F$13</f>
        <v>490.20809274999999</v>
      </c>
      <c r="H343" s="37">
        <f>SUMIFS(СВЦЭМ!$J$34:$J$777,СВЦЭМ!$A$34:$A$777,$A343,СВЦЭМ!$B$34:$B$777,H$331)+'СЕТ СН'!$F$13</f>
        <v>484.55490488999999</v>
      </c>
      <c r="I343" s="37">
        <f>SUMIFS(СВЦЭМ!$J$34:$J$777,СВЦЭМ!$A$34:$A$777,$A343,СВЦЭМ!$B$34:$B$777,I$331)+'СЕТ СН'!$F$13</f>
        <v>469.39153154000002</v>
      </c>
      <c r="J343" s="37">
        <f>SUMIFS(СВЦЭМ!$J$34:$J$777,СВЦЭМ!$A$34:$A$777,$A343,СВЦЭМ!$B$34:$B$777,J$331)+'СЕТ СН'!$F$13</f>
        <v>384.11783668999999</v>
      </c>
      <c r="K343" s="37">
        <f>SUMIFS(СВЦЭМ!$J$34:$J$777,СВЦЭМ!$A$34:$A$777,$A343,СВЦЭМ!$B$34:$B$777,K$331)+'СЕТ СН'!$F$13</f>
        <v>321.59660037999998</v>
      </c>
      <c r="L343" s="37">
        <f>SUMIFS(СВЦЭМ!$J$34:$J$777,СВЦЭМ!$A$34:$A$777,$A343,СВЦЭМ!$B$34:$B$777,L$331)+'СЕТ СН'!$F$13</f>
        <v>290.83948836000002</v>
      </c>
      <c r="M343" s="37">
        <f>SUMIFS(СВЦЭМ!$J$34:$J$777,СВЦЭМ!$A$34:$A$777,$A343,СВЦЭМ!$B$34:$B$777,M$331)+'СЕТ СН'!$F$13</f>
        <v>276.99520570999999</v>
      </c>
      <c r="N343" s="37">
        <f>SUMIFS(СВЦЭМ!$J$34:$J$777,СВЦЭМ!$A$34:$A$777,$A343,СВЦЭМ!$B$34:$B$777,N$331)+'СЕТ СН'!$F$13</f>
        <v>259.05701357999999</v>
      </c>
      <c r="O343" s="37">
        <f>SUMIFS(СВЦЭМ!$J$34:$J$777,СВЦЭМ!$A$34:$A$777,$A343,СВЦЭМ!$B$34:$B$777,O$331)+'СЕТ СН'!$F$13</f>
        <v>253.92331453</v>
      </c>
      <c r="P343" s="37">
        <f>SUMIFS(СВЦЭМ!$J$34:$J$777,СВЦЭМ!$A$34:$A$777,$A343,СВЦЭМ!$B$34:$B$777,P$331)+'СЕТ СН'!$F$13</f>
        <v>256.81924155000002</v>
      </c>
      <c r="Q343" s="37">
        <f>SUMIFS(СВЦЭМ!$J$34:$J$777,СВЦЭМ!$A$34:$A$777,$A343,СВЦЭМ!$B$34:$B$777,Q$331)+'СЕТ СН'!$F$13</f>
        <v>260.68560222000002</v>
      </c>
      <c r="R343" s="37">
        <f>SUMIFS(СВЦЭМ!$J$34:$J$777,СВЦЭМ!$A$34:$A$777,$A343,СВЦЭМ!$B$34:$B$777,R$331)+'СЕТ СН'!$F$13</f>
        <v>262.25127906</v>
      </c>
      <c r="S343" s="37">
        <f>SUMIFS(СВЦЭМ!$J$34:$J$777,СВЦЭМ!$A$34:$A$777,$A343,СВЦЭМ!$B$34:$B$777,S$331)+'СЕТ СН'!$F$13</f>
        <v>256.61001383000001</v>
      </c>
      <c r="T343" s="37">
        <f>SUMIFS(СВЦЭМ!$J$34:$J$777,СВЦЭМ!$A$34:$A$777,$A343,СВЦЭМ!$B$34:$B$777,T$331)+'СЕТ СН'!$F$13</f>
        <v>256.26253552999998</v>
      </c>
      <c r="U343" s="37">
        <f>SUMIFS(СВЦЭМ!$J$34:$J$777,СВЦЭМ!$A$34:$A$777,$A343,СВЦЭМ!$B$34:$B$777,U$331)+'СЕТ СН'!$F$13</f>
        <v>256.32540947000001</v>
      </c>
      <c r="V343" s="37">
        <f>SUMIFS(СВЦЭМ!$J$34:$J$777,СВЦЭМ!$A$34:$A$777,$A343,СВЦЭМ!$B$34:$B$777,V$331)+'СЕТ СН'!$F$13</f>
        <v>264.53674583999998</v>
      </c>
      <c r="W343" s="37">
        <f>SUMIFS(СВЦЭМ!$J$34:$J$777,СВЦЭМ!$A$34:$A$777,$A343,СВЦЭМ!$B$34:$B$777,W$331)+'СЕТ СН'!$F$13</f>
        <v>274.00945488999997</v>
      </c>
      <c r="X343" s="37">
        <f>SUMIFS(СВЦЭМ!$J$34:$J$777,СВЦЭМ!$A$34:$A$777,$A343,СВЦЭМ!$B$34:$B$777,X$331)+'СЕТ СН'!$F$13</f>
        <v>278.28092885000001</v>
      </c>
      <c r="Y343" s="37">
        <f>SUMIFS(СВЦЭМ!$J$34:$J$777,СВЦЭМ!$A$34:$A$777,$A343,СВЦЭМ!$B$34:$B$777,Y$331)+'СЕТ СН'!$F$13</f>
        <v>283.03040838999999</v>
      </c>
    </row>
    <row r="344" spans="1:25" ht="15.75" x14ac:dyDescent="0.2">
      <c r="A344" s="36">
        <f t="shared" si="9"/>
        <v>43325</v>
      </c>
      <c r="B344" s="37">
        <f>SUMIFS(СВЦЭМ!$J$34:$J$777,СВЦЭМ!$A$34:$A$777,$A344,СВЦЭМ!$B$34:$B$777,B$331)+'СЕТ СН'!$F$13</f>
        <v>351.07577375</v>
      </c>
      <c r="C344" s="37">
        <f>SUMIFS(СВЦЭМ!$J$34:$J$777,СВЦЭМ!$A$34:$A$777,$A344,СВЦЭМ!$B$34:$B$777,C$331)+'СЕТ СН'!$F$13</f>
        <v>422.91810995999998</v>
      </c>
      <c r="D344" s="37">
        <f>SUMIFS(СВЦЭМ!$J$34:$J$777,СВЦЭМ!$A$34:$A$777,$A344,СВЦЭМ!$B$34:$B$777,D$331)+'СЕТ СН'!$F$13</f>
        <v>496.29533253</v>
      </c>
      <c r="E344" s="37">
        <f>SUMIFS(СВЦЭМ!$J$34:$J$777,СВЦЭМ!$A$34:$A$777,$A344,СВЦЭМ!$B$34:$B$777,E$331)+'СЕТ СН'!$F$13</f>
        <v>534.02820272999998</v>
      </c>
      <c r="F344" s="37">
        <f>SUMIFS(СВЦЭМ!$J$34:$J$777,СВЦЭМ!$A$34:$A$777,$A344,СВЦЭМ!$B$34:$B$777,F$331)+'СЕТ СН'!$F$13</f>
        <v>531.16194245999998</v>
      </c>
      <c r="G344" s="37">
        <f>SUMIFS(СВЦЭМ!$J$34:$J$777,СВЦЭМ!$A$34:$A$777,$A344,СВЦЭМ!$B$34:$B$777,G$331)+'СЕТ СН'!$F$13</f>
        <v>537.85712560000002</v>
      </c>
      <c r="H344" s="37">
        <f>SUMIFS(СВЦЭМ!$J$34:$J$777,СВЦЭМ!$A$34:$A$777,$A344,СВЦЭМ!$B$34:$B$777,H$331)+'СЕТ СН'!$F$13</f>
        <v>530.09430535000001</v>
      </c>
      <c r="I344" s="37">
        <f>SUMIFS(СВЦЭМ!$J$34:$J$777,СВЦЭМ!$A$34:$A$777,$A344,СВЦЭМ!$B$34:$B$777,I$331)+'СЕТ СН'!$F$13</f>
        <v>482.74420836000002</v>
      </c>
      <c r="J344" s="37">
        <f>SUMIFS(СВЦЭМ!$J$34:$J$777,СВЦЭМ!$A$34:$A$777,$A344,СВЦЭМ!$B$34:$B$777,J$331)+'СЕТ СН'!$F$13</f>
        <v>394.40240970000002</v>
      </c>
      <c r="K344" s="37">
        <f>SUMIFS(СВЦЭМ!$J$34:$J$777,СВЦЭМ!$A$34:$A$777,$A344,СВЦЭМ!$B$34:$B$777,K$331)+'СЕТ СН'!$F$13</f>
        <v>340.68488623000002</v>
      </c>
      <c r="L344" s="37">
        <f>SUMIFS(СВЦЭМ!$J$34:$J$777,СВЦЭМ!$A$34:$A$777,$A344,СВЦЭМ!$B$34:$B$777,L$331)+'СЕТ СН'!$F$13</f>
        <v>297.96098840000002</v>
      </c>
      <c r="M344" s="37">
        <f>SUMIFS(СВЦЭМ!$J$34:$J$777,СВЦЭМ!$A$34:$A$777,$A344,СВЦЭМ!$B$34:$B$777,M$331)+'СЕТ СН'!$F$13</f>
        <v>271.56266005999998</v>
      </c>
      <c r="N344" s="37">
        <f>SUMIFS(СВЦЭМ!$J$34:$J$777,СВЦЭМ!$A$34:$A$777,$A344,СВЦЭМ!$B$34:$B$777,N$331)+'СЕТ СН'!$F$13</f>
        <v>259.94681358999998</v>
      </c>
      <c r="O344" s="37">
        <f>SUMIFS(СВЦЭМ!$J$34:$J$777,СВЦЭМ!$A$34:$A$777,$A344,СВЦЭМ!$B$34:$B$777,O$331)+'СЕТ СН'!$F$13</f>
        <v>262.10930112</v>
      </c>
      <c r="P344" s="37">
        <f>SUMIFS(СВЦЭМ!$J$34:$J$777,СВЦЭМ!$A$34:$A$777,$A344,СВЦЭМ!$B$34:$B$777,P$331)+'СЕТ СН'!$F$13</f>
        <v>265.79067683</v>
      </c>
      <c r="Q344" s="37">
        <f>SUMIFS(СВЦЭМ!$J$34:$J$777,СВЦЭМ!$A$34:$A$777,$A344,СВЦЭМ!$B$34:$B$777,Q$331)+'СЕТ СН'!$F$13</f>
        <v>269.14287879</v>
      </c>
      <c r="R344" s="37">
        <f>SUMIFS(СВЦЭМ!$J$34:$J$777,СВЦЭМ!$A$34:$A$777,$A344,СВЦЭМ!$B$34:$B$777,R$331)+'СЕТ СН'!$F$13</f>
        <v>272.67105189</v>
      </c>
      <c r="S344" s="37">
        <f>SUMIFS(СВЦЭМ!$J$34:$J$777,СВЦЭМ!$A$34:$A$777,$A344,СВЦЭМ!$B$34:$B$777,S$331)+'СЕТ СН'!$F$13</f>
        <v>276.61407457000001</v>
      </c>
      <c r="T344" s="37">
        <f>SUMIFS(СВЦЭМ!$J$34:$J$777,СВЦЭМ!$A$34:$A$777,$A344,СВЦЭМ!$B$34:$B$777,T$331)+'СЕТ СН'!$F$13</f>
        <v>267.14796326999999</v>
      </c>
      <c r="U344" s="37">
        <f>SUMIFS(СВЦЭМ!$J$34:$J$777,СВЦЭМ!$A$34:$A$777,$A344,СВЦЭМ!$B$34:$B$777,U$331)+'СЕТ СН'!$F$13</f>
        <v>264.66007035000001</v>
      </c>
      <c r="V344" s="37">
        <f>SUMIFS(СВЦЭМ!$J$34:$J$777,СВЦЭМ!$A$34:$A$777,$A344,СВЦЭМ!$B$34:$B$777,V$331)+'СЕТ СН'!$F$13</f>
        <v>263.97591359</v>
      </c>
      <c r="W344" s="37">
        <f>SUMIFS(СВЦЭМ!$J$34:$J$777,СВЦЭМ!$A$34:$A$777,$A344,СВЦЭМ!$B$34:$B$777,W$331)+'СЕТ СН'!$F$13</f>
        <v>264.94892417</v>
      </c>
      <c r="X344" s="37">
        <f>SUMIFS(СВЦЭМ!$J$34:$J$777,СВЦЭМ!$A$34:$A$777,$A344,СВЦЭМ!$B$34:$B$777,X$331)+'СЕТ СН'!$F$13</f>
        <v>272.85671382999999</v>
      </c>
      <c r="Y344" s="37">
        <f>SUMIFS(СВЦЭМ!$J$34:$J$777,СВЦЭМ!$A$34:$A$777,$A344,СВЦЭМ!$B$34:$B$777,Y$331)+'СЕТ СН'!$F$13</f>
        <v>310.20296331999998</v>
      </c>
    </row>
    <row r="345" spans="1:25" ht="15.75" x14ac:dyDescent="0.2">
      <c r="A345" s="36">
        <f t="shared" si="9"/>
        <v>43326</v>
      </c>
      <c r="B345" s="37">
        <f>SUMIFS(СВЦЭМ!$J$34:$J$777,СВЦЭМ!$A$34:$A$777,$A345,СВЦЭМ!$B$34:$B$777,B$331)+'СЕТ СН'!$F$13</f>
        <v>363.99652001999999</v>
      </c>
      <c r="C345" s="37">
        <f>SUMIFS(СВЦЭМ!$J$34:$J$777,СВЦЭМ!$A$34:$A$777,$A345,СВЦЭМ!$B$34:$B$777,C$331)+'СЕТ СН'!$F$13</f>
        <v>440.69420338999998</v>
      </c>
      <c r="D345" s="37">
        <f>SUMIFS(СВЦЭМ!$J$34:$J$777,СВЦЭМ!$A$34:$A$777,$A345,СВЦЭМ!$B$34:$B$777,D$331)+'СЕТ СН'!$F$13</f>
        <v>503.44472418999999</v>
      </c>
      <c r="E345" s="37">
        <f>SUMIFS(СВЦЭМ!$J$34:$J$777,СВЦЭМ!$A$34:$A$777,$A345,СВЦЭМ!$B$34:$B$777,E$331)+'СЕТ СН'!$F$13</f>
        <v>538.26926203000005</v>
      </c>
      <c r="F345" s="37">
        <f>SUMIFS(СВЦЭМ!$J$34:$J$777,СВЦЭМ!$A$34:$A$777,$A345,СВЦЭМ!$B$34:$B$777,F$331)+'СЕТ СН'!$F$13</f>
        <v>535.34539439000002</v>
      </c>
      <c r="G345" s="37">
        <f>SUMIFS(СВЦЭМ!$J$34:$J$777,СВЦЭМ!$A$34:$A$777,$A345,СВЦЭМ!$B$34:$B$777,G$331)+'СЕТ СН'!$F$13</f>
        <v>533.26687927</v>
      </c>
      <c r="H345" s="37">
        <f>SUMIFS(СВЦЭМ!$J$34:$J$777,СВЦЭМ!$A$34:$A$777,$A345,СВЦЭМ!$B$34:$B$777,H$331)+'СЕТ СН'!$F$13</f>
        <v>507.37751832999999</v>
      </c>
      <c r="I345" s="37">
        <f>SUMIFS(СВЦЭМ!$J$34:$J$777,СВЦЭМ!$A$34:$A$777,$A345,СВЦЭМ!$B$34:$B$777,I$331)+'СЕТ СН'!$F$13</f>
        <v>463.56244766999998</v>
      </c>
      <c r="J345" s="37">
        <f>SUMIFS(СВЦЭМ!$J$34:$J$777,СВЦЭМ!$A$34:$A$777,$A345,СВЦЭМ!$B$34:$B$777,J$331)+'СЕТ СН'!$F$13</f>
        <v>404.33302669</v>
      </c>
      <c r="K345" s="37">
        <f>SUMIFS(СВЦЭМ!$J$34:$J$777,СВЦЭМ!$A$34:$A$777,$A345,СВЦЭМ!$B$34:$B$777,K$331)+'СЕТ СН'!$F$13</f>
        <v>363.70175739000001</v>
      </c>
      <c r="L345" s="37">
        <f>SUMIFS(СВЦЭМ!$J$34:$J$777,СВЦЭМ!$A$34:$A$777,$A345,СВЦЭМ!$B$34:$B$777,L$331)+'СЕТ СН'!$F$13</f>
        <v>312.63482429999999</v>
      </c>
      <c r="M345" s="37">
        <f>SUMIFS(СВЦЭМ!$J$34:$J$777,СВЦЭМ!$A$34:$A$777,$A345,СВЦЭМ!$B$34:$B$777,M$331)+'СЕТ СН'!$F$13</f>
        <v>280.58227913000002</v>
      </c>
      <c r="N345" s="37">
        <f>SUMIFS(СВЦЭМ!$J$34:$J$777,СВЦЭМ!$A$34:$A$777,$A345,СВЦЭМ!$B$34:$B$777,N$331)+'СЕТ СН'!$F$13</f>
        <v>272.77486316</v>
      </c>
      <c r="O345" s="37">
        <f>SUMIFS(СВЦЭМ!$J$34:$J$777,СВЦЭМ!$A$34:$A$777,$A345,СВЦЭМ!$B$34:$B$777,O$331)+'СЕТ СН'!$F$13</f>
        <v>280.39682547000001</v>
      </c>
      <c r="P345" s="37">
        <f>SUMIFS(СВЦЭМ!$J$34:$J$777,СВЦЭМ!$A$34:$A$777,$A345,СВЦЭМ!$B$34:$B$777,P$331)+'СЕТ СН'!$F$13</f>
        <v>282.05313014000001</v>
      </c>
      <c r="Q345" s="37">
        <f>SUMIFS(СВЦЭМ!$J$34:$J$777,СВЦЭМ!$A$34:$A$777,$A345,СВЦЭМ!$B$34:$B$777,Q$331)+'СЕТ СН'!$F$13</f>
        <v>283.59243250999998</v>
      </c>
      <c r="R345" s="37">
        <f>SUMIFS(СВЦЭМ!$J$34:$J$777,СВЦЭМ!$A$34:$A$777,$A345,СВЦЭМ!$B$34:$B$777,R$331)+'СЕТ СН'!$F$13</f>
        <v>277.55323054000002</v>
      </c>
      <c r="S345" s="37">
        <f>SUMIFS(СВЦЭМ!$J$34:$J$777,СВЦЭМ!$A$34:$A$777,$A345,СВЦЭМ!$B$34:$B$777,S$331)+'СЕТ СН'!$F$13</f>
        <v>279.09007479000002</v>
      </c>
      <c r="T345" s="37">
        <f>SUMIFS(СВЦЭМ!$J$34:$J$777,СВЦЭМ!$A$34:$A$777,$A345,СВЦЭМ!$B$34:$B$777,T$331)+'СЕТ СН'!$F$13</f>
        <v>278.48220404</v>
      </c>
      <c r="U345" s="37">
        <f>SUMIFS(СВЦЭМ!$J$34:$J$777,СВЦЭМ!$A$34:$A$777,$A345,СВЦЭМ!$B$34:$B$777,U$331)+'СЕТ СН'!$F$13</f>
        <v>280.1066859</v>
      </c>
      <c r="V345" s="37">
        <f>SUMIFS(СВЦЭМ!$J$34:$J$777,СВЦЭМ!$A$34:$A$777,$A345,СВЦЭМ!$B$34:$B$777,V$331)+'СЕТ СН'!$F$13</f>
        <v>278.39131620000001</v>
      </c>
      <c r="W345" s="37">
        <f>SUMIFS(СВЦЭМ!$J$34:$J$777,СВЦЭМ!$A$34:$A$777,$A345,СВЦЭМ!$B$34:$B$777,W$331)+'СЕТ СН'!$F$13</f>
        <v>282.09581169000001</v>
      </c>
      <c r="X345" s="37">
        <f>SUMIFS(СВЦЭМ!$J$34:$J$777,СВЦЭМ!$A$34:$A$777,$A345,СВЦЭМ!$B$34:$B$777,X$331)+'СЕТ СН'!$F$13</f>
        <v>284.72287896</v>
      </c>
      <c r="Y345" s="37">
        <f>SUMIFS(СВЦЭМ!$J$34:$J$777,СВЦЭМ!$A$34:$A$777,$A345,СВЦЭМ!$B$34:$B$777,Y$331)+'СЕТ СН'!$F$13</f>
        <v>324.82896727999997</v>
      </c>
    </row>
    <row r="346" spans="1:25" ht="15.75" x14ac:dyDescent="0.2">
      <c r="A346" s="36">
        <f t="shared" si="9"/>
        <v>43327</v>
      </c>
      <c r="B346" s="37">
        <f>SUMIFS(СВЦЭМ!$J$34:$J$777,СВЦЭМ!$A$34:$A$777,$A346,СВЦЭМ!$B$34:$B$777,B$331)+'СЕТ СН'!$F$13</f>
        <v>351.87459460000002</v>
      </c>
      <c r="C346" s="37">
        <f>SUMIFS(СВЦЭМ!$J$34:$J$777,СВЦЭМ!$A$34:$A$777,$A346,СВЦЭМ!$B$34:$B$777,C$331)+'СЕТ СН'!$F$13</f>
        <v>409.92865346000002</v>
      </c>
      <c r="D346" s="37">
        <f>SUMIFS(СВЦЭМ!$J$34:$J$777,СВЦЭМ!$A$34:$A$777,$A346,СВЦЭМ!$B$34:$B$777,D$331)+'СЕТ СН'!$F$13</f>
        <v>467.68011107000001</v>
      </c>
      <c r="E346" s="37">
        <f>SUMIFS(СВЦЭМ!$J$34:$J$777,СВЦЭМ!$A$34:$A$777,$A346,СВЦЭМ!$B$34:$B$777,E$331)+'СЕТ СН'!$F$13</f>
        <v>527.40916339</v>
      </c>
      <c r="F346" s="37">
        <f>SUMIFS(СВЦЭМ!$J$34:$J$777,СВЦЭМ!$A$34:$A$777,$A346,СВЦЭМ!$B$34:$B$777,F$331)+'СЕТ СН'!$F$13</f>
        <v>520.08272215</v>
      </c>
      <c r="G346" s="37">
        <f>SUMIFS(СВЦЭМ!$J$34:$J$777,СВЦЭМ!$A$34:$A$777,$A346,СВЦЭМ!$B$34:$B$777,G$331)+'СЕТ СН'!$F$13</f>
        <v>515.23245856999995</v>
      </c>
      <c r="H346" s="37">
        <f>SUMIFS(СВЦЭМ!$J$34:$J$777,СВЦЭМ!$A$34:$A$777,$A346,СВЦЭМ!$B$34:$B$777,H$331)+'СЕТ СН'!$F$13</f>
        <v>514.15833968000004</v>
      </c>
      <c r="I346" s="37">
        <f>SUMIFS(СВЦЭМ!$J$34:$J$777,СВЦЭМ!$A$34:$A$777,$A346,СВЦЭМ!$B$34:$B$777,I$331)+'СЕТ СН'!$F$13</f>
        <v>483.68915018000001</v>
      </c>
      <c r="J346" s="37">
        <f>SUMIFS(СВЦЭМ!$J$34:$J$777,СВЦЭМ!$A$34:$A$777,$A346,СВЦЭМ!$B$34:$B$777,J$331)+'СЕТ СН'!$F$13</f>
        <v>415.98400737999998</v>
      </c>
      <c r="K346" s="37">
        <f>SUMIFS(СВЦЭМ!$J$34:$J$777,СВЦЭМ!$A$34:$A$777,$A346,СВЦЭМ!$B$34:$B$777,K$331)+'СЕТ СН'!$F$13</f>
        <v>363.77369134999998</v>
      </c>
      <c r="L346" s="37">
        <f>SUMIFS(СВЦЭМ!$J$34:$J$777,СВЦЭМ!$A$34:$A$777,$A346,СВЦЭМ!$B$34:$B$777,L$331)+'СЕТ СН'!$F$13</f>
        <v>318.75520740000002</v>
      </c>
      <c r="M346" s="37">
        <f>SUMIFS(СВЦЭМ!$J$34:$J$777,СВЦЭМ!$A$34:$A$777,$A346,СВЦЭМ!$B$34:$B$777,M$331)+'СЕТ СН'!$F$13</f>
        <v>283.55524892</v>
      </c>
      <c r="N346" s="37">
        <f>SUMIFS(СВЦЭМ!$J$34:$J$777,СВЦЭМ!$A$34:$A$777,$A346,СВЦЭМ!$B$34:$B$777,N$331)+'СЕТ СН'!$F$13</f>
        <v>278.93295325999998</v>
      </c>
      <c r="O346" s="37">
        <f>SUMIFS(СВЦЭМ!$J$34:$J$777,СВЦЭМ!$A$34:$A$777,$A346,СВЦЭМ!$B$34:$B$777,O$331)+'СЕТ СН'!$F$13</f>
        <v>279.87115494</v>
      </c>
      <c r="P346" s="37">
        <f>SUMIFS(СВЦЭМ!$J$34:$J$777,СВЦЭМ!$A$34:$A$777,$A346,СВЦЭМ!$B$34:$B$777,P$331)+'СЕТ СН'!$F$13</f>
        <v>281.73016394000001</v>
      </c>
      <c r="Q346" s="37">
        <f>SUMIFS(СВЦЭМ!$J$34:$J$777,СВЦЭМ!$A$34:$A$777,$A346,СВЦЭМ!$B$34:$B$777,Q$331)+'СЕТ СН'!$F$13</f>
        <v>285.59488354000001</v>
      </c>
      <c r="R346" s="37">
        <f>SUMIFS(СВЦЭМ!$J$34:$J$777,СВЦЭМ!$A$34:$A$777,$A346,СВЦЭМ!$B$34:$B$777,R$331)+'СЕТ СН'!$F$13</f>
        <v>286.18764931999999</v>
      </c>
      <c r="S346" s="37">
        <f>SUMIFS(СВЦЭМ!$J$34:$J$777,СВЦЭМ!$A$34:$A$777,$A346,СВЦЭМ!$B$34:$B$777,S$331)+'СЕТ СН'!$F$13</f>
        <v>281.32834509000003</v>
      </c>
      <c r="T346" s="37">
        <f>SUMIFS(СВЦЭМ!$J$34:$J$777,СВЦЭМ!$A$34:$A$777,$A346,СВЦЭМ!$B$34:$B$777,T$331)+'СЕТ СН'!$F$13</f>
        <v>277.92737168000002</v>
      </c>
      <c r="U346" s="37">
        <f>SUMIFS(СВЦЭМ!$J$34:$J$777,СВЦЭМ!$A$34:$A$777,$A346,СВЦЭМ!$B$34:$B$777,U$331)+'СЕТ СН'!$F$13</f>
        <v>281.16147758</v>
      </c>
      <c r="V346" s="37">
        <f>SUMIFS(СВЦЭМ!$J$34:$J$777,СВЦЭМ!$A$34:$A$777,$A346,СВЦЭМ!$B$34:$B$777,V$331)+'СЕТ СН'!$F$13</f>
        <v>273.44845286999998</v>
      </c>
      <c r="W346" s="37">
        <f>SUMIFS(СВЦЭМ!$J$34:$J$777,СВЦЭМ!$A$34:$A$777,$A346,СВЦЭМ!$B$34:$B$777,W$331)+'СЕТ СН'!$F$13</f>
        <v>278.09980898999999</v>
      </c>
      <c r="X346" s="37">
        <f>SUMIFS(СВЦЭМ!$J$34:$J$777,СВЦЭМ!$A$34:$A$777,$A346,СВЦЭМ!$B$34:$B$777,X$331)+'СЕТ СН'!$F$13</f>
        <v>289.11106267000002</v>
      </c>
      <c r="Y346" s="37">
        <f>SUMIFS(СВЦЭМ!$J$34:$J$777,СВЦЭМ!$A$34:$A$777,$A346,СВЦЭМ!$B$34:$B$777,Y$331)+'СЕТ СН'!$F$13</f>
        <v>318.27993118000001</v>
      </c>
    </row>
    <row r="347" spans="1:25" ht="15.75" x14ac:dyDescent="0.2">
      <c r="A347" s="36">
        <f t="shared" si="9"/>
        <v>43328</v>
      </c>
      <c r="B347" s="37">
        <f>SUMIFS(СВЦЭМ!$J$34:$J$777,СВЦЭМ!$A$34:$A$777,$A347,СВЦЭМ!$B$34:$B$777,B$331)+'СЕТ СН'!$F$13</f>
        <v>369.5157825</v>
      </c>
      <c r="C347" s="37">
        <f>SUMIFS(СВЦЭМ!$J$34:$J$777,СВЦЭМ!$A$34:$A$777,$A347,СВЦЭМ!$B$34:$B$777,C$331)+'СЕТ СН'!$F$13</f>
        <v>433.66337865999998</v>
      </c>
      <c r="D347" s="37">
        <f>SUMIFS(СВЦЭМ!$J$34:$J$777,СВЦЭМ!$A$34:$A$777,$A347,СВЦЭМ!$B$34:$B$777,D$331)+'СЕТ СН'!$F$13</f>
        <v>488.22588178000001</v>
      </c>
      <c r="E347" s="37">
        <f>SUMIFS(СВЦЭМ!$J$34:$J$777,СВЦЭМ!$A$34:$A$777,$A347,СВЦЭМ!$B$34:$B$777,E$331)+'СЕТ СН'!$F$13</f>
        <v>533.86904947999994</v>
      </c>
      <c r="F347" s="37">
        <f>SUMIFS(СВЦЭМ!$J$34:$J$777,СВЦЭМ!$A$34:$A$777,$A347,СВЦЭМ!$B$34:$B$777,F$331)+'СЕТ СН'!$F$13</f>
        <v>527.12269693999997</v>
      </c>
      <c r="G347" s="37">
        <f>SUMIFS(СВЦЭМ!$J$34:$J$777,СВЦЭМ!$A$34:$A$777,$A347,СВЦЭМ!$B$34:$B$777,G$331)+'СЕТ СН'!$F$13</f>
        <v>529.12423742999999</v>
      </c>
      <c r="H347" s="37">
        <f>SUMIFS(СВЦЭМ!$J$34:$J$777,СВЦЭМ!$A$34:$A$777,$A347,СВЦЭМ!$B$34:$B$777,H$331)+'СЕТ СН'!$F$13</f>
        <v>512.62261052999997</v>
      </c>
      <c r="I347" s="37">
        <f>SUMIFS(СВЦЭМ!$J$34:$J$777,СВЦЭМ!$A$34:$A$777,$A347,СВЦЭМ!$B$34:$B$777,I$331)+'СЕТ СН'!$F$13</f>
        <v>463.09491929000001</v>
      </c>
      <c r="J347" s="37">
        <f>SUMIFS(СВЦЭМ!$J$34:$J$777,СВЦЭМ!$A$34:$A$777,$A347,СВЦЭМ!$B$34:$B$777,J$331)+'СЕТ СН'!$F$13</f>
        <v>402.82184175999998</v>
      </c>
      <c r="K347" s="37">
        <f>SUMIFS(СВЦЭМ!$J$34:$J$777,СВЦЭМ!$A$34:$A$777,$A347,СВЦЭМ!$B$34:$B$777,K$331)+'СЕТ СН'!$F$13</f>
        <v>346.17446684999999</v>
      </c>
      <c r="L347" s="37">
        <f>SUMIFS(СВЦЭМ!$J$34:$J$777,СВЦЭМ!$A$34:$A$777,$A347,СВЦЭМ!$B$34:$B$777,L$331)+'СЕТ СН'!$F$13</f>
        <v>300.48581242</v>
      </c>
      <c r="M347" s="37">
        <f>SUMIFS(СВЦЭМ!$J$34:$J$777,СВЦЭМ!$A$34:$A$777,$A347,СВЦЭМ!$B$34:$B$777,M$331)+'СЕТ СН'!$F$13</f>
        <v>272.6482542</v>
      </c>
      <c r="N347" s="37">
        <f>SUMIFS(СВЦЭМ!$J$34:$J$777,СВЦЭМ!$A$34:$A$777,$A347,СВЦЭМ!$B$34:$B$777,N$331)+'СЕТ СН'!$F$13</f>
        <v>270.86392546000002</v>
      </c>
      <c r="O347" s="37">
        <f>SUMIFS(СВЦЭМ!$J$34:$J$777,СВЦЭМ!$A$34:$A$777,$A347,СВЦЭМ!$B$34:$B$777,O$331)+'СЕТ СН'!$F$13</f>
        <v>275.15968593999997</v>
      </c>
      <c r="P347" s="37">
        <f>SUMIFS(СВЦЭМ!$J$34:$J$777,СВЦЭМ!$A$34:$A$777,$A347,СВЦЭМ!$B$34:$B$777,P$331)+'СЕТ СН'!$F$13</f>
        <v>278.74854825</v>
      </c>
      <c r="Q347" s="37">
        <f>SUMIFS(СВЦЭМ!$J$34:$J$777,СВЦЭМ!$A$34:$A$777,$A347,СВЦЭМ!$B$34:$B$777,Q$331)+'СЕТ СН'!$F$13</f>
        <v>280.37315949999999</v>
      </c>
      <c r="R347" s="37">
        <f>SUMIFS(СВЦЭМ!$J$34:$J$777,СВЦЭМ!$A$34:$A$777,$A347,СВЦЭМ!$B$34:$B$777,R$331)+'СЕТ СН'!$F$13</f>
        <v>280.72835671000001</v>
      </c>
      <c r="S347" s="37">
        <f>SUMIFS(СВЦЭМ!$J$34:$J$777,СВЦЭМ!$A$34:$A$777,$A347,СВЦЭМ!$B$34:$B$777,S$331)+'СЕТ СН'!$F$13</f>
        <v>274.85272709999998</v>
      </c>
      <c r="T347" s="37">
        <f>SUMIFS(СВЦЭМ!$J$34:$J$777,СВЦЭМ!$A$34:$A$777,$A347,СВЦЭМ!$B$34:$B$777,T$331)+'СЕТ СН'!$F$13</f>
        <v>262.98283591000001</v>
      </c>
      <c r="U347" s="37">
        <f>SUMIFS(СВЦЭМ!$J$34:$J$777,СВЦЭМ!$A$34:$A$777,$A347,СВЦЭМ!$B$34:$B$777,U$331)+'СЕТ СН'!$F$13</f>
        <v>261.79414466999998</v>
      </c>
      <c r="V347" s="37">
        <f>SUMIFS(СВЦЭМ!$J$34:$J$777,СВЦЭМ!$A$34:$A$777,$A347,СВЦЭМ!$B$34:$B$777,V$331)+'СЕТ СН'!$F$13</f>
        <v>264.50581175000002</v>
      </c>
      <c r="W347" s="37">
        <f>SUMIFS(СВЦЭМ!$J$34:$J$777,СВЦЭМ!$A$34:$A$777,$A347,СВЦЭМ!$B$34:$B$777,W$331)+'СЕТ СН'!$F$13</f>
        <v>272.13815160000001</v>
      </c>
      <c r="X347" s="37">
        <f>SUMIFS(СВЦЭМ!$J$34:$J$777,СВЦЭМ!$A$34:$A$777,$A347,СВЦЭМ!$B$34:$B$777,X$331)+'СЕТ СН'!$F$13</f>
        <v>275.75999886</v>
      </c>
      <c r="Y347" s="37">
        <f>SUMIFS(СВЦЭМ!$J$34:$J$777,СВЦЭМ!$A$34:$A$777,$A347,СВЦЭМ!$B$34:$B$777,Y$331)+'СЕТ СН'!$F$13</f>
        <v>314.76415724999998</v>
      </c>
    </row>
    <row r="348" spans="1:25" ht="15.75" x14ac:dyDescent="0.2">
      <c r="A348" s="36">
        <f t="shared" si="9"/>
        <v>43329</v>
      </c>
      <c r="B348" s="37">
        <f>SUMIFS(СВЦЭМ!$J$34:$J$777,СВЦЭМ!$A$34:$A$777,$A348,СВЦЭМ!$B$34:$B$777,B$331)+'СЕТ СН'!$F$13</f>
        <v>357.56631219000002</v>
      </c>
      <c r="C348" s="37">
        <f>SUMIFS(СВЦЭМ!$J$34:$J$777,СВЦЭМ!$A$34:$A$777,$A348,СВЦЭМ!$B$34:$B$777,C$331)+'СЕТ СН'!$F$13</f>
        <v>423.52505943</v>
      </c>
      <c r="D348" s="37">
        <f>SUMIFS(СВЦЭМ!$J$34:$J$777,СВЦЭМ!$A$34:$A$777,$A348,СВЦЭМ!$B$34:$B$777,D$331)+'СЕТ СН'!$F$13</f>
        <v>476.98442247999998</v>
      </c>
      <c r="E348" s="37">
        <f>SUMIFS(СВЦЭМ!$J$34:$J$777,СВЦЭМ!$A$34:$A$777,$A348,СВЦЭМ!$B$34:$B$777,E$331)+'СЕТ СН'!$F$13</f>
        <v>529.07917476</v>
      </c>
      <c r="F348" s="37">
        <f>SUMIFS(СВЦЭМ!$J$34:$J$777,СВЦЭМ!$A$34:$A$777,$A348,СВЦЭМ!$B$34:$B$777,F$331)+'СЕТ СН'!$F$13</f>
        <v>522.19767938999996</v>
      </c>
      <c r="G348" s="37">
        <f>SUMIFS(СВЦЭМ!$J$34:$J$777,СВЦЭМ!$A$34:$A$777,$A348,СВЦЭМ!$B$34:$B$777,G$331)+'СЕТ СН'!$F$13</f>
        <v>510.79331966000001</v>
      </c>
      <c r="H348" s="37">
        <f>SUMIFS(СВЦЭМ!$J$34:$J$777,СВЦЭМ!$A$34:$A$777,$A348,СВЦЭМ!$B$34:$B$777,H$331)+'СЕТ СН'!$F$13</f>
        <v>510.47763508000003</v>
      </c>
      <c r="I348" s="37">
        <f>SUMIFS(СВЦЭМ!$J$34:$J$777,СВЦЭМ!$A$34:$A$777,$A348,СВЦЭМ!$B$34:$B$777,I$331)+'СЕТ СН'!$F$13</f>
        <v>494.52648357999999</v>
      </c>
      <c r="J348" s="37">
        <f>SUMIFS(СВЦЭМ!$J$34:$J$777,СВЦЭМ!$A$34:$A$777,$A348,СВЦЭМ!$B$34:$B$777,J$331)+'СЕТ СН'!$F$13</f>
        <v>418.66615286000001</v>
      </c>
      <c r="K348" s="37">
        <f>SUMIFS(СВЦЭМ!$J$34:$J$777,СВЦЭМ!$A$34:$A$777,$A348,СВЦЭМ!$B$34:$B$777,K$331)+'СЕТ СН'!$F$13</f>
        <v>366.34743040000001</v>
      </c>
      <c r="L348" s="37">
        <f>SUMIFS(СВЦЭМ!$J$34:$J$777,СВЦЭМ!$A$34:$A$777,$A348,СВЦЭМ!$B$34:$B$777,L$331)+'СЕТ СН'!$F$13</f>
        <v>308.50059020999998</v>
      </c>
      <c r="M348" s="37">
        <f>SUMIFS(СВЦЭМ!$J$34:$J$777,СВЦЭМ!$A$34:$A$777,$A348,СВЦЭМ!$B$34:$B$777,M$331)+'СЕТ СН'!$F$13</f>
        <v>274.90349605</v>
      </c>
      <c r="N348" s="37">
        <f>SUMIFS(СВЦЭМ!$J$34:$J$777,СВЦЭМ!$A$34:$A$777,$A348,СВЦЭМ!$B$34:$B$777,N$331)+'СЕТ СН'!$F$13</f>
        <v>262.04725938000001</v>
      </c>
      <c r="O348" s="37">
        <f>SUMIFS(СВЦЭМ!$J$34:$J$777,СВЦЭМ!$A$34:$A$777,$A348,СВЦЭМ!$B$34:$B$777,O$331)+'СЕТ СН'!$F$13</f>
        <v>265.89165766000002</v>
      </c>
      <c r="P348" s="37">
        <f>SUMIFS(СВЦЭМ!$J$34:$J$777,СВЦЭМ!$A$34:$A$777,$A348,СВЦЭМ!$B$34:$B$777,P$331)+'СЕТ СН'!$F$13</f>
        <v>268.49660854000001</v>
      </c>
      <c r="Q348" s="37">
        <f>SUMIFS(СВЦЭМ!$J$34:$J$777,СВЦЭМ!$A$34:$A$777,$A348,СВЦЭМ!$B$34:$B$777,Q$331)+'СЕТ СН'!$F$13</f>
        <v>267.22153894000002</v>
      </c>
      <c r="R348" s="37">
        <f>SUMIFS(СВЦЭМ!$J$34:$J$777,СВЦЭМ!$A$34:$A$777,$A348,СВЦЭМ!$B$34:$B$777,R$331)+'СЕТ СН'!$F$13</f>
        <v>264.64603844999999</v>
      </c>
      <c r="S348" s="37">
        <f>SUMIFS(СВЦЭМ!$J$34:$J$777,СВЦЭМ!$A$34:$A$777,$A348,СВЦЭМ!$B$34:$B$777,S$331)+'СЕТ СН'!$F$13</f>
        <v>261.52954829999999</v>
      </c>
      <c r="T348" s="37">
        <f>SUMIFS(СВЦЭМ!$J$34:$J$777,СВЦЭМ!$A$34:$A$777,$A348,СВЦЭМ!$B$34:$B$777,T$331)+'СЕТ СН'!$F$13</f>
        <v>262.84983811000001</v>
      </c>
      <c r="U348" s="37">
        <f>SUMIFS(СВЦЭМ!$J$34:$J$777,СВЦЭМ!$A$34:$A$777,$A348,СВЦЭМ!$B$34:$B$777,U$331)+'СЕТ СН'!$F$13</f>
        <v>269.99438774999999</v>
      </c>
      <c r="V348" s="37">
        <f>SUMIFS(СВЦЭМ!$J$34:$J$777,СВЦЭМ!$A$34:$A$777,$A348,СВЦЭМ!$B$34:$B$777,V$331)+'СЕТ СН'!$F$13</f>
        <v>269.64264709000003</v>
      </c>
      <c r="W348" s="37">
        <f>SUMIFS(СВЦЭМ!$J$34:$J$777,СВЦЭМ!$A$34:$A$777,$A348,СВЦЭМ!$B$34:$B$777,W$331)+'СЕТ СН'!$F$13</f>
        <v>274.94362328</v>
      </c>
      <c r="X348" s="37">
        <f>SUMIFS(СВЦЭМ!$J$34:$J$777,СВЦЭМ!$A$34:$A$777,$A348,СВЦЭМ!$B$34:$B$777,X$331)+'СЕТ СН'!$F$13</f>
        <v>273.49564136999999</v>
      </c>
      <c r="Y348" s="37">
        <f>SUMIFS(СВЦЭМ!$J$34:$J$777,СВЦЭМ!$A$34:$A$777,$A348,СВЦЭМ!$B$34:$B$777,Y$331)+'СЕТ СН'!$F$13</f>
        <v>301.55477352999998</v>
      </c>
    </row>
    <row r="349" spans="1:25" ht="15.75" x14ac:dyDescent="0.2">
      <c r="A349" s="36">
        <f t="shared" si="9"/>
        <v>43330</v>
      </c>
      <c r="B349" s="37">
        <f>SUMIFS(СВЦЭМ!$J$34:$J$777,СВЦЭМ!$A$34:$A$777,$A349,СВЦЭМ!$B$34:$B$777,B$331)+'СЕТ СН'!$F$13</f>
        <v>324.87439114</v>
      </c>
      <c r="C349" s="37">
        <f>SUMIFS(СВЦЭМ!$J$34:$J$777,СВЦЭМ!$A$34:$A$777,$A349,СВЦЭМ!$B$34:$B$777,C$331)+'СЕТ СН'!$F$13</f>
        <v>355.59858194999998</v>
      </c>
      <c r="D349" s="37">
        <f>SUMIFS(СВЦЭМ!$J$34:$J$777,СВЦЭМ!$A$34:$A$777,$A349,СВЦЭМ!$B$34:$B$777,D$331)+'СЕТ СН'!$F$13</f>
        <v>408.41358889999998</v>
      </c>
      <c r="E349" s="37">
        <f>SUMIFS(СВЦЭМ!$J$34:$J$777,СВЦЭМ!$A$34:$A$777,$A349,СВЦЭМ!$B$34:$B$777,E$331)+'СЕТ СН'!$F$13</f>
        <v>461.49575837999998</v>
      </c>
      <c r="F349" s="37">
        <f>SUMIFS(СВЦЭМ!$J$34:$J$777,СВЦЭМ!$A$34:$A$777,$A349,СВЦЭМ!$B$34:$B$777,F$331)+'СЕТ СН'!$F$13</f>
        <v>466.91640378</v>
      </c>
      <c r="G349" s="37">
        <f>SUMIFS(СВЦЭМ!$J$34:$J$777,СВЦЭМ!$A$34:$A$777,$A349,СВЦЭМ!$B$34:$B$777,G$331)+'СЕТ СН'!$F$13</f>
        <v>460.55728274000001</v>
      </c>
      <c r="H349" s="37">
        <f>SUMIFS(СВЦЭМ!$J$34:$J$777,СВЦЭМ!$A$34:$A$777,$A349,СВЦЭМ!$B$34:$B$777,H$331)+'СЕТ СН'!$F$13</f>
        <v>447.00105987000001</v>
      </c>
      <c r="I349" s="37">
        <f>SUMIFS(СВЦЭМ!$J$34:$J$777,СВЦЭМ!$A$34:$A$777,$A349,СВЦЭМ!$B$34:$B$777,I$331)+'СЕТ СН'!$F$13</f>
        <v>410.08306505000002</v>
      </c>
      <c r="J349" s="37">
        <f>SUMIFS(СВЦЭМ!$J$34:$J$777,СВЦЭМ!$A$34:$A$777,$A349,СВЦЭМ!$B$34:$B$777,J$331)+'СЕТ СН'!$F$13</f>
        <v>334.81738566000001</v>
      </c>
      <c r="K349" s="37">
        <f>SUMIFS(СВЦЭМ!$J$34:$J$777,СВЦЭМ!$A$34:$A$777,$A349,СВЦЭМ!$B$34:$B$777,K$331)+'СЕТ СН'!$F$13</f>
        <v>281.56417589</v>
      </c>
      <c r="L349" s="37">
        <f>SUMIFS(СВЦЭМ!$J$34:$J$777,СВЦЭМ!$A$34:$A$777,$A349,СВЦЭМ!$B$34:$B$777,L$331)+'СЕТ СН'!$F$13</f>
        <v>237.70144157999999</v>
      </c>
      <c r="M349" s="37">
        <f>SUMIFS(СВЦЭМ!$J$34:$J$777,СВЦЭМ!$A$34:$A$777,$A349,СВЦЭМ!$B$34:$B$777,M$331)+'СЕТ СН'!$F$13</f>
        <v>216.0991071</v>
      </c>
      <c r="N349" s="37">
        <f>SUMIFS(СВЦЭМ!$J$34:$J$777,СВЦЭМ!$A$34:$A$777,$A349,СВЦЭМ!$B$34:$B$777,N$331)+'СЕТ СН'!$F$13</f>
        <v>208.26434669</v>
      </c>
      <c r="O349" s="37">
        <f>SUMIFS(СВЦЭМ!$J$34:$J$777,СВЦЭМ!$A$34:$A$777,$A349,СВЦЭМ!$B$34:$B$777,O$331)+'СЕТ СН'!$F$13</f>
        <v>208.99444435999999</v>
      </c>
      <c r="P349" s="37">
        <f>SUMIFS(СВЦЭМ!$J$34:$J$777,СВЦЭМ!$A$34:$A$777,$A349,СВЦЭМ!$B$34:$B$777,P$331)+'СЕТ СН'!$F$13</f>
        <v>210.84435626000001</v>
      </c>
      <c r="Q349" s="37">
        <f>SUMIFS(СВЦЭМ!$J$34:$J$777,СВЦЭМ!$A$34:$A$777,$A349,СВЦЭМ!$B$34:$B$777,Q$331)+'СЕТ СН'!$F$13</f>
        <v>213.42171127</v>
      </c>
      <c r="R349" s="37">
        <f>SUMIFS(СВЦЭМ!$J$34:$J$777,СВЦЭМ!$A$34:$A$777,$A349,СВЦЭМ!$B$34:$B$777,R$331)+'СЕТ СН'!$F$13</f>
        <v>233.99888005</v>
      </c>
      <c r="S349" s="37">
        <f>SUMIFS(СВЦЭМ!$J$34:$J$777,СВЦЭМ!$A$34:$A$777,$A349,СВЦЭМ!$B$34:$B$777,S$331)+'СЕТ СН'!$F$13</f>
        <v>259.86769335000002</v>
      </c>
      <c r="T349" s="37">
        <f>SUMIFS(СВЦЭМ!$J$34:$J$777,СВЦЭМ!$A$34:$A$777,$A349,СВЦЭМ!$B$34:$B$777,T$331)+'СЕТ СН'!$F$13</f>
        <v>284.95549841000002</v>
      </c>
      <c r="U349" s="37">
        <f>SUMIFS(СВЦЭМ!$J$34:$J$777,СВЦЭМ!$A$34:$A$777,$A349,СВЦЭМ!$B$34:$B$777,U$331)+'СЕТ СН'!$F$13</f>
        <v>312.95209335999999</v>
      </c>
      <c r="V349" s="37">
        <f>SUMIFS(СВЦЭМ!$J$34:$J$777,СВЦЭМ!$A$34:$A$777,$A349,СВЦЭМ!$B$34:$B$777,V$331)+'СЕТ СН'!$F$13</f>
        <v>312.71273851000001</v>
      </c>
      <c r="W349" s="37">
        <f>SUMIFS(СВЦЭМ!$J$34:$J$777,СВЦЭМ!$A$34:$A$777,$A349,СВЦЭМ!$B$34:$B$777,W$331)+'СЕТ СН'!$F$13</f>
        <v>305.63487978000001</v>
      </c>
      <c r="X349" s="37">
        <f>SUMIFS(СВЦЭМ!$J$34:$J$777,СВЦЭМ!$A$34:$A$777,$A349,СВЦЭМ!$B$34:$B$777,X$331)+'СЕТ СН'!$F$13</f>
        <v>326.863992</v>
      </c>
      <c r="Y349" s="37">
        <f>SUMIFS(СВЦЭМ!$J$34:$J$777,СВЦЭМ!$A$34:$A$777,$A349,СВЦЭМ!$B$34:$B$777,Y$331)+'СЕТ СН'!$F$13</f>
        <v>358.43368504</v>
      </c>
    </row>
    <row r="350" spans="1:25" ht="15.75" x14ac:dyDescent="0.2">
      <c r="A350" s="36">
        <f t="shared" si="9"/>
        <v>43331</v>
      </c>
      <c r="B350" s="37">
        <f>SUMIFS(СВЦЭМ!$J$34:$J$777,СВЦЭМ!$A$34:$A$777,$A350,СВЦЭМ!$B$34:$B$777,B$331)+'СЕТ СН'!$F$13</f>
        <v>412.21351720000001</v>
      </c>
      <c r="C350" s="37">
        <f>SUMIFS(СВЦЭМ!$J$34:$J$777,СВЦЭМ!$A$34:$A$777,$A350,СВЦЭМ!$B$34:$B$777,C$331)+'СЕТ СН'!$F$13</f>
        <v>429.04318405999999</v>
      </c>
      <c r="D350" s="37">
        <f>SUMIFS(СВЦЭМ!$J$34:$J$777,СВЦЭМ!$A$34:$A$777,$A350,СВЦЭМ!$B$34:$B$777,D$331)+'СЕТ СН'!$F$13</f>
        <v>454.41152309</v>
      </c>
      <c r="E350" s="37">
        <f>SUMIFS(СВЦЭМ!$J$34:$J$777,СВЦЭМ!$A$34:$A$777,$A350,СВЦЭМ!$B$34:$B$777,E$331)+'СЕТ СН'!$F$13</f>
        <v>468.18613722999999</v>
      </c>
      <c r="F350" s="37">
        <f>SUMIFS(СВЦЭМ!$J$34:$J$777,СВЦЭМ!$A$34:$A$777,$A350,СВЦЭМ!$B$34:$B$777,F$331)+'СЕТ СН'!$F$13</f>
        <v>446.84971745000001</v>
      </c>
      <c r="G350" s="37">
        <f>SUMIFS(СВЦЭМ!$J$34:$J$777,СВЦЭМ!$A$34:$A$777,$A350,СВЦЭМ!$B$34:$B$777,G$331)+'СЕТ СН'!$F$13</f>
        <v>444.63015854000002</v>
      </c>
      <c r="H350" s="37">
        <f>SUMIFS(СВЦЭМ!$J$34:$J$777,СВЦЭМ!$A$34:$A$777,$A350,СВЦЭМ!$B$34:$B$777,H$331)+'СЕТ СН'!$F$13</f>
        <v>445.89598883999997</v>
      </c>
      <c r="I350" s="37">
        <f>SUMIFS(СВЦЭМ!$J$34:$J$777,СВЦЭМ!$A$34:$A$777,$A350,СВЦЭМ!$B$34:$B$777,I$331)+'СЕТ СН'!$F$13</f>
        <v>417.38310281000003</v>
      </c>
      <c r="J350" s="37">
        <f>SUMIFS(СВЦЭМ!$J$34:$J$777,СВЦЭМ!$A$34:$A$777,$A350,СВЦЭМ!$B$34:$B$777,J$331)+'СЕТ СН'!$F$13</f>
        <v>352.65137916999998</v>
      </c>
      <c r="K350" s="37">
        <f>SUMIFS(СВЦЭМ!$J$34:$J$777,СВЦЭМ!$A$34:$A$777,$A350,СВЦЭМ!$B$34:$B$777,K$331)+'СЕТ СН'!$F$13</f>
        <v>322.13231768000003</v>
      </c>
      <c r="L350" s="37">
        <f>SUMIFS(СВЦЭМ!$J$34:$J$777,СВЦЭМ!$A$34:$A$777,$A350,СВЦЭМ!$B$34:$B$777,L$331)+'СЕТ СН'!$F$13</f>
        <v>305.60612481999999</v>
      </c>
      <c r="M350" s="37">
        <f>SUMIFS(СВЦЭМ!$J$34:$J$777,СВЦЭМ!$A$34:$A$777,$A350,СВЦЭМ!$B$34:$B$777,M$331)+'СЕТ СН'!$F$13</f>
        <v>308.87202041</v>
      </c>
      <c r="N350" s="37">
        <f>SUMIFS(СВЦЭМ!$J$34:$J$777,СВЦЭМ!$A$34:$A$777,$A350,СВЦЭМ!$B$34:$B$777,N$331)+'СЕТ СН'!$F$13</f>
        <v>285.48850941000001</v>
      </c>
      <c r="O350" s="37">
        <f>SUMIFS(СВЦЭМ!$J$34:$J$777,СВЦЭМ!$A$34:$A$777,$A350,СВЦЭМ!$B$34:$B$777,O$331)+'СЕТ СН'!$F$13</f>
        <v>260.59232595999998</v>
      </c>
      <c r="P350" s="37">
        <f>SUMIFS(СВЦЭМ!$J$34:$J$777,СВЦЭМ!$A$34:$A$777,$A350,СВЦЭМ!$B$34:$B$777,P$331)+'СЕТ СН'!$F$13</f>
        <v>240.95450441</v>
      </c>
      <c r="Q350" s="37">
        <f>SUMIFS(СВЦЭМ!$J$34:$J$777,СВЦЭМ!$A$34:$A$777,$A350,СВЦЭМ!$B$34:$B$777,Q$331)+'СЕТ СН'!$F$13</f>
        <v>239.55110218999999</v>
      </c>
      <c r="R350" s="37">
        <f>SUMIFS(СВЦЭМ!$J$34:$J$777,СВЦЭМ!$A$34:$A$777,$A350,СВЦЭМ!$B$34:$B$777,R$331)+'СЕТ СН'!$F$13</f>
        <v>254.35090352</v>
      </c>
      <c r="S350" s="37">
        <f>SUMIFS(СВЦЭМ!$J$34:$J$777,СВЦЭМ!$A$34:$A$777,$A350,СВЦЭМ!$B$34:$B$777,S$331)+'СЕТ СН'!$F$13</f>
        <v>247.16270961999999</v>
      </c>
      <c r="T350" s="37">
        <f>SUMIFS(СВЦЭМ!$J$34:$J$777,СВЦЭМ!$A$34:$A$777,$A350,СВЦЭМ!$B$34:$B$777,T$331)+'СЕТ СН'!$F$13</f>
        <v>250.33612599</v>
      </c>
      <c r="U350" s="37">
        <f>SUMIFS(СВЦЭМ!$J$34:$J$777,СВЦЭМ!$A$34:$A$777,$A350,СВЦЭМ!$B$34:$B$777,U$331)+'СЕТ СН'!$F$13</f>
        <v>255.67708841999999</v>
      </c>
      <c r="V350" s="37">
        <f>SUMIFS(СВЦЭМ!$J$34:$J$777,СВЦЭМ!$A$34:$A$777,$A350,СВЦЭМ!$B$34:$B$777,V$331)+'СЕТ СН'!$F$13</f>
        <v>251.35953716</v>
      </c>
      <c r="W350" s="37">
        <f>SUMIFS(СВЦЭМ!$J$34:$J$777,СВЦЭМ!$A$34:$A$777,$A350,СВЦЭМ!$B$34:$B$777,W$331)+'СЕТ СН'!$F$13</f>
        <v>255.29429732</v>
      </c>
      <c r="X350" s="37">
        <f>SUMIFS(СВЦЭМ!$J$34:$J$777,СВЦЭМ!$A$34:$A$777,$A350,СВЦЭМ!$B$34:$B$777,X$331)+'СЕТ СН'!$F$13</f>
        <v>264.54815859000001</v>
      </c>
      <c r="Y350" s="37">
        <f>SUMIFS(СВЦЭМ!$J$34:$J$777,СВЦЭМ!$A$34:$A$777,$A350,СВЦЭМ!$B$34:$B$777,Y$331)+'СЕТ СН'!$F$13</f>
        <v>302.79054377</v>
      </c>
    </row>
    <row r="351" spans="1:25" ht="15.75" x14ac:dyDescent="0.2">
      <c r="A351" s="36">
        <f t="shared" si="9"/>
        <v>43332</v>
      </c>
      <c r="B351" s="37">
        <f>SUMIFS(СВЦЭМ!$J$34:$J$777,СВЦЭМ!$A$34:$A$777,$A351,СВЦЭМ!$B$34:$B$777,B$331)+'СЕТ СН'!$F$13</f>
        <v>338.81737609999999</v>
      </c>
      <c r="C351" s="37">
        <f>SUMIFS(СВЦЭМ!$J$34:$J$777,СВЦЭМ!$A$34:$A$777,$A351,СВЦЭМ!$B$34:$B$777,C$331)+'СЕТ СН'!$F$13</f>
        <v>409.06225456999999</v>
      </c>
      <c r="D351" s="37">
        <f>SUMIFS(СВЦЭМ!$J$34:$J$777,СВЦЭМ!$A$34:$A$777,$A351,СВЦЭМ!$B$34:$B$777,D$331)+'СЕТ СН'!$F$13</f>
        <v>467.05821269</v>
      </c>
      <c r="E351" s="37">
        <f>SUMIFS(СВЦЭМ!$J$34:$J$777,СВЦЭМ!$A$34:$A$777,$A351,СВЦЭМ!$B$34:$B$777,E$331)+'СЕТ СН'!$F$13</f>
        <v>522.8064091</v>
      </c>
      <c r="F351" s="37">
        <f>SUMIFS(СВЦЭМ!$J$34:$J$777,СВЦЭМ!$A$34:$A$777,$A351,СВЦЭМ!$B$34:$B$777,F$331)+'СЕТ СН'!$F$13</f>
        <v>521.07208810999998</v>
      </c>
      <c r="G351" s="37">
        <f>SUMIFS(СВЦЭМ!$J$34:$J$777,СВЦЭМ!$A$34:$A$777,$A351,СВЦЭМ!$B$34:$B$777,G$331)+'СЕТ СН'!$F$13</f>
        <v>504.86048786999999</v>
      </c>
      <c r="H351" s="37">
        <f>SUMIFS(СВЦЭМ!$J$34:$J$777,СВЦЭМ!$A$34:$A$777,$A351,СВЦЭМ!$B$34:$B$777,H$331)+'СЕТ СН'!$F$13</f>
        <v>484.91601831000003</v>
      </c>
      <c r="I351" s="37">
        <f>SUMIFS(СВЦЭМ!$J$34:$J$777,СВЦЭМ!$A$34:$A$777,$A351,СВЦЭМ!$B$34:$B$777,I$331)+'СЕТ СН'!$F$13</f>
        <v>435.98308618999999</v>
      </c>
      <c r="J351" s="37">
        <f>SUMIFS(СВЦЭМ!$J$34:$J$777,СВЦЭМ!$A$34:$A$777,$A351,СВЦЭМ!$B$34:$B$777,J$331)+'СЕТ СН'!$F$13</f>
        <v>364.47259413</v>
      </c>
      <c r="K351" s="37">
        <f>SUMIFS(СВЦЭМ!$J$34:$J$777,СВЦЭМ!$A$34:$A$777,$A351,СВЦЭМ!$B$34:$B$777,K$331)+'СЕТ СН'!$F$13</f>
        <v>319.63997921999999</v>
      </c>
      <c r="L351" s="37">
        <f>SUMIFS(СВЦЭМ!$J$34:$J$777,СВЦЭМ!$A$34:$A$777,$A351,СВЦЭМ!$B$34:$B$777,L$331)+'СЕТ СН'!$F$13</f>
        <v>273.61319779000002</v>
      </c>
      <c r="M351" s="37">
        <f>SUMIFS(СВЦЭМ!$J$34:$J$777,СВЦЭМ!$A$34:$A$777,$A351,СВЦЭМ!$B$34:$B$777,M$331)+'СЕТ СН'!$F$13</f>
        <v>259.58734185999998</v>
      </c>
      <c r="N351" s="37">
        <f>SUMIFS(СВЦЭМ!$J$34:$J$777,СВЦЭМ!$A$34:$A$777,$A351,СВЦЭМ!$B$34:$B$777,N$331)+'СЕТ СН'!$F$13</f>
        <v>258.74262934000001</v>
      </c>
      <c r="O351" s="37">
        <f>SUMIFS(СВЦЭМ!$J$34:$J$777,СВЦЭМ!$A$34:$A$777,$A351,СВЦЭМ!$B$34:$B$777,O$331)+'СЕТ СН'!$F$13</f>
        <v>258.23708653</v>
      </c>
      <c r="P351" s="37">
        <f>SUMIFS(СВЦЭМ!$J$34:$J$777,СВЦЭМ!$A$34:$A$777,$A351,СВЦЭМ!$B$34:$B$777,P$331)+'СЕТ СН'!$F$13</f>
        <v>268.55791063999999</v>
      </c>
      <c r="Q351" s="37">
        <f>SUMIFS(СВЦЭМ!$J$34:$J$777,СВЦЭМ!$A$34:$A$777,$A351,СВЦЭМ!$B$34:$B$777,Q$331)+'СЕТ СН'!$F$13</f>
        <v>267.04358062</v>
      </c>
      <c r="R351" s="37">
        <f>SUMIFS(СВЦЭМ!$J$34:$J$777,СВЦЭМ!$A$34:$A$777,$A351,СВЦЭМ!$B$34:$B$777,R$331)+'СЕТ СН'!$F$13</f>
        <v>260.48873364999997</v>
      </c>
      <c r="S351" s="37">
        <f>SUMIFS(СВЦЭМ!$J$34:$J$777,СВЦЭМ!$A$34:$A$777,$A351,СВЦЭМ!$B$34:$B$777,S$331)+'СЕТ СН'!$F$13</f>
        <v>268.81132186999997</v>
      </c>
      <c r="T351" s="37">
        <f>SUMIFS(СВЦЭМ!$J$34:$J$777,СВЦЭМ!$A$34:$A$777,$A351,СВЦЭМ!$B$34:$B$777,T$331)+'СЕТ СН'!$F$13</f>
        <v>267.83884114</v>
      </c>
      <c r="U351" s="37">
        <f>SUMIFS(СВЦЭМ!$J$34:$J$777,СВЦЭМ!$A$34:$A$777,$A351,СВЦЭМ!$B$34:$B$777,U$331)+'СЕТ СН'!$F$13</f>
        <v>270.99995487000001</v>
      </c>
      <c r="V351" s="37">
        <f>SUMIFS(СВЦЭМ!$J$34:$J$777,СВЦЭМ!$A$34:$A$777,$A351,СВЦЭМ!$B$34:$B$777,V$331)+'СЕТ СН'!$F$13</f>
        <v>274.85703307</v>
      </c>
      <c r="W351" s="37">
        <f>SUMIFS(СВЦЭМ!$J$34:$J$777,СВЦЭМ!$A$34:$A$777,$A351,СВЦЭМ!$B$34:$B$777,W$331)+'СЕТ СН'!$F$13</f>
        <v>282.20861758000001</v>
      </c>
      <c r="X351" s="37">
        <f>SUMIFS(СВЦЭМ!$J$34:$J$777,СВЦЭМ!$A$34:$A$777,$A351,СВЦЭМ!$B$34:$B$777,X$331)+'СЕТ СН'!$F$13</f>
        <v>261.13054821999998</v>
      </c>
      <c r="Y351" s="37">
        <f>SUMIFS(СВЦЭМ!$J$34:$J$777,СВЦЭМ!$A$34:$A$777,$A351,СВЦЭМ!$B$34:$B$777,Y$331)+'СЕТ СН'!$F$13</f>
        <v>286.18381232000002</v>
      </c>
    </row>
    <row r="352" spans="1:25" ht="15.75" x14ac:dyDescent="0.2">
      <c r="A352" s="36">
        <f t="shared" si="9"/>
        <v>43333</v>
      </c>
      <c r="B352" s="37">
        <f>SUMIFS(СВЦЭМ!$J$34:$J$777,СВЦЭМ!$A$34:$A$777,$A352,СВЦЭМ!$B$34:$B$777,B$331)+'СЕТ СН'!$F$13</f>
        <v>338.92060459999999</v>
      </c>
      <c r="C352" s="37">
        <f>SUMIFS(СВЦЭМ!$J$34:$J$777,СВЦЭМ!$A$34:$A$777,$A352,СВЦЭМ!$B$34:$B$777,C$331)+'СЕТ СН'!$F$13</f>
        <v>400.34402820000003</v>
      </c>
      <c r="D352" s="37">
        <f>SUMIFS(СВЦЭМ!$J$34:$J$777,СВЦЭМ!$A$34:$A$777,$A352,СВЦЭМ!$B$34:$B$777,D$331)+'СЕТ СН'!$F$13</f>
        <v>458.63240987</v>
      </c>
      <c r="E352" s="37">
        <f>SUMIFS(СВЦЭМ!$J$34:$J$777,СВЦЭМ!$A$34:$A$777,$A352,СВЦЭМ!$B$34:$B$777,E$331)+'СЕТ СН'!$F$13</f>
        <v>517.71448222000004</v>
      </c>
      <c r="F352" s="37">
        <f>SUMIFS(СВЦЭМ!$J$34:$J$777,СВЦЭМ!$A$34:$A$777,$A352,СВЦЭМ!$B$34:$B$777,F$331)+'СЕТ СН'!$F$13</f>
        <v>523.18353434999995</v>
      </c>
      <c r="G352" s="37">
        <f>SUMIFS(СВЦЭМ!$J$34:$J$777,СВЦЭМ!$A$34:$A$777,$A352,СВЦЭМ!$B$34:$B$777,G$331)+'СЕТ СН'!$F$13</f>
        <v>515.75114526000004</v>
      </c>
      <c r="H352" s="37">
        <f>SUMIFS(СВЦЭМ!$J$34:$J$777,СВЦЭМ!$A$34:$A$777,$A352,СВЦЭМ!$B$34:$B$777,H$331)+'СЕТ СН'!$F$13</f>
        <v>519.94305756000006</v>
      </c>
      <c r="I352" s="37">
        <f>SUMIFS(СВЦЭМ!$J$34:$J$777,СВЦЭМ!$A$34:$A$777,$A352,СВЦЭМ!$B$34:$B$777,I$331)+'СЕТ СН'!$F$13</f>
        <v>475.12209351000001</v>
      </c>
      <c r="J352" s="37">
        <f>SUMIFS(СВЦЭМ!$J$34:$J$777,СВЦЭМ!$A$34:$A$777,$A352,СВЦЭМ!$B$34:$B$777,J$331)+'СЕТ СН'!$F$13</f>
        <v>412.73845433999998</v>
      </c>
      <c r="K352" s="37">
        <f>SUMIFS(СВЦЭМ!$J$34:$J$777,СВЦЭМ!$A$34:$A$777,$A352,СВЦЭМ!$B$34:$B$777,K$331)+'СЕТ СН'!$F$13</f>
        <v>356.03477366999999</v>
      </c>
      <c r="L352" s="37">
        <f>SUMIFS(СВЦЭМ!$J$34:$J$777,СВЦЭМ!$A$34:$A$777,$A352,СВЦЭМ!$B$34:$B$777,L$331)+'СЕТ СН'!$F$13</f>
        <v>306.50936515000001</v>
      </c>
      <c r="M352" s="37">
        <f>SUMIFS(СВЦЭМ!$J$34:$J$777,СВЦЭМ!$A$34:$A$777,$A352,СВЦЭМ!$B$34:$B$777,M$331)+'СЕТ СН'!$F$13</f>
        <v>284.18737013999998</v>
      </c>
      <c r="N352" s="37">
        <f>SUMIFS(СВЦЭМ!$J$34:$J$777,СВЦЭМ!$A$34:$A$777,$A352,СВЦЭМ!$B$34:$B$777,N$331)+'СЕТ СН'!$F$13</f>
        <v>284.13306186</v>
      </c>
      <c r="O352" s="37">
        <f>SUMIFS(СВЦЭМ!$J$34:$J$777,СВЦЭМ!$A$34:$A$777,$A352,СВЦЭМ!$B$34:$B$777,O$331)+'СЕТ СН'!$F$13</f>
        <v>282.80068790000001</v>
      </c>
      <c r="P352" s="37">
        <f>SUMIFS(СВЦЭМ!$J$34:$J$777,СВЦЭМ!$A$34:$A$777,$A352,СВЦЭМ!$B$34:$B$777,P$331)+'СЕТ СН'!$F$13</f>
        <v>287.11533808000001</v>
      </c>
      <c r="Q352" s="37">
        <f>SUMIFS(СВЦЭМ!$J$34:$J$777,СВЦЭМ!$A$34:$A$777,$A352,СВЦЭМ!$B$34:$B$777,Q$331)+'СЕТ СН'!$F$13</f>
        <v>285.12506629000001</v>
      </c>
      <c r="R352" s="37">
        <f>SUMIFS(СВЦЭМ!$J$34:$J$777,СВЦЭМ!$A$34:$A$777,$A352,СВЦЭМ!$B$34:$B$777,R$331)+'СЕТ СН'!$F$13</f>
        <v>280.98521306999999</v>
      </c>
      <c r="S352" s="37">
        <f>SUMIFS(СВЦЭМ!$J$34:$J$777,СВЦЭМ!$A$34:$A$777,$A352,СВЦЭМ!$B$34:$B$777,S$331)+'СЕТ СН'!$F$13</f>
        <v>282.75969139</v>
      </c>
      <c r="T352" s="37">
        <f>SUMIFS(СВЦЭМ!$J$34:$J$777,СВЦЭМ!$A$34:$A$777,$A352,СВЦЭМ!$B$34:$B$777,T$331)+'СЕТ СН'!$F$13</f>
        <v>281.63036133999998</v>
      </c>
      <c r="U352" s="37">
        <f>SUMIFS(СВЦЭМ!$J$34:$J$777,СВЦЭМ!$A$34:$A$777,$A352,СВЦЭМ!$B$34:$B$777,U$331)+'СЕТ СН'!$F$13</f>
        <v>284.86847080000001</v>
      </c>
      <c r="V352" s="37">
        <f>SUMIFS(СВЦЭМ!$J$34:$J$777,СВЦЭМ!$A$34:$A$777,$A352,СВЦЭМ!$B$34:$B$777,V$331)+'СЕТ СН'!$F$13</f>
        <v>284.91455594000001</v>
      </c>
      <c r="W352" s="37">
        <f>SUMIFS(СВЦЭМ!$J$34:$J$777,СВЦЭМ!$A$34:$A$777,$A352,СВЦЭМ!$B$34:$B$777,W$331)+'СЕТ СН'!$F$13</f>
        <v>284.97238722999998</v>
      </c>
      <c r="X352" s="37">
        <f>SUMIFS(СВЦЭМ!$J$34:$J$777,СВЦЭМ!$A$34:$A$777,$A352,СВЦЭМ!$B$34:$B$777,X$331)+'СЕТ СН'!$F$13</f>
        <v>280.19162842999998</v>
      </c>
      <c r="Y352" s="37">
        <f>SUMIFS(СВЦЭМ!$J$34:$J$777,СВЦЭМ!$A$34:$A$777,$A352,СВЦЭМ!$B$34:$B$777,Y$331)+'СЕТ СН'!$F$13</f>
        <v>297.57947022000002</v>
      </c>
    </row>
    <row r="353" spans="1:27" ht="15.75" x14ac:dyDescent="0.2">
      <c r="A353" s="36">
        <f t="shared" si="9"/>
        <v>43334</v>
      </c>
      <c r="B353" s="37">
        <f>SUMIFS(СВЦЭМ!$J$34:$J$777,СВЦЭМ!$A$34:$A$777,$A353,СВЦЭМ!$B$34:$B$777,B$331)+'СЕТ СН'!$F$13</f>
        <v>374.29924263999999</v>
      </c>
      <c r="C353" s="37">
        <f>SUMIFS(СВЦЭМ!$J$34:$J$777,СВЦЭМ!$A$34:$A$777,$A353,СВЦЭМ!$B$34:$B$777,C$331)+'СЕТ СН'!$F$13</f>
        <v>447.49681285000003</v>
      </c>
      <c r="D353" s="37">
        <f>SUMIFS(СВЦЭМ!$J$34:$J$777,СВЦЭМ!$A$34:$A$777,$A353,СВЦЭМ!$B$34:$B$777,D$331)+'СЕТ СН'!$F$13</f>
        <v>496.46486779999998</v>
      </c>
      <c r="E353" s="37">
        <f>SUMIFS(СВЦЭМ!$J$34:$J$777,СВЦЭМ!$A$34:$A$777,$A353,СВЦЭМ!$B$34:$B$777,E$331)+'СЕТ СН'!$F$13</f>
        <v>547.95126360999996</v>
      </c>
      <c r="F353" s="37">
        <f>SUMIFS(СВЦЭМ!$J$34:$J$777,СВЦЭМ!$A$34:$A$777,$A353,СВЦЭМ!$B$34:$B$777,F$331)+'СЕТ СН'!$F$13</f>
        <v>549.88451903999999</v>
      </c>
      <c r="G353" s="37">
        <f>SUMIFS(СВЦЭМ!$J$34:$J$777,СВЦЭМ!$A$34:$A$777,$A353,СВЦЭМ!$B$34:$B$777,G$331)+'СЕТ СН'!$F$13</f>
        <v>544.32185244000004</v>
      </c>
      <c r="H353" s="37">
        <f>SUMIFS(СВЦЭМ!$J$34:$J$777,СВЦЭМ!$A$34:$A$777,$A353,СВЦЭМ!$B$34:$B$777,H$331)+'СЕТ СН'!$F$13</f>
        <v>508.41786830000001</v>
      </c>
      <c r="I353" s="37">
        <f>SUMIFS(СВЦЭМ!$J$34:$J$777,СВЦЭМ!$A$34:$A$777,$A353,СВЦЭМ!$B$34:$B$777,I$331)+'СЕТ СН'!$F$13</f>
        <v>471.73248620999999</v>
      </c>
      <c r="J353" s="37">
        <f>SUMIFS(СВЦЭМ!$J$34:$J$777,СВЦЭМ!$A$34:$A$777,$A353,СВЦЭМ!$B$34:$B$777,J$331)+'СЕТ СН'!$F$13</f>
        <v>417.87249965000001</v>
      </c>
      <c r="K353" s="37">
        <f>SUMIFS(СВЦЭМ!$J$34:$J$777,СВЦЭМ!$A$34:$A$777,$A353,СВЦЭМ!$B$34:$B$777,K$331)+'СЕТ СН'!$F$13</f>
        <v>380.26446066</v>
      </c>
      <c r="L353" s="37">
        <f>SUMIFS(СВЦЭМ!$J$34:$J$777,СВЦЭМ!$A$34:$A$777,$A353,СВЦЭМ!$B$34:$B$777,L$331)+'СЕТ СН'!$F$13</f>
        <v>341.92994537999999</v>
      </c>
      <c r="M353" s="37">
        <f>SUMIFS(СВЦЭМ!$J$34:$J$777,СВЦЭМ!$A$34:$A$777,$A353,СВЦЭМ!$B$34:$B$777,M$331)+'СЕТ СН'!$F$13</f>
        <v>308.67064593999999</v>
      </c>
      <c r="N353" s="37">
        <f>SUMIFS(СВЦЭМ!$J$34:$J$777,СВЦЭМ!$A$34:$A$777,$A353,СВЦЭМ!$B$34:$B$777,N$331)+'СЕТ СН'!$F$13</f>
        <v>296.48707157000001</v>
      </c>
      <c r="O353" s="37">
        <f>SUMIFS(СВЦЭМ!$J$34:$J$777,СВЦЭМ!$A$34:$A$777,$A353,СВЦЭМ!$B$34:$B$777,O$331)+'СЕТ СН'!$F$13</f>
        <v>296.61854935000002</v>
      </c>
      <c r="P353" s="37">
        <f>SUMIFS(СВЦЭМ!$J$34:$J$777,СВЦЭМ!$A$34:$A$777,$A353,СВЦЭМ!$B$34:$B$777,P$331)+'СЕТ СН'!$F$13</f>
        <v>298.31020703000002</v>
      </c>
      <c r="Q353" s="37">
        <f>SUMIFS(СВЦЭМ!$J$34:$J$777,СВЦЭМ!$A$34:$A$777,$A353,СВЦЭМ!$B$34:$B$777,Q$331)+'СЕТ СН'!$F$13</f>
        <v>298.75365023000001</v>
      </c>
      <c r="R353" s="37">
        <f>SUMIFS(СВЦЭМ!$J$34:$J$777,СВЦЭМ!$A$34:$A$777,$A353,СВЦЭМ!$B$34:$B$777,R$331)+'СЕТ СН'!$F$13</f>
        <v>296.55277889000001</v>
      </c>
      <c r="S353" s="37">
        <f>SUMIFS(СВЦЭМ!$J$34:$J$777,СВЦЭМ!$A$34:$A$777,$A353,СВЦЭМ!$B$34:$B$777,S$331)+'СЕТ СН'!$F$13</f>
        <v>297.20456759000001</v>
      </c>
      <c r="T353" s="37">
        <f>SUMIFS(СВЦЭМ!$J$34:$J$777,СВЦЭМ!$A$34:$A$777,$A353,СВЦЭМ!$B$34:$B$777,T$331)+'СЕТ СН'!$F$13</f>
        <v>298.38367318000002</v>
      </c>
      <c r="U353" s="37">
        <f>SUMIFS(СВЦЭМ!$J$34:$J$777,СВЦЭМ!$A$34:$A$777,$A353,СВЦЭМ!$B$34:$B$777,U$331)+'СЕТ СН'!$F$13</f>
        <v>299.00688006000001</v>
      </c>
      <c r="V353" s="37">
        <f>SUMIFS(СВЦЭМ!$J$34:$J$777,СВЦЭМ!$A$34:$A$777,$A353,СВЦЭМ!$B$34:$B$777,V$331)+'СЕТ СН'!$F$13</f>
        <v>298.66487575999997</v>
      </c>
      <c r="W353" s="37">
        <f>SUMIFS(СВЦЭМ!$J$34:$J$777,СВЦЭМ!$A$34:$A$777,$A353,СВЦЭМ!$B$34:$B$777,W$331)+'СЕТ СН'!$F$13</f>
        <v>301.01256122000001</v>
      </c>
      <c r="X353" s="37">
        <f>SUMIFS(СВЦЭМ!$J$34:$J$777,СВЦЭМ!$A$34:$A$777,$A353,СВЦЭМ!$B$34:$B$777,X$331)+'СЕТ СН'!$F$13</f>
        <v>292.78849378000001</v>
      </c>
      <c r="Y353" s="37">
        <f>SUMIFS(СВЦЭМ!$J$34:$J$777,СВЦЭМ!$A$34:$A$777,$A353,СВЦЭМ!$B$34:$B$777,Y$331)+'СЕТ СН'!$F$13</f>
        <v>315.42971110000002</v>
      </c>
    </row>
    <row r="354" spans="1:27" ht="15.75" x14ac:dyDescent="0.2">
      <c r="A354" s="36">
        <f t="shared" si="9"/>
        <v>43335</v>
      </c>
      <c r="B354" s="37">
        <f>SUMIFS(СВЦЭМ!$J$34:$J$777,СВЦЭМ!$A$34:$A$777,$A354,СВЦЭМ!$B$34:$B$777,B$331)+'СЕТ СН'!$F$13</f>
        <v>374.31602364999998</v>
      </c>
      <c r="C354" s="37">
        <f>SUMIFS(СВЦЭМ!$J$34:$J$777,СВЦЭМ!$A$34:$A$777,$A354,СВЦЭМ!$B$34:$B$777,C$331)+'СЕТ СН'!$F$13</f>
        <v>444.98548835000003</v>
      </c>
      <c r="D354" s="37">
        <f>SUMIFS(СВЦЭМ!$J$34:$J$777,СВЦЭМ!$A$34:$A$777,$A354,СВЦЭМ!$B$34:$B$777,D$331)+'СЕТ СН'!$F$13</f>
        <v>506.85842100000002</v>
      </c>
      <c r="E354" s="37">
        <f>SUMIFS(СВЦЭМ!$J$34:$J$777,СВЦЭМ!$A$34:$A$777,$A354,СВЦЭМ!$B$34:$B$777,E$331)+'СЕТ СН'!$F$13</f>
        <v>543.55844019999995</v>
      </c>
      <c r="F354" s="37">
        <f>SUMIFS(СВЦЭМ!$J$34:$J$777,СВЦЭМ!$A$34:$A$777,$A354,СВЦЭМ!$B$34:$B$777,F$331)+'СЕТ СН'!$F$13</f>
        <v>551.09109045000002</v>
      </c>
      <c r="G354" s="37">
        <f>SUMIFS(СВЦЭМ!$J$34:$J$777,СВЦЭМ!$A$34:$A$777,$A354,СВЦЭМ!$B$34:$B$777,G$331)+'СЕТ СН'!$F$13</f>
        <v>550.82802726</v>
      </c>
      <c r="H354" s="37">
        <f>SUMIFS(СВЦЭМ!$J$34:$J$777,СВЦЭМ!$A$34:$A$777,$A354,СВЦЭМ!$B$34:$B$777,H$331)+'СЕТ СН'!$F$13</f>
        <v>534.64857686000005</v>
      </c>
      <c r="I354" s="37">
        <f>SUMIFS(СВЦЭМ!$J$34:$J$777,СВЦЭМ!$A$34:$A$777,$A354,СВЦЭМ!$B$34:$B$777,I$331)+'СЕТ СН'!$F$13</f>
        <v>484.57399143999999</v>
      </c>
      <c r="J354" s="37">
        <f>SUMIFS(СВЦЭМ!$J$34:$J$777,СВЦЭМ!$A$34:$A$777,$A354,СВЦЭМ!$B$34:$B$777,J$331)+'СЕТ СН'!$F$13</f>
        <v>411.53917598999999</v>
      </c>
      <c r="K354" s="37">
        <f>SUMIFS(СВЦЭМ!$J$34:$J$777,СВЦЭМ!$A$34:$A$777,$A354,СВЦЭМ!$B$34:$B$777,K$331)+'СЕТ СН'!$F$13</f>
        <v>379.42048046999997</v>
      </c>
      <c r="L354" s="37">
        <f>SUMIFS(СВЦЭМ!$J$34:$J$777,СВЦЭМ!$A$34:$A$777,$A354,СВЦЭМ!$B$34:$B$777,L$331)+'СЕТ СН'!$F$13</f>
        <v>340.87690605</v>
      </c>
      <c r="M354" s="37">
        <f>SUMIFS(СВЦЭМ!$J$34:$J$777,СВЦЭМ!$A$34:$A$777,$A354,СВЦЭМ!$B$34:$B$777,M$331)+'СЕТ СН'!$F$13</f>
        <v>304.36671114000001</v>
      </c>
      <c r="N354" s="37">
        <f>SUMIFS(СВЦЭМ!$J$34:$J$777,СВЦЭМ!$A$34:$A$777,$A354,СВЦЭМ!$B$34:$B$777,N$331)+'СЕТ СН'!$F$13</f>
        <v>296.45111609000003</v>
      </c>
      <c r="O354" s="37">
        <f>SUMIFS(СВЦЭМ!$J$34:$J$777,СВЦЭМ!$A$34:$A$777,$A354,СВЦЭМ!$B$34:$B$777,O$331)+'СЕТ СН'!$F$13</f>
        <v>298.37901133000003</v>
      </c>
      <c r="P354" s="37">
        <f>SUMIFS(СВЦЭМ!$J$34:$J$777,СВЦЭМ!$A$34:$A$777,$A354,СВЦЭМ!$B$34:$B$777,P$331)+'СЕТ СН'!$F$13</f>
        <v>300.39942417999998</v>
      </c>
      <c r="Q354" s="37">
        <f>SUMIFS(СВЦЭМ!$J$34:$J$777,СВЦЭМ!$A$34:$A$777,$A354,СВЦЭМ!$B$34:$B$777,Q$331)+'СЕТ СН'!$F$13</f>
        <v>299.25892027999998</v>
      </c>
      <c r="R354" s="37">
        <f>SUMIFS(СВЦЭМ!$J$34:$J$777,СВЦЭМ!$A$34:$A$777,$A354,СВЦЭМ!$B$34:$B$777,R$331)+'СЕТ СН'!$F$13</f>
        <v>295.37762502999999</v>
      </c>
      <c r="S354" s="37">
        <f>SUMIFS(СВЦЭМ!$J$34:$J$777,СВЦЭМ!$A$34:$A$777,$A354,СВЦЭМ!$B$34:$B$777,S$331)+'СЕТ СН'!$F$13</f>
        <v>297.04916960000003</v>
      </c>
      <c r="T354" s="37">
        <f>SUMIFS(СВЦЭМ!$J$34:$J$777,СВЦЭМ!$A$34:$A$777,$A354,СВЦЭМ!$B$34:$B$777,T$331)+'СЕТ СН'!$F$13</f>
        <v>298.58747824</v>
      </c>
      <c r="U354" s="37">
        <f>SUMIFS(СВЦЭМ!$J$34:$J$777,СВЦЭМ!$A$34:$A$777,$A354,СВЦЭМ!$B$34:$B$777,U$331)+'СЕТ СН'!$F$13</f>
        <v>300.12965945000002</v>
      </c>
      <c r="V354" s="37">
        <f>SUMIFS(СВЦЭМ!$J$34:$J$777,СВЦЭМ!$A$34:$A$777,$A354,СВЦЭМ!$B$34:$B$777,V$331)+'СЕТ СН'!$F$13</f>
        <v>301.16232391</v>
      </c>
      <c r="W354" s="37">
        <f>SUMIFS(СВЦЭМ!$J$34:$J$777,СВЦЭМ!$A$34:$A$777,$A354,СВЦЭМ!$B$34:$B$777,W$331)+'СЕТ СН'!$F$13</f>
        <v>302.04333441</v>
      </c>
      <c r="X354" s="37">
        <f>SUMIFS(СВЦЭМ!$J$34:$J$777,СВЦЭМ!$A$34:$A$777,$A354,СВЦЭМ!$B$34:$B$777,X$331)+'СЕТ СН'!$F$13</f>
        <v>296.03808402999999</v>
      </c>
      <c r="Y354" s="37">
        <f>SUMIFS(СВЦЭМ!$J$34:$J$777,СВЦЭМ!$A$34:$A$777,$A354,СВЦЭМ!$B$34:$B$777,Y$331)+'СЕТ СН'!$F$13</f>
        <v>324.32865456000002</v>
      </c>
    </row>
    <row r="355" spans="1:27" ht="15.75" x14ac:dyDescent="0.2">
      <c r="A355" s="36">
        <f t="shared" si="9"/>
        <v>43336</v>
      </c>
      <c r="B355" s="37">
        <f>SUMIFS(СВЦЭМ!$J$34:$J$777,СВЦЭМ!$A$34:$A$777,$A355,СВЦЭМ!$B$34:$B$777,B$331)+'СЕТ СН'!$F$13</f>
        <v>355.18238019</v>
      </c>
      <c r="C355" s="37">
        <f>SUMIFS(СВЦЭМ!$J$34:$J$777,СВЦЭМ!$A$34:$A$777,$A355,СВЦЭМ!$B$34:$B$777,C$331)+'СЕТ СН'!$F$13</f>
        <v>417.42478438000001</v>
      </c>
      <c r="D355" s="37">
        <f>SUMIFS(СВЦЭМ!$J$34:$J$777,СВЦЭМ!$A$34:$A$777,$A355,СВЦЭМ!$B$34:$B$777,D$331)+'СЕТ СН'!$F$13</f>
        <v>474.68379349000003</v>
      </c>
      <c r="E355" s="37">
        <f>SUMIFS(СВЦЭМ!$J$34:$J$777,СВЦЭМ!$A$34:$A$777,$A355,СВЦЭМ!$B$34:$B$777,E$331)+'СЕТ СН'!$F$13</f>
        <v>521.56719285999998</v>
      </c>
      <c r="F355" s="37">
        <f>SUMIFS(СВЦЭМ!$J$34:$J$777,СВЦЭМ!$A$34:$A$777,$A355,СВЦЭМ!$B$34:$B$777,F$331)+'СЕТ СН'!$F$13</f>
        <v>522.24771452000005</v>
      </c>
      <c r="G355" s="37">
        <f>SUMIFS(СВЦЭМ!$J$34:$J$777,СВЦЭМ!$A$34:$A$777,$A355,СВЦЭМ!$B$34:$B$777,G$331)+'СЕТ СН'!$F$13</f>
        <v>522.33005929000001</v>
      </c>
      <c r="H355" s="37">
        <f>SUMIFS(СВЦЭМ!$J$34:$J$777,СВЦЭМ!$A$34:$A$777,$A355,СВЦЭМ!$B$34:$B$777,H$331)+'СЕТ СН'!$F$13</f>
        <v>493.44329893999998</v>
      </c>
      <c r="I355" s="37">
        <f>SUMIFS(СВЦЭМ!$J$34:$J$777,СВЦЭМ!$A$34:$A$777,$A355,СВЦЭМ!$B$34:$B$777,I$331)+'СЕТ СН'!$F$13</f>
        <v>475.56711280000002</v>
      </c>
      <c r="J355" s="37">
        <f>SUMIFS(СВЦЭМ!$J$34:$J$777,СВЦЭМ!$A$34:$A$777,$A355,СВЦЭМ!$B$34:$B$777,J$331)+'СЕТ СН'!$F$13</f>
        <v>415.99342124999998</v>
      </c>
      <c r="K355" s="37">
        <f>SUMIFS(СВЦЭМ!$J$34:$J$777,СВЦЭМ!$A$34:$A$777,$A355,СВЦЭМ!$B$34:$B$777,K$331)+'СЕТ СН'!$F$13</f>
        <v>379.29781320000001</v>
      </c>
      <c r="L355" s="37">
        <f>SUMIFS(СВЦЭМ!$J$34:$J$777,СВЦЭМ!$A$34:$A$777,$A355,СВЦЭМ!$B$34:$B$777,L$331)+'СЕТ СН'!$F$13</f>
        <v>334.68097864999999</v>
      </c>
      <c r="M355" s="37">
        <f>SUMIFS(СВЦЭМ!$J$34:$J$777,СВЦЭМ!$A$34:$A$777,$A355,СВЦЭМ!$B$34:$B$777,M$331)+'СЕТ СН'!$F$13</f>
        <v>296.64444371000002</v>
      </c>
      <c r="N355" s="37">
        <f>SUMIFS(СВЦЭМ!$J$34:$J$777,СВЦЭМ!$A$34:$A$777,$A355,СВЦЭМ!$B$34:$B$777,N$331)+'СЕТ СН'!$F$13</f>
        <v>282.44516361000001</v>
      </c>
      <c r="O355" s="37">
        <f>SUMIFS(СВЦЭМ!$J$34:$J$777,СВЦЭМ!$A$34:$A$777,$A355,СВЦЭМ!$B$34:$B$777,O$331)+'СЕТ СН'!$F$13</f>
        <v>282.08943352</v>
      </c>
      <c r="P355" s="37">
        <f>SUMIFS(СВЦЭМ!$J$34:$J$777,СВЦЭМ!$A$34:$A$777,$A355,СВЦЭМ!$B$34:$B$777,P$331)+'СЕТ СН'!$F$13</f>
        <v>281.75645775999999</v>
      </c>
      <c r="Q355" s="37">
        <f>SUMIFS(СВЦЭМ!$J$34:$J$777,СВЦЭМ!$A$34:$A$777,$A355,СВЦЭМ!$B$34:$B$777,Q$331)+'СЕТ СН'!$F$13</f>
        <v>281.60778336999999</v>
      </c>
      <c r="R355" s="37">
        <f>SUMIFS(СВЦЭМ!$J$34:$J$777,СВЦЭМ!$A$34:$A$777,$A355,СВЦЭМ!$B$34:$B$777,R$331)+'СЕТ СН'!$F$13</f>
        <v>278.31517975000003</v>
      </c>
      <c r="S355" s="37">
        <f>SUMIFS(СВЦЭМ!$J$34:$J$777,СВЦЭМ!$A$34:$A$777,$A355,СВЦЭМ!$B$34:$B$777,S$331)+'СЕТ СН'!$F$13</f>
        <v>282.65266391</v>
      </c>
      <c r="T355" s="37">
        <f>SUMIFS(СВЦЭМ!$J$34:$J$777,СВЦЭМ!$A$34:$A$777,$A355,СВЦЭМ!$B$34:$B$777,T$331)+'СЕТ СН'!$F$13</f>
        <v>283.73416408999998</v>
      </c>
      <c r="U355" s="37">
        <f>SUMIFS(СВЦЭМ!$J$34:$J$777,СВЦЭМ!$A$34:$A$777,$A355,СВЦЭМ!$B$34:$B$777,U$331)+'СЕТ СН'!$F$13</f>
        <v>284.85168960999999</v>
      </c>
      <c r="V355" s="37">
        <f>SUMIFS(СВЦЭМ!$J$34:$J$777,СВЦЭМ!$A$34:$A$777,$A355,СВЦЭМ!$B$34:$B$777,V$331)+'СЕТ СН'!$F$13</f>
        <v>289.64770723999999</v>
      </c>
      <c r="W355" s="37">
        <f>SUMIFS(СВЦЭМ!$J$34:$J$777,СВЦЭМ!$A$34:$A$777,$A355,СВЦЭМ!$B$34:$B$777,W$331)+'СЕТ СН'!$F$13</f>
        <v>292.54594716999998</v>
      </c>
      <c r="X355" s="37">
        <f>SUMIFS(СВЦЭМ!$J$34:$J$777,СВЦЭМ!$A$34:$A$777,$A355,СВЦЭМ!$B$34:$B$777,X$331)+'СЕТ СН'!$F$13</f>
        <v>283.58294154999999</v>
      </c>
      <c r="Y355" s="37">
        <f>SUMIFS(СВЦЭМ!$J$34:$J$777,СВЦЭМ!$A$34:$A$777,$A355,СВЦЭМ!$B$34:$B$777,Y$331)+'СЕТ СН'!$F$13</f>
        <v>301.71525982000003</v>
      </c>
    </row>
    <row r="356" spans="1:27" ht="15.75" x14ac:dyDescent="0.2">
      <c r="A356" s="36">
        <f t="shared" si="9"/>
        <v>43337</v>
      </c>
      <c r="B356" s="37">
        <f>SUMIFS(СВЦЭМ!$J$34:$J$777,СВЦЭМ!$A$34:$A$777,$A356,СВЦЭМ!$B$34:$B$777,B$331)+'СЕТ СН'!$F$13</f>
        <v>340.57221392000002</v>
      </c>
      <c r="C356" s="37">
        <f>SUMIFS(СВЦЭМ!$J$34:$J$777,СВЦЭМ!$A$34:$A$777,$A356,СВЦЭМ!$B$34:$B$777,C$331)+'СЕТ СН'!$F$13</f>
        <v>407.5998123</v>
      </c>
      <c r="D356" s="37">
        <f>SUMIFS(СВЦЭМ!$J$34:$J$777,СВЦЭМ!$A$34:$A$777,$A356,СВЦЭМ!$B$34:$B$777,D$331)+'СЕТ СН'!$F$13</f>
        <v>463.72185463</v>
      </c>
      <c r="E356" s="37">
        <f>SUMIFS(СВЦЭМ!$J$34:$J$777,СВЦЭМ!$A$34:$A$777,$A356,СВЦЭМ!$B$34:$B$777,E$331)+'СЕТ СН'!$F$13</f>
        <v>520.78730662999999</v>
      </c>
      <c r="F356" s="37">
        <f>SUMIFS(СВЦЭМ!$J$34:$J$777,СВЦЭМ!$A$34:$A$777,$A356,СВЦЭМ!$B$34:$B$777,F$331)+'СЕТ СН'!$F$13</f>
        <v>522.93528004999996</v>
      </c>
      <c r="G356" s="37">
        <f>SUMIFS(СВЦЭМ!$J$34:$J$777,СВЦЭМ!$A$34:$A$777,$A356,СВЦЭМ!$B$34:$B$777,G$331)+'СЕТ СН'!$F$13</f>
        <v>522.76615131999995</v>
      </c>
      <c r="H356" s="37">
        <f>SUMIFS(СВЦЭМ!$J$34:$J$777,СВЦЭМ!$A$34:$A$777,$A356,СВЦЭМ!$B$34:$B$777,H$331)+'СЕТ СН'!$F$13</f>
        <v>521.7742859</v>
      </c>
      <c r="I356" s="37">
        <f>SUMIFS(СВЦЭМ!$J$34:$J$777,СВЦЭМ!$A$34:$A$777,$A356,СВЦЭМ!$B$34:$B$777,I$331)+'СЕТ СН'!$F$13</f>
        <v>505.00526158999998</v>
      </c>
      <c r="J356" s="37">
        <f>SUMIFS(СВЦЭМ!$J$34:$J$777,СВЦЭМ!$A$34:$A$777,$A356,СВЦЭМ!$B$34:$B$777,J$331)+'СЕТ СН'!$F$13</f>
        <v>422.16304084000001</v>
      </c>
      <c r="K356" s="37">
        <f>SUMIFS(СВЦЭМ!$J$34:$J$777,СВЦЭМ!$A$34:$A$777,$A356,СВЦЭМ!$B$34:$B$777,K$331)+'СЕТ СН'!$F$13</f>
        <v>350.95183311</v>
      </c>
      <c r="L356" s="37">
        <f>SUMIFS(СВЦЭМ!$J$34:$J$777,СВЦЭМ!$A$34:$A$777,$A356,СВЦЭМ!$B$34:$B$777,L$331)+'СЕТ СН'!$F$13</f>
        <v>302.51389343</v>
      </c>
      <c r="M356" s="37">
        <f>SUMIFS(СВЦЭМ!$J$34:$J$777,СВЦЭМ!$A$34:$A$777,$A356,СВЦЭМ!$B$34:$B$777,M$331)+'СЕТ СН'!$F$13</f>
        <v>281.28282510999998</v>
      </c>
      <c r="N356" s="37">
        <f>SUMIFS(СВЦЭМ!$J$34:$J$777,СВЦЭМ!$A$34:$A$777,$A356,СВЦЭМ!$B$34:$B$777,N$331)+'СЕТ СН'!$F$13</f>
        <v>272.82951016999999</v>
      </c>
      <c r="O356" s="37">
        <f>SUMIFS(СВЦЭМ!$J$34:$J$777,СВЦЭМ!$A$34:$A$777,$A356,СВЦЭМ!$B$34:$B$777,O$331)+'СЕТ СН'!$F$13</f>
        <v>273.53420356999999</v>
      </c>
      <c r="P356" s="37">
        <f>SUMIFS(СВЦЭМ!$J$34:$J$777,СВЦЭМ!$A$34:$A$777,$A356,СВЦЭМ!$B$34:$B$777,P$331)+'СЕТ СН'!$F$13</f>
        <v>273.59585731999999</v>
      </c>
      <c r="Q356" s="37">
        <f>SUMIFS(СВЦЭМ!$J$34:$J$777,СВЦЭМ!$A$34:$A$777,$A356,СВЦЭМ!$B$34:$B$777,Q$331)+'СЕТ СН'!$F$13</f>
        <v>274.9649445</v>
      </c>
      <c r="R356" s="37">
        <f>SUMIFS(СВЦЭМ!$J$34:$J$777,СВЦЭМ!$A$34:$A$777,$A356,СВЦЭМ!$B$34:$B$777,R$331)+'СЕТ СН'!$F$13</f>
        <v>273.17570430000001</v>
      </c>
      <c r="S356" s="37">
        <f>SUMIFS(СВЦЭМ!$J$34:$J$777,СВЦЭМ!$A$34:$A$777,$A356,СВЦЭМ!$B$34:$B$777,S$331)+'СЕТ СН'!$F$13</f>
        <v>274.89831723999998</v>
      </c>
      <c r="T356" s="37">
        <f>SUMIFS(СВЦЭМ!$J$34:$J$777,СВЦЭМ!$A$34:$A$777,$A356,СВЦЭМ!$B$34:$B$777,T$331)+'СЕТ СН'!$F$13</f>
        <v>274.42234826999999</v>
      </c>
      <c r="U356" s="37">
        <f>SUMIFS(СВЦЭМ!$J$34:$J$777,СВЦЭМ!$A$34:$A$777,$A356,СВЦЭМ!$B$34:$B$777,U$331)+'СЕТ СН'!$F$13</f>
        <v>274.11585912999999</v>
      </c>
      <c r="V356" s="37">
        <f>SUMIFS(СВЦЭМ!$J$34:$J$777,СВЦЭМ!$A$34:$A$777,$A356,СВЦЭМ!$B$34:$B$777,V$331)+'СЕТ СН'!$F$13</f>
        <v>272.58071030000002</v>
      </c>
      <c r="W356" s="37">
        <f>SUMIFS(СВЦЭМ!$J$34:$J$777,СВЦЭМ!$A$34:$A$777,$A356,СВЦЭМ!$B$34:$B$777,W$331)+'СЕТ СН'!$F$13</f>
        <v>275.02062974</v>
      </c>
      <c r="X356" s="37">
        <f>SUMIFS(СВЦЭМ!$J$34:$J$777,СВЦЭМ!$A$34:$A$777,$A356,СВЦЭМ!$B$34:$B$777,X$331)+'СЕТ СН'!$F$13</f>
        <v>276.20640782999999</v>
      </c>
      <c r="Y356" s="37">
        <f>SUMIFS(СВЦЭМ!$J$34:$J$777,СВЦЭМ!$A$34:$A$777,$A356,СВЦЭМ!$B$34:$B$777,Y$331)+'СЕТ СН'!$F$13</f>
        <v>300.19208801000002</v>
      </c>
    </row>
    <row r="357" spans="1:27" ht="15.75" x14ac:dyDescent="0.2">
      <c r="A357" s="36">
        <f t="shared" si="9"/>
        <v>43338</v>
      </c>
      <c r="B357" s="37">
        <f>SUMIFS(СВЦЭМ!$J$34:$J$777,СВЦЭМ!$A$34:$A$777,$A357,СВЦЭМ!$B$34:$B$777,B$331)+'СЕТ СН'!$F$13</f>
        <v>360.08640329999997</v>
      </c>
      <c r="C357" s="37">
        <f>SUMIFS(СВЦЭМ!$J$34:$J$777,СВЦЭМ!$A$34:$A$777,$A357,СВЦЭМ!$B$34:$B$777,C$331)+'СЕТ СН'!$F$13</f>
        <v>431.83085385999999</v>
      </c>
      <c r="D357" s="37">
        <f>SUMIFS(СВЦЭМ!$J$34:$J$777,СВЦЭМ!$A$34:$A$777,$A357,СВЦЭМ!$B$34:$B$777,D$331)+'СЕТ СН'!$F$13</f>
        <v>497.38105567000002</v>
      </c>
      <c r="E357" s="37">
        <f>SUMIFS(СВЦЭМ!$J$34:$J$777,СВЦЭМ!$A$34:$A$777,$A357,СВЦЭМ!$B$34:$B$777,E$331)+'СЕТ СН'!$F$13</f>
        <v>568.06756032999999</v>
      </c>
      <c r="F357" s="37">
        <f>SUMIFS(СВЦЭМ!$J$34:$J$777,СВЦЭМ!$A$34:$A$777,$A357,СВЦЭМ!$B$34:$B$777,F$331)+'СЕТ СН'!$F$13</f>
        <v>573.54702856999995</v>
      </c>
      <c r="G357" s="37">
        <f>SUMIFS(СВЦЭМ!$J$34:$J$777,СВЦЭМ!$A$34:$A$777,$A357,СВЦЭМ!$B$34:$B$777,G$331)+'СЕТ СН'!$F$13</f>
        <v>556.410526</v>
      </c>
      <c r="H357" s="37">
        <f>SUMIFS(СВЦЭМ!$J$34:$J$777,СВЦЭМ!$A$34:$A$777,$A357,СВЦЭМ!$B$34:$B$777,H$331)+'СЕТ СН'!$F$13</f>
        <v>541.86128172999997</v>
      </c>
      <c r="I357" s="37">
        <f>SUMIFS(СВЦЭМ!$J$34:$J$777,СВЦЭМ!$A$34:$A$777,$A357,СВЦЭМ!$B$34:$B$777,I$331)+'СЕТ СН'!$F$13</f>
        <v>516.81428344999995</v>
      </c>
      <c r="J357" s="37">
        <f>SUMIFS(СВЦЭМ!$J$34:$J$777,СВЦЭМ!$A$34:$A$777,$A357,СВЦЭМ!$B$34:$B$777,J$331)+'СЕТ СН'!$F$13</f>
        <v>418.72122893</v>
      </c>
      <c r="K357" s="37">
        <f>SUMIFS(СВЦЭМ!$J$34:$J$777,СВЦЭМ!$A$34:$A$777,$A357,СВЦЭМ!$B$34:$B$777,K$331)+'СЕТ СН'!$F$13</f>
        <v>351.12393856</v>
      </c>
      <c r="L357" s="37">
        <f>SUMIFS(СВЦЭМ!$J$34:$J$777,СВЦЭМ!$A$34:$A$777,$A357,СВЦЭМ!$B$34:$B$777,L$331)+'СЕТ СН'!$F$13</f>
        <v>298.77831887000002</v>
      </c>
      <c r="M357" s="37">
        <f>SUMIFS(СВЦЭМ!$J$34:$J$777,СВЦЭМ!$A$34:$A$777,$A357,СВЦЭМ!$B$34:$B$777,M$331)+'СЕТ СН'!$F$13</f>
        <v>266.81171788</v>
      </c>
      <c r="N357" s="37">
        <f>SUMIFS(СВЦЭМ!$J$34:$J$777,СВЦЭМ!$A$34:$A$777,$A357,СВЦЭМ!$B$34:$B$777,N$331)+'СЕТ СН'!$F$13</f>
        <v>258.16906649999999</v>
      </c>
      <c r="O357" s="37">
        <f>SUMIFS(СВЦЭМ!$J$34:$J$777,СВЦЭМ!$A$34:$A$777,$A357,СВЦЭМ!$B$34:$B$777,O$331)+'СЕТ СН'!$F$13</f>
        <v>262.37404799000001</v>
      </c>
      <c r="P357" s="37">
        <f>SUMIFS(СВЦЭМ!$J$34:$J$777,СВЦЭМ!$A$34:$A$777,$A357,СВЦЭМ!$B$34:$B$777,P$331)+'СЕТ СН'!$F$13</f>
        <v>262.50424831999999</v>
      </c>
      <c r="Q357" s="37">
        <f>SUMIFS(СВЦЭМ!$J$34:$J$777,СВЦЭМ!$A$34:$A$777,$A357,СВЦЭМ!$B$34:$B$777,Q$331)+'СЕТ СН'!$F$13</f>
        <v>264.10200563000001</v>
      </c>
      <c r="R357" s="37">
        <f>SUMIFS(СВЦЭМ!$J$34:$J$777,СВЦЭМ!$A$34:$A$777,$A357,СВЦЭМ!$B$34:$B$777,R$331)+'СЕТ СН'!$F$13</f>
        <v>265.01122236999998</v>
      </c>
      <c r="S357" s="37">
        <f>SUMIFS(СВЦЭМ!$J$34:$J$777,СВЦЭМ!$A$34:$A$777,$A357,СВЦЭМ!$B$34:$B$777,S$331)+'СЕТ СН'!$F$13</f>
        <v>264.52532215000002</v>
      </c>
      <c r="T357" s="37">
        <f>SUMIFS(СВЦЭМ!$J$34:$J$777,СВЦЭМ!$A$34:$A$777,$A357,СВЦЭМ!$B$34:$B$777,T$331)+'СЕТ СН'!$F$13</f>
        <v>264.34671838000003</v>
      </c>
      <c r="U357" s="37">
        <f>SUMIFS(СВЦЭМ!$J$34:$J$777,СВЦЭМ!$A$34:$A$777,$A357,СВЦЭМ!$B$34:$B$777,U$331)+'СЕТ СН'!$F$13</f>
        <v>266.89299947000001</v>
      </c>
      <c r="V357" s="37">
        <f>SUMIFS(СВЦЭМ!$J$34:$J$777,СВЦЭМ!$A$34:$A$777,$A357,СВЦЭМ!$B$34:$B$777,V$331)+'СЕТ СН'!$F$13</f>
        <v>270.87265578</v>
      </c>
      <c r="W357" s="37">
        <f>SUMIFS(СВЦЭМ!$J$34:$J$777,СВЦЭМ!$A$34:$A$777,$A357,СВЦЭМ!$B$34:$B$777,W$331)+'СЕТ СН'!$F$13</f>
        <v>275.69914899999998</v>
      </c>
      <c r="X357" s="37">
        <f>SUMIFS(СВЦЭМ!$J$34:$J$777,СВЦЭМ!$A$34:$A$777,$A357,СВЦЭМ!$B$34:$B$777,X$331)+'СЕТ СН'!$F$13</f>
        <v>262.96746309000002</v>
      </c>
      <c r="Y357" s="37">
        <f>SUMIFS(СВЦЭМ!$J$34:$J$777,СВЦЭМ!$A$34:$A$777,$A357,СВЦЭМ!$B$34:$B$777,Y$331)+'СЕТ СН'!$F$13</f>
        <v>295.03295312</v>
      </c>
    </row>
    <row r="358" spans="1:27" ht="15.75" x14ac:dyDescent="0.2">
      <c r="A358" s="36">
        <f t="shared" si="9"/>
        <v>43339</v>
      </c>
      <c r="B358" s="37">
        <f>SUMIFS(СВЦЭМ!$J$34:$J$777,СВЦЭМ!$A$34:$A$777,$A358,СВЦЭМ!$B$34:$B$777,B$331)+'СЕТ СН'!$F$13</f>
        <v>360.34043869999999</v>
      </c>
      <c r="C358" s="37">
        <f>SUMIFS(СВЦЭМ!$J$34:$J$777,СВЦЭМ!$A$34:$A$777,$A358,СВЦЭМ!$B$34:$B$777,C$331)+'СЕТ СН'!$F$13</f>
        <v>433.22335889999999</v>
      </c>
      <c r="D358" s="37">
        <f>SUMIFS(СВЦЭМ!$J$34:$J$777,СВЦЭМ!$A$34:$A$777,$A358,СВЦЭМ!$B$34:$B$777,D$331)+'СЕТ СН'!$F$13</f>
        <v>493.53788376</v>
      </c>
      <c r="E358" s="37">
        <f>SUMIFS(СВЦЭМ!$J$34:$J$777,СВЦЭМ!$A$34:$A$777,$A358,СВЦЭМ!$B$34:$B$777,E$331)+'СЕТ СН'!$F$13</f>
        <v>553.48706663999997</v>
      </c>
      <c r="F358" s="37">
        <f>SUMIFS(СВЦЭМ!$J$34:$J$777,СВЦЭМ!$A$34:$A$777,$A358,СВЦЭМ!$B$34:$B$777,F$331)+'СЕТ СН'!$F$13</f>
        <v>552.13759663999997</v>
      </c>
      <c r="G358" s="37">
        <f>SUMIFS(СВЦЭМ!$J$34:$J$777,СВЦЭМ!$A$34:$A$777,$A358,СВЦЭМ!$B$34:$B$777,G$331)+'СЕТ СН'!$F$13</f>
        <v>544.20717705000004</v>
      </c>
      <c r="H358" s="37">
        <f>SUMIFS(СВЦЭМ!$J$34:$J$777,СВЦЭМ!$A$34:$A$777,$A358,СВЦЭМ!$B$34:$B$777,H$331)+'СЕТ СН'!$F$13</f>
        <v>520.35716934000004</v>
      </c>
      <c r="I358" s="37">
        <f>SUMIFS(СВЦЭМ!$J$34:$J$777,СВЦЭМ!$A$34:$A$777,$A358,СВЦЭМ!$B$34:$B$777,I$331)+'СЕТ СН'!$F$13</f>
        <v>494.59198938999998</v>
      </c>
      <c r="J358" s="37">
        <f>SUMIFS(СВЦЭМ!$J$34:$J$777,СВЦЭМ!$A$34:$A$777,$A358,СВЦЭМ!$B$34:$B$777,J$331)+'СЕТ СН'!$F$13</f>
        <v>428.0713753</v>
      </c>
      <c r="K358" s="37">
        <f>SUMIFS(СВЦЭМ!$J$34:$J$777,СВЦЭМ!$A$34:$A$777,$A358,СВЦЭМ!$B$34:$B$777,K$331)+'СЕТ СН'!$F$13</f>
        <v>379.15803807999998</v>
      </c>
      <c r="L358" s="37">
        <f>SUMIFS(СВЦЭМ!$J$34:$J$777,СВЦЭМ!$A$34:$A$777,$A358,СВЦЭМ!$B$34:$B$777,L$331)+'СЕТ СН'!$F$13</f>
        <v>339.23433423</v>
      </c>
      <c r="M358" s="37">
        <f>SUMIFS(СВЦЭМ!$J$34:$J$777,СВЦЭМ!$A$34:$A$777,$A358,СВЦЭМ!$B$34:$B$777,M$331)+'СЕТ СН'!$F$13</f>
        <v>305.02153806000001</v>
      </c>
      <c r="N358" s="37">
        <f>SUMIFS(СВЦЭМ!$J$34:$J$777,СВЦЭМ!$A$34:$A$777,$A358,СВЦЭМ!$B$34:$B$777,N$331)+'СЕТ СН'!$F$13</f>
        <v>290.12548533</v>
      </c>
      <c r="O358" s="37">
        <f>SUMIFS(СВЦЭМ!$J$34:$J$777,СВЦЭМ!$A$34:$A$777,$A358,СВЦЭМ!$B$34:$B$777,O$331)+'СЕТ СН'!$F$13</f>
        <v>291.40132177999999</v>
      </c>
      <c r="P358" s="37">
        <f>SUMIFS(СВЦЭМ!$J$34:$J$777,СВЦЭМ!$A$34:$A$777,$A358,СВЦЭМ!$B$34:$B$777,P$331)+'СЕТ СН'!$F$13</f>
        <v>294.61876433999998</v>
      </c>
      <c r="Q358" s="37">
        <f>SUMIFS(СВЦЭМ!$J$34:$J$777,СВЦЭМ!$A$34:$A$777,$A358,СВЦЭМ!$B$34:$B$777,Q$331)+'СЕТ СН'!$F$13</f>
        <v>291.23791294</v>
      </c>
      <c r="R358" s="37">
        <f>SUMIFS(СВЦЭМ!$J$34:$J$777,СВЦЭМ!$A$34:$A$777,$A358,СВЦЭМ!$B$34:$B$777,R$331)+'СЕТ СН'!$F$13</f>
        <v>290.74821790999999</v>
      </c>
      <c r="S358" s="37">
        <f>SUMIFS(СВЦЭМ!$J$34:$J$777,СВЦЭМ!$A$34:$A$777,$A358,СВЦЭМ!$B$34:$B$777,S$331)+'СЕТ СН'!$F$13</f>
        <v>291.07400460999997</v>
      </c>
      <c r="T358" s="37">
        <f>SUMIFS(СВЦЭМ!$J$34:$J$777,СВЦЭМ!$A$34:$A$777,$A358,СВЦЭМ!$B$34:$B$777,T$331)+'СЕТ СН'!$F$13</f>
        <v>294.24152766999998</v>
      </c>
      <c r="U358" s="37">
        <f>SUMIFS(СВЦЭМ!$J$34:$J$777,СВЦЭМ!$A$34:$A$777,$A358,СВЦЭМ!$B$34:$B$777,U$331)+'СЕТ СН'!$F$13</f>
        <v>295.21591554000003</v>
      </c>
      <c r="V358" s="37">
        <f>SUMIFS(СВЦЭМ!$J$34:$J$777,СВЦЭМ!$A$34:$A$777,$A358,СВЦЭМ!$B$34:$B$777,V$331)+'СЕТ СН'!$F$13</f>
        <v>301.40965761000001</v>
      </c>
      <c r="W358" s="37">
        <f>SUMIFS(СВЦЭМ!$J$34:$J$777,СВЦЭМ!$A$34:$A$777,$A358,СВЦЭМ!$B$34:$B$777,W$331)+'СЕТ СН'!$F$13</f>
        <v>301.44574188000001</v>
      </c>
      <c r="X358" s="37">
        <f>SUMIFS(СВЦЭМ!$J$34:$J$777,СВЦЭМ!$A$34:$A$777,$A358,СВЦЭМ!$B$34:$B$777,X$331)+'СЕТ СН'!$F$13</f>
        <v>289.85422861000001</v>
      </c>
      <c r="Y358" s="37">
        <f>SUMIFS(СВЦЭМ!$J$34:$J$777,СВЦЭМ!$A$34:$A$777,$A358,СВЦЭМ!$B$34:$B$777,Y$331)+'СЕТ СН'!$F$13</f>
        <v>308.98134918</v>
      </c>
    </row>
    <row r="359" spans="1:27" ht="15.75" x14ac:dyDescent="0.2">
      <c r="A359" s="36">
        <f t="shared" si="9"/>
        <v>43340</v>
      </c>
      <c r="B359" s="37">
        <f>SUMIFS(СВЦЭМ!$J$34:$J$777,СВЦЭМ!$A$34:$A$777,$A359,СВЦЭМ!$B$34:$B$777,B$331)+'СЕТ СН'!$F$13</f>
        <v>369.27748664000001</v>
      </c>
      <c r="C359" s="37">
        <f>SUMIFS(СВЦЭМ!$J$34:$J$777,СВЦЭМ!$A$34:$A$777,$A359,СВЦЭМ!$B$34:$B$777,C$331)+'СЕТ СН'!$F$13</f>
        <v>441.74146325999999</v>
      </c>
      <c r="D359" s="37">
        <f>SUMIFS(СВЦЭМ!$J$34:$J$777,СВЦЭМ!$A$34:$A$777,$A359,СВЦЭМ!$B$34:$B$777,D$331)+'СЕТ СН'!$F$13</f>
        <v>512.24523470999998</v>
      </c>
      <c r="E359" s="37">
        <f>SUMIFS(СВЦЭМ!$J$34:$J$777,СВЦЭМ!$A$34:$A$777,$A359,СВЦЭМ!$B$34:$B$777,E$331)+'СЕТ СН'!$F$13</f>
        <v>560.65636805999998</v>
      </c>
      <c r="F359" s="37">
        <f>SUMIFS(СВЦЭМ!$J$34:$J$777,СВЦЭМ!$A$34:$A$777,$A359,СВЦЭМ!$B$34:$B$777,F$331)+'СЕТ СН'!$F$13</f>
        <v>564.60249331</v>
      </c>
      <c r="G359" s="37">
        <f>SUMIFS(СВЦЭМ!$J$34:$J$777,СВЦЭМ!$A$34:$A$777,$A359,СВЦЭМ!$B$34:$B$777,G$331)+'СЕТ СН'!$F$13</f>
        <v>544.45559215000003</v>
      </c>
      <c r="H359" s="37">
        <f>SUMIFS(СВЦЭМ!$J$34:$J$777,СВЦЭМ!$A$34:$A$777,$A359,СВЦЭМ!$B$34:$B$777,H$331)+'СЕТ СН'!$F$13</f>
        <v>532.55645908999998</v>
      </c>
      <c r="I359" s="37">
        <f>SUMIFS(СВЦЭМ!$J$34:$J$777,СВЦЭМ!$A$34:$A$777,$A359,СВЦЭМ!$B$34:$B$777,I$331)+'СЕТ СН'!$F$13</f>
        <v>492.10218423999999</v>
      </c>
      <c r="J359" s="37">
        <f>SUMIFS(СВЦЭМ!$J$34:$J$777,СВЦЭМ!$A$34:$A$777,$A359,СВЦЭМ!$B$34:$B$777,J$331)+'СЕТ СН'!$F$13</f>
        <v>419.26429623000001</v>
      </c>
      <c r="K359" s="37">
        <f>SUMIFS(СВЦЭМ!$J$34:$J$777,СВЦЭМ!$A$34:$A$777,$A359,СВЦЭМ!$B$34:$B$777,K$331)+'СЕТ СН'!$F$13</f>
        <v>376.79164481999999</v>
      </c>
      <c r="L359" s="37">
        <f>SUMIFS(СВЦЭМ!$J$34:$J$777,СВЦЭМ!$A$34:$A$777,$A359,СВЦЭМ!$B$34:$B$777,L$331)+'СЕТ СН'!$F$13</f>
        <v>346.22290858000002</v>
      </c>
      <c r="M359" s="37">
        <f>SUMIFS(СВЦЭМ!$J$34:$J$777,СВЦЭМ!$A$34:$A$777,$A359,СВЦЭМ!$B$34:$B$777,M$331)+'СЕТ СН'!$F$13</f>
        <v>306.55687642999999</v>
      </c>
      <c r="N359" s="37">
        <f>SUMIFS(СВЦЭМ!$J$34:$J$777,СВЦЭМ!$A$34:$A$777,$A359,СВЦЭМ!$B$34:$B$777,N$331)+'СЕТ СН'!$F$13</f>
        <v>299.93333583999998</v>
      </c>
      <c r="O359" s="37">
        <f>SUMIFS(СВЦЭМ!$J$34:$J$777,СВЦЭМ!$A$34:$A$777,$A359,СВЦЭМ!$B$34:$B$777,O$331)+'СЕТ СН'!$F$13</f>
        <v>301.74724315999998</v>
      </c>
      <c r="P359" s="37">
        <f>SUMIFS(СВЦЭМ!$J$34:$J$777,СВЦЭМ!$A$34:$A$777,$A359,СВЦЭМ!$B$34:$B$777,P$331)+'СЕТ СН'!$F$13</f>
        <v>299.58749041999999</v>
      </c>
      <c r="Q359" s="37">
        <f>SUMIFS(СВЦЭМ!$J$34:$J$777,СВЦЭМ!$A$34:$A$777,$A359,СВЦЭМ!$B$34:$B$777,Q$331)+'СЕТ СН'!$F$13</f>
        <v>299.31669375000001</v>
      </c>
      <c r="R359" s="37">
        <f>SUMIFS(СВЦЭМ!$J$34:$J$777,СВЦЭМ!$A$34:$A$777,$A359,СВЦЭМ!$B$34:$B$777,R$331)+'СЕТ СН'!$F$13</f>
        <v>298.51965762999998</v>
      </c>
      <c r="S359" s="37">
        <f>SUMIFS(СВЦЭМ!$J$34:$J$777,СВЦЭМ!$A$34:$A$777,$A359,СВЦЭМ!$B$34:$B$777,S$331)+'СЕТ СН'!$F$13</f>
        <v>294.57879048000001</v>
      </c>
      <c r="T359" s="37">
        <f>SUMIFS(СВЦЭМ!$J$34:$J$777,СВЦЭМ!$A$34:$A$777,$A359,СВЦЭМ!$B$34:$B$777,T$331)+'СЕТ СН'!$F$13</f>
        <v>291.48108817000002</v>
      </c>
      <c r="U359" s="37">
        <f>SUMIFS(СВЦЭМ!$J$34:$J$777,СВЦЭМ!$A$34:$A$777,$A359,СВЦЭМ!$B$34:$B$777,U$331)+'СЕТ СН'!$F$13</f>
        <v>289.44131370000002</v>
      </c>
      <c r="V359" s="37">
        <f>SUMIFS(СВЦЭМ!$J$34:$J$777,СВЦЭМ!$A$34:$A$777,$A359,СВЦЭМ!$B$34:$B$777,V$331)+'СЕТ СН'!$F$13</f>
        <v>300.35744256999999</v>
      </c>
      <c r="W359" s="37">
        <f>SUMIFS(СВЦЭМ!$J$34:$J$777,СВЦЭМ!$A$34:$A$777,$A359,СВЦЭМ!$B$34:$B$777,W$331)+'СЕТ СН'!$F$13</f>
        <v>299.53215510000001</v>
      </c>
      <c r="X359" s="37">
        <f>SUMIFS(СВЦЭМ!$J$34:$J$777,СВЦЭМ!$A$34:$A$777,$A359,СВЦЭМ!$B$34:$B$777,X$331)+'СЕТ СН'!$F$13</f>
        <v>292.08555254999999</v>
      </c>
      <c r="Y359" s="37">
        <f>SUMIFS(СВЦЭМ!$J$34:$J$777,СВЦЭМ!$A$34:$A$777,$A359,СВЦЭМ!$B$34:$B$777,Y$331)+'СЕТ СН'!$F$13</f>
        <v>320.39615142000002</v>
      </c>
    </row>
    <row r="360" spans="1:27" ht="15.75" x14ac:dyDescent="0.2">
      <c r="A360" s="36">
        <f t="shared" si="9"/>
        <v>43341</v>
      </c>
      <c r="B360" s="37">
        <f>SUMIFS(СВЦЭМ!$J$34:$J$777,СВЦЭМ!$A$34:$A$777,$A360,СВЦЭМ!$B$34:$B$777,B$331)+'СЕТ СН'!$F$13</f>
        <v>411.55486676999999</v>
      </c>
      <c r="C360" s="37">
        <f>SUMIFS(СВЦЭМ!$J$34:$J$777,СВЦЭМ!$A$34:$A$777,$A360,СВЦЭМ!$B$34:$B$777,C$331)+'СЕТ СН'!$F$13</f>
        <v>490.84939369</v>
      </c>
      <c r="D360" s="37">
        <f>SUMIFS(СВЦЭМ!$J$34:$J$777,СВЦЭМ!$A$34:$A$777,$A360,СВЦЭМ!$B$34:$B$777,D$331)+'СЕТ СН'!$F$13</f>
        <v>543.14133278999998</v>
      </c>
      <c r="E360" s="37">
        <f>SUMIFS(СВЦЭМ!$J$34:$J$777,СВЦЭМ!$A$34:$A$777,$A360,СВЦЭМ!$B$34:$B$777,E$331)+'СЕТ СН'!$F$13</f>
        <v>608.89775270999996</v>
      </c>
      <c r="F360" s="37">
        <f>SUMIFS(СВЦЭМ!$J$34:$J$777,СВЦЭМ!$A$34:$A$777,$A360,СВЦЭМ!$B$34:$B$777,F$331)+'СЕТ СН'!$F$13</f>
        <v>605.82370592999996</v>
      </c>
      <c r="G360" s="37">
        <f>SUMIFS(СВЦЭМ!$J$34:$J$777,СВЦЭМ!$A$34:$A$777,$A360,СВЦЭМ!$B$34:$B$777,G$331)+'СЕТ СН'!$F$13</f>
        <v>610.19889506000004</v>
      </c>
      <c r="H360" s="37">
        <f>SUMIFS(СВЦЭМ!$J$34:$J$777,СВЦЭМ!$A$34:$A$777,$A360,СВЦЭМ!$B$34:$B$777,H$331)+'СЕТ СН'!$F$13</f>
        <v>623.49803634</v>
      </c>
      <c r="I360" s="37">
        <f>SUMIFS(СВЦЭМ!$J$34:$J$777,СВЦЭМ!$A$34:$A$777,$A360,СВЦЭМ!$B$34:$B$777,I$331)+'СЕТ СН'!$F$13</f>
        <v>614.29184198999997</v>
      </c>
      <c r="J360" s="37">
        <f>SUMIFS(СВЦЭМ!$J$34:$J$777,СВЦЭМ!$A$34:$A$777,$A360,СВЦЭМ!$B$34:$B$777,J$331)+'СЕТ СН'!$F$13</f>
        <v>524.05338786000004</v>
      </c>
      <c r="K360" s="37">
        <f>SUMIFS(СВЦЭМ!$J$34:$J$777,СВЦЭМ!$A$34:$A$777,$A360,СВЦЭМ!$B$34:$B$777,K$331)+'СЕТ СН'!$F$13</f>
        <v>471.97540314999998</v>
      </c>
      <c r="L360" s="37">
        <f>SUMIFS(СВЦЭМ!$J$34:$J$777,СВЦЭМ!$A$34:$A$777,$A360,СВЦЭМ!$B$34:$B$777,L$331)+'СЕТ СН'!$F$13</f>
        <v>424.06079239000002</v>
      </c>
      <c r="M360" s="37">
        <f>SUMIFS(СВЦЭМ!$J$34:$J$777,СВЦЭМ!$A$34:$A$777,$A360,СВЦЭМ!$B$34:$B$777,M$331)+'СЕТ СН'!$F$13</f>
        <v>383.60403536000001</v>
      </c>
      <c r="N360" s="37">
        <f>SUMIFS(СВЦЭМ!$J$34:$J$777,СВЦЭМ!$A$34:$A$777,$A360,СВЦЭМ!$B$34:$B$777,N$331)+'СЕТ СН'!$F$13</f>
        <v>367.96961713000002</v>
      </c>
      <c r="O360" s="37">
        <f>SUMIFS(СВЦЭМ!$J$34:$J$777,СВЦЭМ!$A$34:$A$777,$A360,СВЦЭМ!$B$34:$B$777,O$331)+'СЕТ СН'!$F$13</f>
        <v>369.53548697000002</v>
      </c>
      <c r="P360" s="37">
        <f>SUMIFS(СВЦЭМ!$J$34:$J$777,СВЦЭМ!$A$34:$A$777,$A360,СВЦЭМ!$B$34:$B$777,P$331)+'СЕТ СН'!$F$13</f>
        <v>366.17194683000002</v>
      </c>
      <c r="Q360" s="37">
        <f>SUMIFS(СВЦЭМ!$J$34:$J$777,СВЦЭМ!$A$34:$A$777,$A360,СВЦЭМ!$B$34:$B$777,Q$331)+'СЕТ СН'!$F$13</f>
        <v>365.36119321000001</v>
      </c>
      <c r="R360" s="37">
        <f>SUMIFS(СВЦЭМ!$J$34:$J$777,СВЦЭМ!$A$34:$A$777,$A360,СВЦЭМ!$B$34:$B$777,R$331)+'СЕТ СН'!$F$13</f>
        <v>367.54315468999999</v>
      </c>
      <c r="S360" s="37">
        <f>SUMIFS(СВЦЭМ!$J$34:$J$777,СВЦЭМ!$A$34:$A$777,$A360,СВЦЭМ!$B$34:$B$777,S$331)+'СЕТ СН'!$F$13</f>
        <v>376.41119056999997</v>
      </c>
      <c r="T360" s="37">
        <f>SUMIFS(СВЦЭМ!$J$34:$J$777,СВЦЭМ!$A$34:$A$777,$A360,СВЦЭМ!$B$34:$B$777,T$331)+'СЕТ СН'!$F$13</f>
        <v>378.4520837</v>
      </c>
      <c r="U360" s="37">
        <f>SUMIFS(СВЦЭМ!$J$34:$J$777,СВЦЭМ!$A$34:$A$777,$A360,СВЦЭМ!$B$34:$B$777,U$331)+'СЕТ СН'!$F$13</f>
        <v>377.43284972999999</v>
      </c>
      <c r="V360" s="37">
        <f>SUMIFS(СВЦЭМ!$J$34:$J$777,СВЦЭМ!$A$34:$A$777,$A360,СВЦЭМ!$B$34:$B$777,V$331)+'СЕТ СН'!$F$13</f>
        <v>368.48732009000003</v>
      </c>
      <c r="W360" s="37">
        <f>SUMIFS(СВЦЭМ!$J$34:$J$777,СВЦЭМ!$A$34:$A$777,$A360,СВЦЭМ!$B$34:$B$777,W$331)+'СЕТ СН'!$F$13</f>
        <v>369.02483508</v>
      </c>
      <c r="X360" s="37">
        <f>SUMIFS(СВЦЭМ!$J$34:$J$777,СВЦЭМ!$A$34:$A$777,$A360,СВЦЭМ!$B$34:$B$777,X$331)+'СЕТ СН'!$F$13</f>
        <v>380.07881635000001</v>
      </c>
      <c r="Y360" s="37">
        <f>SUMIFS(СВЦЭМ!$J$34:$J$777,СВЦЭМ!$A$34:$A$777,$A360,СВЦЭМ!$B$34:$B$777,Y$331)+'СЕТ СН'!$F$13</f>
        <v>426.41945437999999</v>
      </c>
    </row>
    <row r="361" spans="1:27" ht="15.75" x14ac:dyDescent="0.2">
      <c r="A361" s="36">
        <f t="shared" si="9"/>
        <v>43342</v>
      </c>
      <c r="B361" s="37">
        <f>SUMIFS(СВЦЭМ!$J$34:$J$777,СВЦЭМ!$A$34:$A$777,$A361,СВЦЭМ!$B$34:$B$777,B$331)+'СЕТ СН'!$F$13</f>
        <v>468.74322123000002</v>
      </c>
      <c r="C361" s="37">
        <f>SUMIFS(СВЦЭМ!$J$34:$J$777,СВЦЭМ!$A$34:$A$777,$A361,СВЦЭМ!$B$34:$B$777,C$331)+'СЕТ СН'!$F$13</f>
        <v>539.25156890999995</v>
      </c>
      <c r="D361" s="37">
        <f>SUMIFS(СВЦЭМ!$J$34:$J$777,СВЦЭМ!$A$34:$A$777,$A361,СВЦЭМ!$B$34:$B$777,D$331)+'СЕТ СН'!$F$13</f>
        <v>599.12884477</v>
      </c>
      <c r="E361" s="37">
        <f>SUMIFS(СВЦЭМ!$J$34:$J$777,СВЦЭМ!$A$34:$A$777,$A361,СВЦЭМ!$B$34:$B$777,E$331)+'СЕТ СН'!$F$13</f>
        <v>612.77368150999996</v>
      </c>
      <c r="F361" s="37">
        <f>SUMIFS(СВЦЭМ!$J$34:$J$777,СВЦЭМ!$A$34:$A$777,$A361,СВЦЭМ!$B$34:$B$777,F$331)+'СЕТ СН'!$F$13</f>
        <v>610.44869459999995</v>
      </c>
      <c r="G361" s="37">
        <f>SUMIFS(СВЦЭМ!$J$34:$J$777,СВЦЭМ!$A$34:$A$777,$A361,СВЦЭМ!$B$34:$B$777,G$331)+'СЕТ СН'!$F$13</f>
        <v>615.73978804000001</v>
      </c>
      <c r="H361" s="37">
        <f>SUMIFS(СВЦЭМ!$J$34:$J$777,СВЦЭМ!$A$34:$A$777,$A361,СВЦЭМ!$B$34:$B$777,H$331)+'СЕТ СН'!$F$13</f>
        <v>629.33006260000002</v>
      </c>
      <c r="I361" s="37">
        <f>SUMIFS(СВЦЭМ!$J$34:$J$777,СВЦЭМ!$A$34:$A$777,$A361,СВЦЭМ!$B$34:$B$777,I$331)+'СЕТ СН'!$F$13</f>
        <v>616.44608656000003</v>
      </c>
      <c r="J361" s="37">
        <f>SUMIFS(СВЦЭМ!$J$34:$J$777,СВЦЭМ!$A$34:$A$777,$A361,СВЦЭМ!$B$34:$B$777,J$331)+'СЕТ СН'!$F$13</f>
        <v>525.19898740999997</v>
      </c>
      <c r="K361" s="37">
        <f>SUMIFS(СВЦЭМ!$J$34:$J$777,СВЦЭМ!$A$34:$A$777,$A361,СВЦЭМ!$B$34:$B$777,K$331)+'СЕТ СН'!$F$13</f>
        <v>458.43146602000002</v>
      </c>
      <c r="L361" s="37">
        <f>SUMIFS(СВЦЭМ!$J$34:$J$777,СВЦЭМ!$A$34:$A$777,$A361,СВЦЭМ!$B$34:$B$777,L$331)+'СЕТ СН'!$F$13</f>
        <v>406.73552214</v>
      </c>
      <c r="M361" s="37">
        <f>SUMIFS(СВЦЭМ!$J$34:$J$777,СВЦЭМ!$A$34:$A$777,$A361,СВЦЭМ!$B$34:$B$777,M$331)+'СЕТ СН'!$F$13</f>
        <v>368.28631561999998</v>
      </c>
      <c r="N361" s="37">
        <f>SUMIFS(СВЦЭМ!$J$34:$J$777,СВЦЭМ!$A$34:$A$777,$A361,СВЦЭМ!$B$34:$B$777,N$331)+'СЕТ СН'!$F$13</f>
        <v>357.79197863000002</v>
      </c>
      <c r="O361" s="37">
        <f>SUMIFS(СВЦЭМ!$J$34:$J$777,СВЦЭМ!$A$34:$A$777,$A361,СВЦЭМ!$B$34:$B$777,O$331)+'СЕТ СН'!$F$13</f>
        <v>358.86117783999998</v>
      </c>
      <c r="P361" s="37">
        <f>SUMIFS(СВЦЭМ!$J$34:$J$777,СВЦЭМ!$A$34:$A$777,$A361,СВЦЭМ!$B$34:$B$777,P$331)+'СЕТ СН'!$F$13</f>
        <v>358.90806569</v>
      </c>
      <c r="Q361" s="37">
        <f>SUMIFS(СВЦЭМ!$J$34:$J$777,СВЦЭМ!$A$34:$A$777,$A361,СВЦЭМ!$B$34:$B$777,Q$331)+'СЕТ СН'!$F$13</f>
        <v>358.15711649999997</v>
      </c>
      <c r="R361" s="37">
        <f>SUMIFS(СВЦЭМ!$J$34:$J$777,СВЦЭМ!$A$34:$A$777,$A361,СВЦЭМ!$B$34:$B$777,R$331)+'СЕТ СН'!$F$13</f>
        <v>363.25693152000002</v>
      </c>
      <c r="S361" s="37">
        <f>SUMIFS(СВЦЭМ!$J$34:$J$777,СВЦЭМ!$A$34:$A$777,$A361,СВЦЭМ!$B$34:$B$777,S$331)+'СЕТ СН'!$F$13</f>
        <v>354.51712530999998</v>
      </c>
      <c r="T361" s="37">
        <f>SUMIFS(СВЦЭМ!$J$34:$J$777,СВЦЭМ!$A$34:$A$777,$A361,СВЦЭМ!$B$34:$B$777,T$331)+'СЕТ СН'!$F$13</f>
        <v>354.61821967999998</v>
      </c>
      <c r="U361" s="37">
        <f>SUMIFS(СВЦЭМ!$J$34:$J$777,СВЦЭМ!$A$34:$A$777,$A361,СВЦЭМ!$B$34:$B$777,U$331)+'СЕТ СН'!$F$13</f>
        <v>358.41355637999999</v>
      </c>
      <c r="V361" s="37">
        <f>SUMIFS(СВЦЭМ!$J$34:$J$777,СВЦЭМ!$A$34:$A$777,$A361,СВЦЭМ!$B$34:$B$777,V$331)+'СЕТ СН'!$F$13</f>
        <v>353.61422972000003</v>
      </c>
      <c r="W361" s="37">
        <f>SUMIFS(СВЦЭМ!$J$34:$J$777,СВЦЭМ!$A$34:$A$777,$A361,СВЦЭМ!$B$34:$B$777,W$331)+'СЕТ СН'!$F$13</f>
        <v>354.56097793999999</v>
      </c>
      <c r="X361" s="37">
        <f>SUMIFS(СВЦЭМ!$J$34:$J$777,СВЦЭМ!$A$34:$A$777,$A361,СВЦЭМ!$B$34:$B$777,X$331)+'СЕТ СН'!$F$13</f>
        <v>369.65341112999999</v>
      </c>
      <c r="Y361" s="37">
        <f>SUMIFS(СВЦЭМ!$J$34:$J$777,СВЦЭМ!$A$34:$A$777,$A361,СВЦЭМ!$B$34:$B$777,Y$331)+'СЕТ СН'!$F$13</f>
        <v>410.21841902</v>
      </c>
    </row>
    <row r="362" spans="1:27" ht="15.75" x14ac:dyDescent="0.2">
      <c r="A362" s="36">
        <f t="shared" si="9"/>
        <v>43343</v>
      </c>
      <c r="B362" s="37">
        <f>SUMIFS(СВЦЭМ!$J$34:$J$777,СВЦЭМ!$A$34:$A$777,$A362,СВЦЭМ!$B$34:$B$777,B$331)+'СЕТ СН'!$F$13</f>
        <v>459.92597807999999</v>
      </c>
      <c r="C362" s="37">
        <f>SUMIFS(СВЦЭМ!$J$34:$J$777,СВЦЭМ!$A$34:$A$777,$A362,СВЦЭМ!$B$34:$B$777,C$331)+'СЕТ СН'!$F$13</f>
        <v>541.80179414999998</v>
      </c>
      <c r="D362" s="37">
        <f>SUMIFS(СВЦЭМ!$J$34:$J$777,СВЦЭМ!$A$34:$A$777,$A362,СВЦЭМ!$B$34:$B$777,D$331)+'СЕТ СН'!$F$13</f>
        <v>594.71319132999997</v>
      </c>
      <c r="E362" s="37">
        <f>SUMIFS(СВЦЭМ!$J$34:$J$777,СВЦЭМ!$A$34:$A$777,$A362,СВЦЭМ!$B$34:$B$777,E$331)+'СЕТ СН'!$F$13</f>
        <v>615.90721998000004</v>
      </c>
      <c r="F362" s="37">
        <f>SUMIFS(СВЦЭМ!$J$34:$J$777,СВЦЭМ!$A$34:$A$777,$A362,СВЦЭМ!$B$34:$B$777,F$331)+'СЕТ СН'!$F$13</f>
        <v>614.20002970999997</v>
      </c>
      <c r="G362" s="37">
        <f>SUMIFS(СВЦЭМ!$J$34:$J$777,СВЦЭМ!$A$34:$A$777,$A362,СВЦЭМ!$B$34:$B$777,G$331)+'СЕТ СН'!$F$13</f>
        <v>618.11386393999999</v>
      </c>
      <c r="H362" s="37">
        <f>SUMIFS(СВЦЭМ!$J$34:$J$777,СВЦЭМ!$A$34:$A$777,$A362,СВЦЭМ!$B$34:$B$777,H$331)+'СЕТ СН'!$F$13</f>
        <v>628.74485018999997</v>
      </c>
      <c r="I362" s="37">
        <f>SUMIFS(СВЦЭМ!$J$34:$J$777,СВЦЭМ!$A$34:$A$777,$A362,СВЦЭМ!$B$34:$B$777,I$331)+'СЕТ СН'!$F$13</f>
        <v>595.93125521000002</v>
      </c>
      <c r="J362" s="37">
        <f>SUMIFS(СВЦЭМ!$J$34:$J$777,СВЦЭМ!$A$34:$A$777,$A362,СВЦЭМ!$B$34:$B$777,J$331)+'СЕТ СН'!$F$13</f>
        <v>503.98676726999997</v>
      </c>
      <c r="K362" s="37">
        <f>SUMIFS(СВЦЭМ!$J$34:$J$777,СВЦЭМ!$A$34:$A$777,$A362,СВЦЭМ!$B$34:$B$777,K$331)+'СЕТ СН'!$F$13</f>
        <v>447.75182493</v>
      </c>
      <c r="L362" s="37">
        <f>SUMIFS(СВЦЭМ!$J$34:$J$777,СВЦЭМ!$A$34:$A$777,$A362,СВЦЭМ!$B$34:$B$777,L$331)+'СЕТ СН'!$F$13</f>
        <v>400.31661580000002</v>
      </c>
      <c r="M362" s="37">
        <f>SUMIFS(СВЦЭМ!$J$34:$J$777,СВЦЭМ!$A$34:$A$777,$A362,СВЦЭМ!$B$34:$B$777,M$331)+'СЕТ СН'!$F$13</f>
        <v>360.17467298000003</v>
      </c>
      <c r="N362" s="37">
        <f>SUMIFS(СВЦЭМ!$J$34:$J$777,СВЦЭМ!$A$34:$A$777,$A362,СВЦЭМ!$B$34:$B$777,N$331)+'СЕТ СН'!$F$13</f>
        <v>348.97168522999999</v>
      </c>
      <c r="O362" s="37">
        <f>SUMIFS(СВЦЭМ!$J$34:$J$777,СВЦЭМ!$A$34:$A$777,$A362,СВЦЭМ!$B$34:$B$777,O$331)+'СЕТ СН'!$F$13</f>
        <v>347.10275547999998</v>
      </c>
      <c r="P362" s="37">
        <f>SUMIFS(СВЦЭМ!$J$34:$J$777,СВЦЭМ!$A$34:$A$777,$A362,СВЦЭМ!$B$34:$B$777,P$331)+'СЕТ СН'!$F$13</f>
        <v>344.75152093999998</v>
      </c>
      <c r="Q362" s="37">
        <f>SUMIFS(СВЦЭМ!$J$34:$J$777,СВЦЭМ!$A$34:$A$777,$A362,СВЦЭМ!$B$34:$B$777,Q$331)+'СЕТ СН'!$F$13</f>
        <v>349.47054503999999</v>
      </c>
      <c r="R362" s="37">
        <f>SUMIFS(СВЦЭМ!$J$34:$J$777,СВЦЭМ!$A$34:$A$777,$A362,СВЦЭМ!$B$34:$B$777,R$331)+'СЕТ СН'!$F$13</f>
        <v>347.84907620000001</v>
      </c>
      <c r="S362" s="37">
        <f>SUMIFS(СВЦЭМ!$J$34:$J$777,СВЦЭМ!$A$34:$A$777,$A362,СВЦЭМ!$B$34:$B$777,S$331)+'СЕТ СН'!$F$13</f>
        <v>346.92180853999997</v>
      </c>
      <c r="T362" s="37">
        <f>SUMIFS(СВЦЭМ!$J$34:$J$777,СВЦЭМ!$A$34:$A$777,$A362,СВЦЭМ!$B$34:$B$777,T$331)+'СЕТ СН'!$F$13</f>
        <v>345.65905600000002</v>
      </c>
      <c r="U362" s="37">
        <f>SUMIFS(СВЦЭМ!$J$34:$J$777,СВЦЭМ!$A$34:$A$777,$A362,СВЦЭМ!$B$34:$B$777,U$331)+'СЕТ СН'!$F$13</f>
        <v>343.4886985</v>
      </c>
      <c r="V362" s="37">
        <f>SUMIFS(СВЦЭМ!$J$34:$J$777,СВЦЭМ!$A$34:$A$777,$A362,СВЦЭМ!$B$34:$B$777,V$331)+'СЕТ СН'!$F$13</f>
        <v>332.59769759</v>
      </c>
      <c r="W362" s="37">
        <f>SUMIFS(СВЦЭМ!$J$34:$J$777,СВЦЭМ!$A$34:$A$777,$A362,СВЦЭМ!$B$34:$B$777,W$331)+'СЕТ СН'!$F$13</f>
        <v>326.49667287</v>
      </c>
      <c r="X362" s="37">
        <f>SUMIFS(СВЦЭМ!$J$34:$J$777,СВЦЭМ!$A$34:$A$777,$A362,СВЦЭМ!$B$34:$B$777,X$331)+'СЕТ СН'!$F$13</f>
        <v>345.59668980999999</v>
      </c>
      <c r="Y362" s="37">
        <f>SUMIFS(СВЦЭМ!$J$34:$J$777,СВЦЭМ!$A$34:$A$777,$A362,СВЦЭМ!$B$34:$B$777,Y$331)+'СЕТ СН'!$F$13</f>
        <v>387.54509918999997</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7"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28"/>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01.08.2018</v>
      </c>
      <c r="B367" s="37">
        <f>SUMIFS(СВЦЭМ!$K$34:$K$777,СВЦЭМ!$A$34:$A$777,$A367,СВЦЭМ!$B$34:$B$777,B$366)+'СЕТ СН'!$F$13</f>
        <v>421.22608602999998</v>
      </c>
      <c r="C367" s="37">
        <f>SUMIFS(СВЦЭМ!$K$34:$K$777,СВЦЭМ!$A$34:$A$777,$A367,СВЦЭМ!$B$34:$B$777,C$366)+'СЕТ СН'!$F$13</f>
        <v>453.16447384999998</v>
      </c>
      <c r="D367" s="37">
        <f>SUMIFS(СВЦЭМ!$K$34:$K$777,СВЦЭМ!$A$34:$A$777,$A367,СВЦЭМ!$B$34:$B$777,D$366)+'СЕТ СН'!$F$13</f>
        <v>527.48052631999997</v>
      </c>
      <c r="E367" s="37">
        <f>SUMIFS(СВЦЭМ!$K$34:$K$777,СВЦЭМ!$A$34:$A$777,$A367,СВЦЭМ!$B$34:$B$777,E$366)+'СЕТ СН'!$F$13</f>
        <v>623.73474300999999</v>
      </c>
      <c r="F367" s="37">
        <f>SUMIFS(СВЦЭМ!$K$34:$K$777,СВЦЭМ!$A$34:$A$777,$A367,СВЦЭМ!$B$34:$B$777,F$366)+'СЕТ СН'!$F$13</f>
        <v>676.19865183000002</v>
      </c>
      <c r="G367" s="37">
        <f>SUMIFS(СВЦЭМ!$K$34:$K$777,СВЦЭМ!$A$34:$A$777,$A367,СВЦЭМ!$B$34:$B$777,G$366)+'СЕТ СН'!$F$13</f>
        <v>673.47744893000004</v>
      </c>
      <c r="H367" s="37">
        <f>SUMIFS(СВЦЭМ!$K$34:$K$777,СВЦЭМ!$A$34:$A$777,$A367,СВЦЭМ!$B$34:$B$777,H$366)+'СЕТ СН'!$F$13</f>
        <v>608.50001194000004</v>
      </c>
      <c r="I367" s="37">
        <f>SUMIFS(СВЦЭМ!$K$34:$K$777,СВЦЭМ!$A$34:$A$777,$A367,СВЦЭМ!$B$34:$B$777,I$366)+'СЕТ СН'!$F$13</f>
        <v>577.00930325000002</v>
      </c>
      <c r="J367" s="37">
        <f>SUMIFS(СВЦЭМ!$K$34:$K$777,СВЦЭМ!$A$34:$A$777,$A367,СВЦЭМ!$B$34:$B$777,J$366)+'СЕТ СН'!$F$13</f>
        <v>472.14135607999998</v>
      </c>
      <c r="K367" s="37">
        <f>SUMIFS(СВЦЭМ!$K$34:$K$777,СВЦЭМ!$A$34:$A$777,$A367,СВЦЭМ!$B$34:$B$777,K$366)+'СЕТ СН'!$F$13</f>
        <v>410.82664978999998</v>
      </c>
      <c r="L367" s="37">
        <f>SUMIFS(СВЦЭМ!$K$34:$K$777,СВЦЭМ!$A$34:$A$777,$A367,СВЦЭМ!$B$34:$B$777,L$366)+'СЕТ СН'!$F$13</f>
        <v>357.84490326999997</v>
      </c>
      <c r="M367" s="37">
        <f>SUMIFS(СВЦЭМ!$K$34:$K$777,СВЦЭМ!$A$34:$A$777,$A367,СВЦЭМ!$B$34:$B$777,M$366)+'СЕТ СН'!$F$13</f>
        <v>322.17210096999997</v>
      </c>
      <c r="N367" s="37">
        <f>SUMIFS(СВЦЭМ!$K$34:$K$777,СВЦЭМ!$A$34:$A$777,$A367,СВЦЭМ!$B$34:$B$777,N$366)+'СЕТ СН'!$F$13</f>
        <v>317.61808866000001</v>
      </c>
      <c r="O367" s="37">
        <f>SUMIFS(СВЦЭМ!$K$34:$K$777,СВЦЭМ!$A$34:$A$777,$A367,СВЦЭМ!$B$34:$B$777,O$366)+'СЕТ СН'!$F$13</f>
        <v>317.35211065999999</v>
      </c>
      <c r="P367" s="37">
        <f>SUMIFS(СВЦЭМ!$K$34:$K$777,СВЦЭМ!$A$34:$A$777,$A367,СВЦЭМ!$B$34:$B$777,P$366)+'СЕТ СН'!$F$13</f>
        <v>318.28326494999999</v>
      </c>
      <c r="Q367" s="37">
        <f>SUMIFS(СВЦЭМ!$K$34:$K$777,СВЦЭМ!$A$34:$A$777,$A367,СВЦЭМ!$B$34:$B$777,Q$366)+'СЕТ СН'!$F$13</f>
        <v>319.99525017000002</v>
      </c>
      <c r="R367" s="37">
        <f>SUMIFS(СВЦЭМ!$K$34:$K$777,СВЦЭМ!$A$34:$A$777,$A367,СВЦЭМ!$B$34:$B$777,R$366)+'СЕТ СН'!$F$13</f>
        <v>320.78887225</v>
      </c>
      <c r="S367" s="37">
        <f>SUMIFS(СВЦЭМ!$K$34:$K$777,СВЦЭМ!$A$34:$A$777,$A367,СВЦЭМ!$B$34:$B$777,S$366)+'СЕТ СН'!$F$13</f>
        <v>319.23090080999998</v>
      </c>
      <c r="T367" s="37">
        <f>SUMIFS(СВЦЭМ!$K$34:$K$777,СВЦЭМ!$A$34:$A$777,$A367,СВЦЭМ!$B$34:$B$777,T$366)+'СЕТ СН'!$F$13</f>
        <v>316.33636762999998</v>
      </c>
      <c r="U367" s="37">
        <f>SUMIFS(СВЦЭМ!$K$34:$K$777,СВЦЭМ!$A$34:$A$777,$A367,СВЦЭМ!$B$34:$B$777,U$366)+'СЕТ СН'!$F$13</f>
        <v>312.12548586999998</v>
      </c>
      <c r="V367" s="37">
        <f>SUMIFS(СВЦЭМ!$K$34:$K$777,СВЦЭМ!$A$34:$A$777,$A367,СВЦЭМ!$B$34:$B$777,V$366)+'СЕТ СН'!$F$13</f>
        <v>307.56220610000003</v>
      </c>
      <c r="W367" s="37">
        <f>SUMIFS(СВЦЭМ!$K$34:$K$777,СВЦЭМ!$A$34:$A$777,$A367,СВЦЭМ!$B$34:$B$777,W$366)+'СЕТ СН'!$F$13</f>
        <v>337.79020093999998</v>
      </c>
      <c r="X367" s="37">
        <f>SUMIFS(СВЦЭМ!$K$34:$K$777,СВЦЭМ!$A$34:$A$777,$A367,СВЦЭМ!$B$34:$B$777,X$366)+'СЕТ СН'!$F$13</f>
        <v>346.63907604000002</v>
      </c>
      <c r="Y367" s="37">
        <f>SUMIFS(СВЦЭМ!$K$34:$K$777,СВЦЭМ!$A$34:$A$777,$A367,СВЦЭМ!$B$34:$B$777,Y$366)+'СЕТ СН'!$F$13</f>
        <v>374.62476543999998</v>
      </c>
      <c r="AA367" s="46"/>
    </row>
    <row r="368" spans="1:27" ht="15.75" x14ac:dyDescent="0.2">
      <c r="A368" s="36">
        <f>A367+1</f>
        <v>43314</v>
      </c>
      <c r="B368" s="37">
        <f>SUMIFS(СВЦЭМ!$K$34:$K$777,СВЦЭМ!$A$34:$A$777,$A368,СВЦЭМ!$B$34:$B$777,B$366)+'СЕТ СН'!$F$13</f>
        <v>462.43348254</v>
      </c>
      <c r="C368" s="37">
        <f>SUMIFS(СВЦЭМ!$K$34:$K$777,СВЦЭМ!$A$34:$A$777,$A368,СВЦЭМ!$B$34:$B$777,C$366)+'СЕТ СН'!$F$13</f>
        <v>561.43063138000002</v>
      </c>
      <c r="D368" s="37">
        <f>SUMIFS(СВЦЭМ!$K$34:$K$777,СВЦЭМ!$A$34:$A$777,$A368,СВЦЭМ!$B$34:$B$777,D$366)+'СЕТ СН'!$F$13</f>
        <v>637.90083121999999</v>
      </c>
      <c r="E368" s="37">
        <f>SUMIFS(СВЦЭМ!$K$34:$K$777,СВЦЭМ!$A$34:$A$777,$A368,СВЦЭМ!$B$34:$B$777,E$366)+'СЕТ СН'!$F$13</f>
        <v>709.18133670999998</v>
      </c>
      <c r="F368" s="37">
        <f>SUMIFS(СВЦЭМ!$K$34:$K$777,СВЦЭМ!$A$34:$A$777,$A368,СВЦЭМ!$B$34:$B$777,F$366)+'СЕТ СН'!$F$13</f>
        <v>707.96012828000005</v>
      </c>
      <c r="G368" s="37">
        <f>SUMIFS(СВЦЭМ!$K$34:$K$777,СВЦЭМ!$A$34:$A$777,$A368,СВЦЭМ!$B$34:$B$777,G$366)+'СЕТ СН'!$F$13</f>
        <v>699.59403481000004</v>
      </c>
      <c r="H368" s="37">
        <f>SUMIFS(СВЦЭМ!$K$34:$K$777,СВЦЭМ!$A$34:$A$777,$A368,СВЦЭМ!$B$34:$B$777,H$366)+'СЕТ СН'!$F$13</f>
        <v>670.84335010999996</v>
      </c>
      <c r="I368" s="37">
        <f>SUMIFS(СВЦЭМ!$K$34:$K$777,СВЦЭМ!$A$34:$A$777,$A368,СВЦЭМ!$B$34:$B$777,I$366)+'СЕТ СН'!$F$13</f>
        <v>598.22494648999998</v>
      </c>
      <c r="J368" s="37">
        <f>SUMIFS(СВЦЭМ!$K$34:$K$777,СВЦЭМ!$A$34:$A$777,$A368,СВЦЭМ!$B$34:$B$777,J$366)+'СЕТ СН'!$F$13</f>
        <v>491.49996561</v>
      </c>
      <c r="K368" s="37">
        <f>SUMIFS(СВЦЭМ!$K$34:$K$777,СВЦЭМ!$A$34:$A$777,$A368,СВЦЭМ!$B$34:$B$777,K$366)+'СЕТ СН'!$F$13</f>
        <v>406.22338867000002</v>
      </c>
      <c r="L368" s="37">
        <f>SUMIFS(СВЦЭМ!$K$34:$K$777,СВЦЭМ!$A$34:$A$777,$A368,СВЦЭМ!$B$34:$B$777,L$366)+'СЕТ СН'!$F$13</f>
        <v>355.78577072000002</v>
      </c>
      <c r="M368" s="37">
        <f>SUMIFS(СВЦЭМ!$K$34:$K$777,СВЦЭМ!$A$34:$A$777,$A368,СВЦЭМ!$B$34:$B$777,M$366)+'СЕТ СН'!$F$13</f>
        <v>325.85420435999998</v>
      </c>
      <c r="N368" s="37">
        <f>SUMIFS(СВЦЭМ!$K$34:$K$777,СВЦЭМ!$A$34:$A$777,$A368,СВЦЭМ!$B$34:$B$777,N$366)+'СЕТ СН'!$F$13</f>
        <v>318.58527407000003</v>
      </c>
      <c r="O368" s="37">
        <f>SUMIFS(СВЦЭМ!$K$34:$K$777,СВЦЭМ!$A$34:$A$777,$A368,СВЦЭМ!$B$34:$B$777,O$366)+'СЕТ СН'!$F$13</f>
        <v>328.68522768999998</v>
      </c>
      <c r="P368" s="37">
        <f>SUMIFS(СВЦЭМ!$K$34:$K$777,СВЦЭМ!$A$34:$A$777,$A368,СВЦЭМ!$B$34:$B$777,P$366)+'СЕТ СН'!$F$13</f>
        <v>320.29497229999998</v>
      </c>
      <c r="Q368" s="37">
        <f>SUMIFS(СВЦЭМ!$K$34:$K$777,СВЦЭМ!$A$34:$A$777,$A368,СВЦЭМ!$B$34:$B$777,Q$366)+'СЕТ СН'!$F$13</f>
        <v>319.75034964999998</v>
      </c>
      <c r="R368" s="37">
        <f>SUMIFS(СВЦЭМ!$K$34:$K$777,СВЦЭМ!$A$34:$A$777,$A368,СВЦЭМ!$B$34:$B$777,R$366)+'СЕТ СН'!$F$13</f>
        <v>321.84330808999999</v>
      </c>
      <c r="S368" s="37">
        <f>SUMIFS(СВЦЭМ!$K$34:$K$777,СВЦЭМ!$A$34:$A$777,$A368,СВЦЭМ!$B$34:$B$777,S$366)+'СЕТ СН'!$F$13</f>
        <v>318.45584702000002</v>
      </c>
      <c r="T368" s="37">
        <f>SUMIFS(СВЦЭМ!$K$34:$K$777,СВЦЭМ!$A$34:$A$777,$A368,СВЦЭМ!$B$34:$B$777,T$366)+'СЕТ СН'!$F$13</f>
        <v>310.29543665</v>
      </c>
      <c r="U368" s="37">
        <f>SUMIFS(СВЦЭМ!$K$34:$K$777,СВЦЭМ!$A$34:$A$777,$A368,СВЦЭМ!$B$34:$B$777,U$366)+'СЕТ СН'!$F$13</f>
        <v>314.38026245999998</v>
      </c>
      <c r="V368" s="37">
        <f>SUMIFS(СВЦЭМ!$K$34:$K$777,СВЦЭМ!$A$34:$A$777,$A368,СВЦЭМ!$B$34:$B$777,V$366)+'СЕТ СН'!$F$13</f>
        <v>309.62477552000001</v>
      </c>
      <c r="W368" s="37">
        <f>SUMIFS(СВЦЭМ!$K$34:$K$777,СВЦЭМ!$A$34:$A$777,$A368,СВЦЭМ!$B$34:$B$777,W$366)+'СЕТ СН'!$F$13</f>
        <v>311.87147601999999</v>
      </c>
      <c r="X368" s="37">
        <f>SUMIFS(СВЦЭМ!$K$34:$K$777,СВЦЭМ!$A$34:$A$777,$A368,СВЦЭМ!$B$34:$B$777,X$366)+'СЕТ СН'!$F$13</f>
        <v>323.92830199000002</v>
      </c>
      <c r="Y368" s="37">
        <f>SUMIFS(СВЦЭМ!$K$34:$K$777,СВЦЭМ!$A$34:$A$777,$A368,СВЦЭМ!$B$34:$B$777,Y$366)+'СЕТ СН'!$F$13</f>
        <v>372.85415302000001</v>
      </c>
    </row>
    <row r="369" spans="1:25" ht="15.75" x14ac:dyDescent="0.2">
      <c r="A369" s="36">
        <f t="shared" ref="A369:A397" si="10">A368+1</f>
        <v>43315</v>
      </c>
      <c r="B369" s="37">
        <f>SUMIFS(СВЦЭМ!$K$34:$K$777,СВЦЭМ!$A$34:$A$777,$A369,СВЦЭМ!$B$34:$B$777,B$366)+'СЕТ СН'!$F$13</f>
        <v>433.94678922000003</v>
      </c>
      <c r="C369" s="37">
        <f>SUMIFS(СВЦЭМ!$K$34:$K$777,СВЦЭМ!$A$34:$A$777,$A369,СВЦЭМ!$B$34:$B$777,C$366)+'СЕТ СН'!$F$13</f>
        <v>524.22980574999997</v>
      </c>
      <c r="D369" s="37">
        <f>SUMIFS(СВЦЭМ!$K$34:$K$777,СВЦЭМ!$A$34:$A$777,$A369,СВЦЭМ!$B$34:$B$777,D$366)+'СЕТ СН'!$F$13</f>
        <v>598.43069054</v>
      </c>
      <c r="E369" s="37">
        <f>SUMIFS(СВЦЭМ!$K$34:$K$777,СВЦЭМ!$A$34:$A$777,$A369,СВЦЭМ!$B$34:$B$777,E$366)+'СЕТ СН'!$F$13</f>
        <v>667.46591497999998</v>
      </c>
      <c r="F369" s="37">
        <f>SUMIFS(СВЦЭМ!$K$34:$K$777,СВЦЭМ!$A$34:$A$777,$A369,СВЦЭМ!$B$34:$B$777,F$366)+'СЕТ СН'!$F$13</f>
        <v>667.88572327999998</v>
      </c>
      <c r="G369" s="37">
        <f>SUMIFS(СВЦЭМ!$K$34:$K$777,СВЦЭМ!$A$34:$A$777,$A369,СВЦЭМ!$B$34:$B$777,G$366)+'СЕТ СН'!$F$13</f>
        <v>645.99375807000001</v>
      </c>
      <c r="H369" s="37">
        <f>SUMIFS(СВЦЭМ!$K$34:$K$777,СВЦЭМ!$A$34:$A$777,$A369,СВЦЭМ!$B$34:$B$777,H$366)+'СЕТ СН'!$F$13</f>
        <v>621.13979825000001</v>
      </c>
      <c r="I369" s="37">
        <f>SUMIFS(СВЦЭМ!$K$34:$K$777,СВЦЭМ!$A$34:$A$777,$A369,СВЦЭМ!$B$34:$B$777,I$366)+'СЕТ СН'!$F$13</f>
        <v>545.40560387000005</v>
      </c>
      <c r="J369" s="37">
        <f>SUMIFS(СВЦЭМ!$K$34:$K$777,СВЦЭМ!$A$34:$A$777,$A369,СВЦЭМ!$B$34:$B$777,J$366)+'СЕТ СН'!$F$13</f>
        <v>490.53022127000003</v>
      </c>
      <c r="K369" s="37">
        <f>SUMIFS(СВЦЭМ!$K$34:$K$777,СВЦЭМ!$A$34:$A$777,$A369,СВЦЭМ!$B$34:$B$777,K$366)+'СЕТ СН'!$F$13</f>
        <v>435.66537772999999</v>
      </c>
      <c r="L369" s="37">
        <f>SUMIFS(СВЦЭМ!$K$34:$K$777,СВЦЭМ!$A$34:$A$777,$A369,СВЦЭМ!$B$34:$B$777,L$366)+'СЕТ СН'!$F$13</f>
        <v>377.93717469000001</v>
      </c>
      <c r="M369" s="37">
        <f>SUMIFS(СВЦЭМ!$K$34:$K$777,СВЦЭМ!$A$34:$A$777,$A369,СВЦЭМ!$B$34:$B$777,M$366)+'СЕТ СН'!$F$13</f>
        <v>344.43501656000001</v>
      </c>
      <c r="N369" s="37">
        <f>SUMIFS(СВЦЭМ!$K$34:$K$777,СВЦЭМ!$A$34:$A$777,$A369,СВЦЭМ!$B$34:$B$777,N$366)+'СЕТ СН'!$F$13</f>
        <v>336.49134642000001</v>
      </c>
      <c r="O369" s="37">
        <f>SUMIFS(СВЦЭМ!$K$34:$K$777,СВЦЭМ!$A$34:$A$777,$A369,СВЦЭМ!$B$34:$B$777,O$366)+'СЕТ СН'!$F$13</f>
        <v>342.22816177999999</v>
      </c>
      <c r="P369" s="37">
        <f>SUMIFS(СВЦЭМ!$K$34:$K$777,СВЦЭМ!$A$34:$A$777,$A369,СВЦЭМ!$B$34:$B$777,P$366)+'СЕТ СН'!$F$13</f>
        <v>339.90429687</v>
      </c>
      <c r="Q369" s="37">
        <f>SUMIFS(СВЦЭМ!$K$34:$K$777,СВЦЭМ!$A$34:$A$777,$A369,СВЦЭМ!$B$34:$B$777,Q$366)+'СЕТ СН'!$F$13</f>
        <v>335.96582032999999</v>
      </c>
      <c r="R369" s="37">
        <f>SUMIFS(СВЦЭМ!$K$34:$K$777,СВЦЭМ!$A$34:$A$777,$A369,СВЦЭМ!$B$34:$B$777,R$366)+'СЕТ СН'!$F$13</f>
        <v>330.46818082999999</v>
      </c>
      <c r="S369" s="37">
        <f>SUMIFS(СВЦЭМ!$K$34:$K$777,СВЦЭМ!$A$34:$A$777,$A369,СВЦЭМ!$B$34:$B$777,S$366)+'СЕТ СН'!$F$13</f>
        <v>334.43679701999997</v>
      </c>
      <c r="T369" s="37">
        <f>SUMIFS(СВЦЭМ!$K$34:$K$777,СВЦЭМ!$A$34:$A$777,$A369,СВЦЭМ!$B$34:$B$777,T$366)+'СЕТ СН'!$F$13</f>
        <v>334.25899950000002</v>
      </c>
      <c r="U369" s="37">
        <f>SUMIFS(СВЦЭМ!$K$34:$K$777,СВЦЭМ!$A$34:$A$777,$A369,СВЦЭМ!$B$34:$B$777,U$366)+'СЕТ СН'!$F$13</f>
        <v>331.74538931000001</v>
      </c>
      <c r="V369" s="37">
        <f>SUMIFS(СВЦЭМ!$K$34:$K$777,СВЦЭМ!$A$34:$A$777,$A369,СВЦЭМ!$B$34:$B$777,V$366)+'СЕТ СН'!$F$13</f>
        <v>324.61781936</v>
      </c>
      <c r="W369" s="37">
        <f>SUMIFS(СВЦЭМ!$K$34:$K$777,СВЦЭМ!$A$34:$A$777,$A369,СВЦЭМ!$B$34:$B$777,W$366)+'СЕТ СН'!$F$13</f>
        <v>318.40886654000002</v>
      </c>
      <c r="X369" s="37">
        <f>SUMIFS(СВЦЭМ!$K$34:$K$777,СВЦЭМ!$A$34:$A$777,$A369,СВЦЭМ!$B$34:$B$777,X$366)+'СЕТ СН'!$F$13</f>
        <v>330.29041001000002</v>
      </c>
      <c r="Y369" s="37">
        <f>SUMIFS(СВЦЭМ!$K$34:$K$777,СВЦЭМ!$A$34:$A$777,$A369,СВЦЭМ!$B$34:$B$777,Y$366)+'СЕТ СН'!$F$13</f>
        <v>371.52762514</v>
      </c>
    </row>
    <row r="370" spans="1:25" ht="15.75" x14ac:dyDescent="0.2">
      <c r="A370" s="36">
        <f t="shared" si="10"/>
        <v>43316</v>
      </c>
      <c r="B370" s="37">
        <f>SUMIFS(СВЦЭМ!$K$34:$K$777,СВЦЭМ!$A$34:$A$777,$A370,СВЦЭМ!$B$34:$B$777,B$366)+'СЕТ СН'!$F$13</f>
        <v>456.87098935</v>
      </c>
      <c r="C370" s="37">
        <f>SUMIFS(СВЦЭМ!$K$34:$K$777,СВЦЭМ!$A$34:$A$777,$A370,СВЦЭМ!$B$34:$B$777,C$366)+'СЕТ СН'!$F$13</f>
        <v>519.56093162000002</v>
      </c>
      <c r="D370" s="37">
        <f>SUMIFS(СВЦЭМ!$K$34:$K$777,СВЦЭМ!$A$34:$A$777,$A370,СВЦЭМ!$B$34:$B$777,D$366)+'СЕТ СН'!$F$13</f>
        <v>574.95652375999998</v>
      </c>
      <c r="E370" s="37">
        <f>SUMIFS(СВЦЭМ!$K$34:$K$777,СВЦЭМ!$A$34:$A$777,$A370,СВЦЭМ!$B$34:$B$777,E$366)+'СЕТ СН'!$F$13</f>
        <v>649.33961364000004</v>
      </c>
      <c r="F370" s="37">
        <f>SUMIFS(СВЦЭМ!$K$34:$K$777,СВЦЭМ!$A$34:$A$777,$A370,СВЦЭМ!$B$34:$B$777,F$366)+'СЕТ СН'!$F$13</f>
        <v>650.60876894</v>
      </c>
      <c r="G370" s="37">
        <f>SUMIFS(СВЦЭМ!$K$34:$K$777,СВЦЭМ!$A$34:$A$777,$A370,СВЦЭМ!$B$34:$B$777,G$366)+'СЕТ СН'!$F$13</f>
        <v>637.43781358000001</v>
      </c>
      <c r="H370" s="37">
        <f>SUMIFS(СВЦЭМ!$K$34:$K$777,СВЦЭМ!$A$34:$A$777,$A370,СВЦЭМ!$B$34:$B$777,H$366)+'СЕТ СН'!$F$13</f>
        <v>610.39279656999997</v>
      </c>
      <c r="I370" s="37">
        <f>SUMIFS(СВЦЭМ!$K$34:$K$777,СВЦЭМ!$A$34:$A$777,$A370,СВЦЭМ!$B$34:$B$777,I$366)+'СЕТ СН'!$F$13</f>
        <v>592.15446617999999</v>
      </c>
      <c r="J370" s="37">
        <f>SUMIFS(СВЦЭМ!$K$34:$K$777,СВЦЭМ!$A$34:$A$777,$A370,СВЦЭМ!$B$34:$B$777,J$366)+'СЕТ СН'!$F$13</f>
        <v>489.96159784000002</v>
      </c>
      <c r="K370" s="37">
        <f>SUMIFS(СВЦЭМ!$K$34:$K$777,СВЦЭМ!$A$34:$A$777,$A370,СВЦЭМ!$B$34:$B$777,K$366)+'СЕТ СН'!$F$13</f>
        <v>417.28043250000002</v>
      </c>
      <c r="L370" s="37">
        <f>SUMIFS(СВЦЭМ!$K$34:$K$777,СВЦЭМ!$A$34:$A$777,$A370,СВЦЭМ!$B$34:$B$777,L$366)+'СЕТ СН'!$F$13</f>
        <v>340.67474427000002</v>
      </c>
      <c r="M370" s="37">
        <f>SUMIFS(СВЦЭМ!$K$34:$K$777,СВЦЭМ!$A$34:$A$777,$A370,СВЦЭМ!$B$34:$B$777,M$366)+'СЕТ СН'!$F$13</f>
        <v>308.24271205999997</v>
      </c>
      <c r="N370" s="37">
        <f>SUMIFS(СВЦЭМ!$K$34:$K$777,СВЦЭМ!$A$34:$A$777,$A370,СВЦЭМ!$B$34:$B$777,N$366)+'СЕТ СН'!$F$13</f>
        <v>309.04259059999998</v>
      </c>
      <c r="O370" s="37">
        <f>SUMIFS(СВЦЭМ!$K$34:$K$777,СВЦЭМ!$A$34:$A$777,$A370,СВЦЭМ!$B$34:$B$777,O$366)+'СЕТ СН'!$F$13</f>
        <v>311.13523942</v>
      </c>
      <c r="P370" s="37">
        <f>SUMIFS(СВЦЭМ!$K$34:$K$777,СВЦЭМ!$A$34:$A$777,$A370,СВЦЭМ!$B$34:$B$777,P$366)+'СЕТ СН'!$F$13</f>
        <v>315.94168499</v>
      </c>
      <c r="Q370" s="37">
        <f>SUMIFS(СВЦЭМ!$K$34:$K$777,СВЦЭМ!$A$34:$A$777,$A370,СВЦЭМ!$B$34:$B$777,Q$366)+'СЕТ СН'!$F$13</f>
        <v>314.85619874000002</v>
      </c>
      <c r="R370" s="37">
        <f>SUMIFS(СВЦЭМ!$K$34:$K$777,СВЦЭМ!$A$34:$A$777,$A370,СВЦЭМ!$B$34:$B$777,R$366)+'СЕТ СН'!$F$13</f>
        <v>311.34740436999999</v>
      </c>
      <c r="S370" s="37">
        <f>SUMIFS(СВЦЭМ!$K$34:$K$777,СВЦЭМ!$A$34:$A$777,$A370,СВЦЭМ!$B$34:$B$777,S$366)+'СЕТ СН'!$F$13</f>
        <v>309.24436918999999</v>
      </c>
      <c r="T370" s="37">
        <f>SUMIFS(СВЦЭМ!$K$34:$K$777,СВЦЭМ!$A$34:$A$777,$A370,СВЦЭМ!$B$34:$B$777,T$366)+'СЕТ СН'!$F$13</f>
        <v>306.94767802000001</v>
      </c>
      <c r="U370" s="37">
        <f>SUMIFS(СВЦЭМ!$K$34:$K$777,СВЦЭМ!$A$34:$A$777,$A370,СВЦЭМ!$B$34:$B$777,U$366)+'СЕТ СН'!$F$13</f>
        <v>313.04366714000003</v>
      </c>
      <c r="V370" s="37">
        <f>SUMIFS(СВЦЭМ!$K$34:$K$777,СВЦЭМ!$A$34:$A$777,$A370,СВЦЭМ!$B$34:$B$777,V$366)+'СЕТ СН'!$F$13</f>
        <v>307.7907204</v>
      </c>
      <c r="W370" s="37">
        <f>SUMIFS(СВЦЭМ!$K$34:$K$777,СВЦЭМ!$A$34:$A$777,$A370,СВЦЭМ!$B$34:$B$777,W$366)+'СЕТ СН'!$F$13</f>
        <v>306.04398672000002</v>
      </c>
      <c r="X370" s="37">
        <f>SUMIFS(СВЦЭМ!$K$34:$K$777,СВЦЭМ!$A$34:$A$777,$A370,СВЦЭМ!$B$34:$B$777,X$366)+'СЕТ СН'!$F$13</f>
        <v>312.25901859999999</v>
      </c>
      <c r="Y370" s="37">
        <f>SUMIFS(СВЦЭМ!$K$34:$K$777,СВЦЭМ!$A$34:$A$777,$A370,СВЦЭМ!$B$34:$B$777,Y$366)+'СЕТ СН'!$F$13</f>
        <v>340.75841573999998</v>
      </c>
    </row>
    <row r="371" spans="1:25" ht="15.75" x14ac:dyDescent="0.2">
      <c r="A371" s="36">
        <f t="shared" si="10"/>
        <v>43317</v>
      </c>
      <c r="B371" s="37">
        <f>SUMIFS(СВЦЭМ!$K$34:$K$777,СВЦЭМ!$A$34:$A$777,$A371,СВЦЭМ!$B$34:$B$777,B$366)+'СЕТ СН'!$F$13</f>
        <v>387.99066027999999</v>
      </c>
      <c r="C371" s="37">
        <f>SUMIFS(СВЦЭМ!$K$34:$K$777,СВЦЭМ!$A$34:$A$777,$A371,СВЦЭМ!$B$34:$B$777,C$366)+'СЕТ СН'!$F$13</f>
        <v>465.62478585000002</v>
      </c>
      <c r="D371" s="37">
        <f>SUMIFS(СВЦЭМ!$K$34:$K$777,СВЦЭМ!$A$34:$A$777,$A371,СВЦЭМ!$B$34:$B$777,D$366)+'СЕТ СН'!$F$13</f>
        <v>534.20433388000004</v>
      </c>
      <c r="E371" s="37">
        <f>SUMIFS(СВЦЭМ!$K$34:$K$777,СВЦЭМ!$A$34:$A$777,$A371,СВЦЭМ!$B$34:$B$777,E$366)+'СЕТ СН'!$F$13</f>
        <v>588.81432987000005</v>
      </c>
      <c r="F371" s="37">
        <f>SUMIFS(СВЦЭМ!$K$34:$K$777,СВЦЭМ!$A$34:$A$777,$A371,СВЦЭМ!$B$34:$B$777,F$366)+'СЕТ СН'!$F$13</f>
        <v>587.80486578</v>
      </c>
      <c r="G371" s="37">
        <f>SUMIFS(СВЦЭМ!$K$34:$K$777,СВЦЭМ!$A$34:$A$777,$A371,СВЦЭМ!$B$34:$B$777,G$366)+'СЕТ СН'!$F$13</f>
        <v>603.69072177999999</v>
      </c>
      <c r="H371" s="37">
        <f>SUMIFS(СВЦЭМ!$K$34:$K$777,СВЦЭМ!$A$34:$A$777,$A371,СВЦЭМ!$B$34:$B$777,H$366)+'СЕТ СН'!$F$13</f>
        <v>610.23161580999999</v>
      </c>
      <c r="I371" s="37">
        <f>SUMIFS(СВЦЭМ!$K$34:$K$777,СВЦЭМ!$A$34:$A$777,$A371,СВЦЭМ!$B$34:$B$777,I$366)+'СЕТ СН'!$F$13</f>
        <v>586.69404637000002</v>
      </c>
      <c r="J371" s="37">
        <f>SUMIFS(СВЦЭМ!$K$34:$K$777,СВЦЭМ!$A$34:$A$777,$A371,СВЦЭМ!$B$34:$B$777,J$366)+'СЕТ СН'!$F$13</f>
        <v>493.40099712</v>
      </c>
      <c r="K371" s="37">
        <f>SUMIFS(СВЦЭМ!$K$34:$K$777,СВЦЭМ!$A$34:$A$777,$A371,СВЦЭМ!$B$34:$B$777,K$366)+'СЕТ СН'!$F$13</f>
        <v>415.59348188000001</v>
      </c>
      <c r="L371" s="37">
        <f>SUMIFS(СВЦЭМ!$K$34:$K$777,СВЦЭМ!$A$34:$A$777,$A371,СВЦЭМ!$B$34:$B$777,L$366)+'СЕТ СН'!$F$13</f>
        <v>380.57943929999999</v>
      </c>
      <c r="M371" s="37">
        <f>SUMIFS(СВЦЭМ!$K$34:$K$777,СВЦЭМ!$A$34:$A$777,$A371,СВЦЭМ!$B$34:$B$777,M$366)+'СЕТ СН'!$F$13</f>
        <v>359.80278136999999</v>
      </c>
      <c r="N371" s="37">
        <f>SUMIFS(СВЦЭМ!$K$34:$K$777,СВЦЭМ!$A$34:$A$777,$A371,СВЦЭМ!$B$34:$B$777,N$366)+'СЕТ СН'!$F$13</f>
        <v>356.18696344</v>
      </c>
      <c r="O371" s="37">
        <f>SUMIFS(СВЦЭМ!$K$34:$K$777,СВЦЭМ!$A$34:$A$777,$A371,СВЦЭМ!$B$34:$B$777,O$366)+'СЕТ СН'!$F$13</f>
        <v>340.68298713000001</v>
      </c>
      <c r="P371" s="37">
        <f>SUMIFS(СВЦЭМ!$K$34:$K$777,СВЦЭМ!$A$34:$A$777,$A371,СВЦЭМ!$B$34:$B$777,P$366)+'СЕТ СН'!$F$13</f>
        <v>314.66897196000002</v>
      </c>
      <c r="Q371" s="37">
        <f>SUMIFS(СВЦЭМ!$K$34:$K$777,СВЦЭМ!$A$34:$A$777,$A371,СВЦЭМ!$B$34:$B$777,Q$366)+'СЕТ СН'!$F$13</f>
        <v>323.28021285</v>
      </c>
      <c r="R371" s="37">
        <f>SUMIFS(СВЦЭМ!$K$34:$K$777,СВЦЭМ!$A$34:$A$777,$A371,СВЦЭМ!$B$34:$B$777,R$366)+'СЕТ СН'!$F$13</f>
        <v>320.89544735999999</v>
      </c>
      <c r="S371" s="37">
        <f>SUMIFS(СВЦЭМ!$K$34:$K$777,СВЦЭМ!$A$34:$A$777,$A371,СВЦЭМ!$B$34:$B$777,S$366)+'СЕТ СН'!$F$13</f>
        <v>318.27291554999999</v>
      </c>
      <c r="T371" s="37">
        <f>SUMIFS(СВЦЭМ!$K$34:$K$777,СВЦЭМ!$A$34:$A$777,$A371,СВЦЭМ!$B$34:$B$777,T$366)+'СЕТ СН'!$F$13</f>
        <v>311.43161737999998</v>
      </c>
      <c r="U371" s="37">
        <f>SUMIFS(СВЦЭМ!$K$34:$K$777,СВЦЭМ!$A$34:$A$777,$A371,СВЦЭМ!$B$34:$B$777,U$366)+'СЕТ СН'!$F$13</f>
        <v>312.98884585000002</v>
      </c>
      <c r="V371" s="37">
        <f>SUMIFS(СВЦЭМ!$K$34:$K$777,СВЦЭМ!$A$34:$A$777,$A371,СВЦЭМ!$B$34:$B$777,V$366)+'СЕТ СН'!$F$13</f>
        <v>304.27574427000002</v>
      </c>
      <c r="W371" s="37">
        <f>SUMIFS(СВЦЭМ!$K$34:$K$777,СВЦЭМ!$A$34:$A$777,$A371,СВЦЭМ!$B$34:$B$777,W$366)+'СЕТ СН'!$F$13</f>
        <v>299.59305376999998</v>
      </c>
      <c r="X371" s="37">
        <f>SUMIFS(СВЦЭМ!$K$34:$K$777,СВЦЭМ!$A$34:$A$777,$A371,СВЦЭМ!$B$34:$B$777,X$366)+'СЕТ СН'!$F$13</f>
        <v>308.96858042999997</v>
      </c>
      <c r="Y371" s="37">
        <f>SUMIFS(СВЦЭМ!$K$34:$K$777,СВЦЭМ!$A$34:$A$777,$A371,СВЦЭМ!$B$34:$B$777,Y$366)+'СЕТ СН'!$F$13</f>
        <v>332.27021317999998</v>
      </c>
    </row>
    <row r="372" spans="1:25" ht="15.75" x14ac:dyDescent="0.2">
      <c r="A372" s="36">
        <f t="shared" si="10"/>
        <v>43318</v>
      </c>
      <c r="B372" s="37">
        <f>SUMIFS(СВЦЭМ!$K$34:$K$777,СВЦЭМ!$A$34:$A$777,$A372,СВЦЭМ!$B$34:$B$777,B$366)+'СЕТ СН'!$F$13</f>
        <v>389.90718643000002</v>
      </c>
      <c r="C372" s="37">
        <f>SUMIFS(СВЦЭМ!$K$34:$K$777,СВЦЭМ!$A$34:$A$777,$A372,СВЦЭМ!$B$34:$B$777,C$366)+'СЕТ СН'!$F$13</f>
        <v>454.18873108999998</v>
      </c>
      <c r="D372" s="37">
        <f>SUMIFS(СВЦЭМ!$K$34:$K$777,СВЦЭМ!$A$34:$A$777,$A372,СВЦЭМ!$B$34:$B$777,D$366)+'СЕТ СН'!$F$13</f>
        <v>524.47692346999997</v>
      </c>
      <c r="E372" s="37">
        <f>SUMIFS(СВЦЭМ!$K$34:$K$777,СВЦЭМ!$A$34:$A$777,$A372,СВЦЭМ!$B$34:$B$777,E$366)+'СЕТ СН'!$F$13</f>
        <v>595.11474092000003</v>
      </c>
      <c r="F372" s="37">
        <f>SUMIFS(СВЦЭМ!$K$34:$K$777,СВЦЭМ!$A$34:$A$777,$A372,СВЦЭМ!$B$34:$B$777,F$366)+'СЕТ СН'!$F$13</f>
        <v>589.62009178999995</v>
      </c>
      <c r="G372" s="37">
        <f>SUMIFS(СВЦЭМ!$K$34:$K$777,СВЦЭМ!$A$34:$A$777,$A372,СВЦЭМ!$B$34:$B$777,G$366)+'СЕТ СН'!$F$13</f>
        <v>597.42153069999995</v>
      </c>
      <c r="H372" s="37">
        <f>SUMIFS(СВЦЭМ!$K$34:$K$777,СВЦЭМ!$A$34:$A$777,$A372,СВЦЭМ!$B$34:$B$777,H$366)+'СЕТ СН'!$F$13</f>
        <v>605.53215711999997</v>
      </c>
      <c r="I372" s="37">
        <f>SUMIFS(СВЦЭМ!$K$34:$K$777,СВЦЭМ!$A$34:$A$777,$A372,СВЦЭМ!$B$34:$B$777,I$366)+'СЕТ СН'!$F$13</f>
        <v>593.10078736000003</v>
      </c>
      <c r="J372" s="37">
        <f>SUMIFS(СВЦЭМ!$K$34:$K$777,СВЦЭМ!$A$34:$A$777,$A372,СВЦЭМ!$B$34:$B$777,J$366)+'СЕТ СН'!$F$13</f>
        <v>502.56556524000001</v>
      </c>
      <c r="K372" s="37">
        <f>SUMIFS(СВЦЭМ!$K$34:$K$777,СВЦЭМ!$A$34:$A$777,$A372,СВЦЭМ!$B$34:$B$777,K$366)+'СЕТ СН'!$F$13</f>
        <v>427.85915543999999</v>
      </c>
      <c r="L372" s="37">
        <f>SUMIFS(СВЦЭМ!$K$34:$K$777,СВЦЭМ!$A$34:$A$777,$A372,СВЦЭМ!$B$34:$B$777,L$366)+'СЕТ СН'!$F$13</f>
        <v>377.99212073000001</v>
      </c>
      <c r="M372" s="37">
        <f>SUMIFS(СВЦЭМ!$K$34:$K$777,СВЦЭМ!$A$34:$A$777,$A372,СВЦЭМ!$B$34:$B$777,M$366)+'СЕТ СН'!$F$13</f>
        <v>346.64492405999999</v>
      </c>
      <c r="N372" s="37">
        <f>SUMIFS(СВЦЭМ!$K$34:$K$777,СВЦЭМ!$A$34:$A$777,$A372,СВЦЭМ!$B$34:$B$777,N$366)+'СЕТ СН'!$F$13</f>
        <v>350.88036209000001</v>
      </c>
      <c r="O372" s="37">
        <f>SUMIFS(СВЦЭМ!$K$34:$K$777,СВЦЭМ!$A$34:$A$777,$A372,СВЦЭМ!$B$34:$B$777,O$366)+'СЕТ СН'!$F$13</f>
        <v>351.87535721</v>
      </c>
      <c r="P372" s="37">
        <f>SUMIFS(СВЦЭМ!$K$34:$K$777,СВЦЭМ!$A$34:$A$777,$A372,СВЦЭМ!$B$34:$B$777,P$366)+'СЕТ СН'!$F$13</f>
        <v>351.30386350999999</v>
      </c>
      <c r="Q372" s="37">
        <f>SUMIFS(СВЦЭМ!$K$34:$K$777,СВЦЭМ!$A$34:$A$777,$A372,СВЦЭМ!$B$34:$B$777,Q$366)+'СЕТ СН'!$F$13</f>
        <v>352.23630867999998</v>
      </c>
      <c r="R372" s="37">
        <f>SUMIFS(СВЦЭМ!$K$34:$K$777,СВЦЭМ!$A$34:$A$777,$A372,СВЦЭМ!$B$34:$B$777,R$366)+'СЕТ СН'!$F$13</f>
        <v>351.38041886000002</v>
      </c>
      <c r="S372" s="37">
        <f>SUMIFS(СВЦЭМ!$K$34:$K$777,СВЦЭМ!$A$34:$A$777,$A372,СВЦЭМ!$B$34:$B$777,S$366)+'СЕТ СН'!$F$13</f>
        <v>352.05338838</v>
      </c>
      <c r="T372" s="37">
        <f>SUMIFS(СВЦЭМ!$K$34:$K$777,СВЦЭМ!$A$34:$A$777,$A372,СВЦЭМ!$B$34:$B$777,T$366)+'СЕТ СН'!$F$13</f>
        <v>346.58827946999997</v>
      </c>
      <c r="U372" s="37">
        <f>SUMIFS(СВЦЭМ!$K$34:$K$777,СВЦЭМ!$A$34:$A$777,$A372,СВЦЭМ!$B$34:$B$777,U$366)+'СЕТ СН'!$F$13</f>
        <v>345.47126335000002</v>
      </c>
      <c r="V372" s="37">
        <f>SUMIFS(СВЦЭМ!$K$34:$K$777,СВЦЭМ!$A$34:$A$777,$A372,СВЦЭМ!$B$34:$B$777,V$366)+'СЕТ СН'!$F$13</f>
        <v>341.56609236999998</v>
      </c>
      <c r="W372" s="37">
        <f>SUMIFS(СВЦЭМ!$K$34:$K$777,СВЦЭМ!$A$34:$A$777,$A372,СВЦЭМ!$B$34:$B$777,W$366)+'СЕТ СН'!$F$13</f>
        <v>340.71641068999998</v>
      </c>
      <c r="X372" s="37">
        <f>SUMIFS(СВЦЭМ!$K$34:$K$777,СВЦЭМ!$A$34:$A$777,$A372,СВЦЭМ!$B$34:$B$777,X$366)+'СЕТ СН'!$F$13</f>
        <v>335.30589914000001</v>
      </c>
      <c r="Y372" s="37">
        <f>SUMIFS(СВЦЭМ!$K$34:$K$777,СВЦЭМ!$A$34:$A$777,$A372,СВЦЭМ!$B$34:$B$777,Y$366)+'СЕТ СН'!$F$13</f>
        <v>365.82849433000001</v>
      </c>
    </row>
    <row r="373" spans="1:25" ht="15.75" x14ac:dyDescent="0.2">
      <c r="A373" s="36">
        <f t="shared" si="10"/>
        <v>43319</v>
      </c>
      <c r="B373" s="37">
        <f>SUMIFS(СВЦЭМ!$K$34:$K$777,СВЦЭМ!$A$34:$A$777,$A373,СВЦЭМ!$B$34:$B$777,B$366)+'СЕТ СН'!$F$13</f>
        <v>421.31147356000002</v>
      </c>
      <c r="C373" s="37">
        <f>SUMIFS(СВЦЭМ!$K$34:$K$777,СВЦЭМ!$A$34:$A$777,$A373,СВЦЭМ!$B$34:$B$777,C$366)+'СЕТ СН'!$F$13</f>
        <v>507.92726632</v>
      </c>
      <c r="D373" s="37">
        <f>SUMIFS(СВЦЭМ!$K$34:$K$777,СВЦЭМ!$A$34:$A$777,$A373,СВЦЭМ!$B$34:$B$777,D$366)+'СЕТ СН'!$F$13</f>
        <v>561.72445596</v>
      </c>
      <c r="E373" s="37">
        <f>SUMIFS(СВЦЭМ!$K$34:$K$777,СВЦЭМ!$A$34:$A$777,$A373,СВЦЭМ!$B$34:$B$777,E$366)+'СЕТ СН'!$F$13</f>
        <v>633.17771448999997</v>
      </c>
      <c r="F373" s="37">
        <f>SUMIFS(СВЦЭМ!$K$34:$K$777,СВЦЭМ!$A$34:$A$777,$A373,СВЦЭМ!$B$34:$B$777,F$366)+'СЕТ СН'!$F$13</f>
        <v>629.13193951000005</v>
      </c>
      <c r="G373" s="37">
        <f>SUMIFS(СВЦЭМ!$K$34:$K$777,СВЦЭМ!$A$34:$A$777,$A373,СВЦЭМ!$B$34:$B$777,G$366)+'СЕТ СН'!$F$13</f>
        <v>634.02409943999999</v>
      </c>
      <c r="H373" s="37">
        <f>SUMIFS(СВЦЭМ!$K$34:$K$777,СВЦЭМ!$A$34:$A$777,$A373,СВЦЭМ!$B$34:$B$777,H$366)+'СЕТ СН'!$F$13</f>
        <v>632.07087425999998</v>
      </c>
      <c r="I373" s="37">
        <f>SUMIFS(СВЦЭМ!$K$34:$K$777,СВЦЭМ!$A$34:$A$777,$A373,СВЦЭМ!$B$34:$B$777,I$366)+'СЕТ СН'!$F$13</f>
        <v>565.22969916</v>
      </c>
      <c r="J373" s="37">
        <f>SUMIFS(СВЦЭМ!$K$34:$K$777,СВЦЭМ!$A$34:$A$777,$A373,СВЦЭМ!$B$34:$B$777,J$366)+'СЕТ СН'!$F$13</f>
        <v>468.42743367000003</v>
      </c>
      <c r="K373" s="37">
        <f>SUMIFS(СВЦЭМ!$K$34:$K$777,СВЦЭМ!$A$34:$A$777,$A373,СВЦЭМ!$B$34:$B$777,K$366)+'СЕТ СН'!$F$13</f>
        <v>415.41922641000002</v>
      </c>
      <c r="L373" s="37">
        <f>SUMIFS(СВЦЭМ!$K$34:$K$777,СВЦЭМ!$A$34:$A$777,$A373,СВЦЭМ!$B$34:$B$777,L$366)+'СЕТ СН'!$F$13</f>
        <v>364.33820236000003</v>
      </c>
      <c r="M373" s="37">
        <f>SUMIFS(СВЦЭМ!$K$34:$K$777,СВЦЭМ!$A$34:$A$777,$A373,СВЦЭМ!$B$34:$B$777,M$366)+'СЕТ СН'!$F$13</f>
        <v>334.64439901999998</v>
      </c>
      <c r="N373" s="37">
        <f>SUMIFS(СВЦЭМ!$K$34:$K$777,СВЦЭМ!$A$34:$A$777,$A373,СВЦЭМ!$B$34:$B$777,N$366)+'СЕТ СН'!$F$13</f>
        <v>325.44913668999999</v>
      </c>
      <c r="O373" s="37">
        <f>SUMIFS(СВЦЭМ!$K$34:$K$777,СВЦЭМ!$A$34:$A$777,$A373,СВЦЭМ!$B$34:$B$777,O$366)+'СЕТ СН'!$F$13</f>
        <v>332.64259777000001</v>
      </c>
      <c r="P373" s="37">
        <f>SUMIFS(СВЦЭМ!$K$34:$K$777,СВЦЭМ!$A$34:$A$777,$A373,СВЦЭМ!$B$34:$B$777,P$366)+'СЕТ СН'!$F$13</f>
        <v>332.02137318000001</v>
      </c>
      <c r="Q373" s="37">
        <f>SUMIFS(СВЦЭМ!$K$34:$K$777,СВЦЭМ!$A$34:$A$777,$A373,СВЦЭМ!$B$34:$B$777,Q$366)+'СЕТ СН'!$F$13</f>
        <v>332.97743127000001</v>
      </c>
      <c r="R373" s="37">
        <f>SUMIFS(СВЦЭМ!$K$34:$K$777,СВЦЭМ!$A$34:$A$777,$A373,СВЦЭМ!$B$34:$B$777,R$366)+'СЕТ СН'!$F$13</f>
        <v>334.05559559</v>
      </c>
      <c r="S373" s="37">
        <f>SUMIFS(СВЦЭМ!$K$34:$K$777,СВЦЭМ!$A$34:$A$777,$A373,СВЦЭМ!$B$34:$B$777,S$366)+'СЕТ СН'!$F$13</f>
        <v>333.86882000000003</v>
      </c>
      <c r="T373" s="37">
        <f>SUMIFS(СВЦЭМ!$K$34:$K$777,СВЦЭМ!$A$34:$A$777,$A373,СВЦЭМ!$B$34:$B$777,T$366)+'СЕТ СН'!$F$13</f>
        <v>325.51925326999998</v>
      </c>
      <c r="U373" s="37">
        <f>SUMIFS(СВЦЭМ!$K$34:$K$777,СВЦЭМ!$A$34:$A$777,$A373,СВЦЭМ!$B$34:$B$777,U$366)+'СЕТ СН'!$F$13</f>
        <v>328.35462095000003</v>
      </c>
      <c r="V373" s="37">
        <f>SUMIFS(СВЦЭМ!$K$34:$K$777,СВЦЭМ!$A$34:$A$777,$A373,СВЦЭМ!$B$34:$B$777,V$366)+'СЕТ СН'!$F$13</f>
        <v>322.26583019999998</v>
      </c>
      <c r="W373" s="37">
        <f>SUMIFS(СВЦЭМ!$K$34:$K$777,СВЦЭМ!$A$34:$A$777,$A373,СВЦЭМ!$B$34:$B$777,W$366)+'СЕТ СН'!$F$13</f>
        <v>323.41854900999999</v>
      </c>
      <c r="X373" s="37">
        <f>SUMIFS(СВЦЭМ!$K$34:$K$777,СВЦЭМ!$A$34:$A$777,$A373,СВЦЭМ!$B$34:$B$777,X$366)+'СЕТ СН'!$F$13</f>
        <v>318.06797196999997</v>
      </c>
      <c r="Y373" s="37">
        <f>SUMIFS(СВЦЭМ!$K$34:$K$777,СВЦЭМ!$A$34:$A$777,$A373,СВЦЭМ!$B$34:$B$777,Y$366)+'СЕТ СН'!$F$13</f>
        <v>342.71876634</v>
      </c>
    </row>
    <row r="374" spans="1:25" ht="15.75" x14ac:dyDescent="0.2">
      <c r="A374" s="36">
        <f t="shared" si="10"/>
        <v>43320</v>
      </c>
      <c r="B374" s="37">
        <f>SUMIFS(СВЦЭМ!$K$34:$K$777,СВЦЭМ!$A$34:$A$777,$A374,СВЦЭМ!$B$34:$B$777,B$366)+'СЕТ СН'!$F$13</f>
        <v>419.98872082000003</v>
      </c>
      <c r="C374" s="37">
        <f>SUMIFS(СВЦЭМ!$K$34:$K$777,СВЦЭМ!$A$34:$A$777,$A374,СВЦЭМ!$B$34:$B$777,C$366)+'СЕТ СН'!$F$13</f>
        <v>504.83956416000001</v>
      </c>
      <c r="D374" s="37">
        <f>SUMIFS(СВЦЭМ!$K$34:$K$777,СВЦЭМ!$A$34:$A$777,$A374,СВЦЭМ!$B$34:$B$777,D$366)+'СЕТ СН'!$F$13</f>
        <v>573.14523083999995</v>
      </c>
      <c r="E374" s="37">
        <f>SUMIFS(СВЦЭМ!$K$34:$K$777,СВЦЭМ!$A$34:$A$777,$A374,СВЦЭМ!$B$34:$B$777,E$366)+'СЕТ СН'!$F$13</f>
        <v>628.01239324999995</v>
      </c>
      <c r="F374" s="37">
        <f>SUMIFS(СВЦЭМ!$K$34:$K$777,СВЦЭМ!$A$34:$A$777,$A374,СВЦЭМ!$B$34:$B$777,F$366)+'СЕТ СН'!$F$13</f>
        <v>625.83175320999999</v>
      </c>
      <c r="G374" s="37">
        <f>SUMIFS(СВЦЭМ!$K$34:$K$777,СВЦЭМ!$A$34:$A$777,$A374,СВЦЭМ!$B$34:$B$777,G$366)+'СЕТ СН'!$F$13</f>
        <v>626.42122702999995</v>
      </c>
      <c r="H374" s="37">
        <f>SUMIFS(СВЦЭМ!$K$34:$K$777,СВЦЭМ!$A$34:$A$777,$A374,СВЦЭМ!$B$34:$B$777,H$366)+'СЕТ СН'!$F$13</f>
        <v>625.93548178000003</v>
      </c>
      <c r="I374" s="37">
        <f>SUMIFS(СВЦЭМ!$K$34:$K$777,СВЦЭМ!$A$34:$A$777,$A374,СВЦЭМ!$B$34:$B$777,I$366)+'СЕТ СН'!$F$13</f>
        <v>574.51721190000001</v>
      </c>
      <c r="J374" s="37">
        <f>SUMIFS(СВЦЭМ!$K$34:$K$777,СВЦЭМ!$A$34:$A$777,$A374,СВЦЭМ!$B$34:$B$777,J$366)+'СЕТ СН'!$F$13</f>
        <v>479.62322093</v>
      </c>
      <c r="K374" s="37">
        <f>SUMIFS(СВЦЭМ!$K$34:$K$777,СВЦЭМ!$A$34:$A$777,$A374,СВЦЭМ!$B$34:$B$777,K$366)+'СЕТ СН'!$F$13</f>
        <v>411.07975669000001</v>
      </c>
      <c r="L374" s="37">
        <f>SUMIFS(СВЦЭМ!$K$34:$K$777,СВЦЭМ!$A$34:$A$777,$A374,СВЦЭМ!$B$34:$B$777,L$366)+'СЕТ СН'!$F$13</f>
        <v>355.45797750000003</v>
      </c>
      <c r="M374" s="37">
        <f>SUMIFS(СВЦЭМ!$K$34:$K$777,СВЦЭМ!$A$34:$A$777,$A374,СВЦЭМ!$B$34:$B$777,M$366)+'СЕТ СН'!$F$13</f>
        <v>319.50380525999998</v>
      </c>
      <c r="N374" s="37">
        <f>SUMIFS(СВЦЭМ!$K$34:$K$777,СВЦЭМ!$A$34:$A$777,$A374,СВЦЭМ!$B$34:$B$777,N$366)+'СЕТ СН'!$F$13</f>
        <v>323.37938044999999</v>
      </c>
      <c r="O374" s="37">
        <f>SUMIFS(СВЦЭМ!$K$34:$K$777,СВЦЭМ!$A$34:$A$777,$A374,СВЦЭМ!$B$34:$B$777,O$366)+'СЕТ СН'!$F$13</f>
        <v>325.81055843000001</v>
      </c>
      <c r="P374" s="37">
        <f>SUMIFS(СВЦЭМ!$K$34:$K$777,СВЦЭМ!$A$34:$A$777,$A374,СВЦЭМ!$B$34:$B$777,P$366)+'СЕТ СН'!$F$13</f>
        <v>323.78926016000003</v>
      </c>
      <c r="Q374" s="37">
        <f>SUMIFS(СВЦЭМ!$K$34:$K$777,СВЦЭМ!$A$34:$A$777,$A374,СВЦЭМ!$B$34:$B$777,Q$366)+'СЕТ СН'!$F$13</f>
        <v>326.47928060999999</v>
      </c>
      <c r="R374" s="37">
        <f>SUMIFS(СВЦЭМ!$K$34:$K$777,СВЦЭМ!$A$34:$A$777,$A374,СВЦЭМ!$B$34:$B$777,R$366)+'СЕТ СН'!$F$13</f>
        <v>329.62339456000001</v>
      </c>
      <c r="S374" s="37">
        <f>SUMIFS(СВЦЭМ!$K$34:$K$777,СВЦЭМ!$A$34:$A$777,$A374,СВЦЭМ!$B$34:$B$777,S$366)+'СЕТ СН'!$F$13</f>
        <v>327.23326914</v>
      </c>
      <c r="T374" s="37">
        <f>SUMIFS(СВЦЭМ!$K$34:$K$777,СВЦЭМ!$A$34:$A$777,$A374,СВЦЭМ!$B$34:$B$777,T$366)+'СЕТ СН'!$F$13</f>
        <v>326.86362931999997</v>
      </c>
      <c r="U374" s="37">
        <f>SUMIFS(СВЦЭМ!$K$34:$K$777,СВЦЭМ!$A$34:$A$777,$A374,СВЦЭМ!$B$34:$B$777,U$366)+'СЕТ СН'!$F$13</f>
        <v>329.60799437999998</v>
      </c>
      <c r="V374" s="37">
        <f>SUMIFS(СВЦЭМ!$K$34:$K$777,СВЦЭМ!$A$34:$A$777,$A374,СВЦЭМ!$B$34:$B$777,V$366)+'СЕТ СН'!$F$13</f>
        <v>315.87416708000001</v>
      </c>
      <c r="W374" s="37">
        <f>SUMIFS(СВЦЭМ!$K$34:$K$777,СВЦЭМ!$A$34:$A$777,$A374,СВЦЭМ!$B$34:$B$777,W$366)+'СЕТ СН'!$F$13</f>
        <v>322.24929105000001</v>
      </c>
      <c r="X374" s="37">
        <f>SUMIFS(СВЦЭМ!$K$34:$K$777,СВЦЭМ!$A$34:$A$777,$A374,СВЦЭМ!$B$34:$B$777,X$366)+'СЕТ СН'!$F$13</f>
        <v>338.35135869999999</v>
      </c>
      <c r="Y374" s="37">
        <f>SUMIFS(СВЦЭМ!$K$34:$K$777,СВЦЭМ!$A$34:$A$777,$A374,СВЦЭМ!$B$34:$B$777,Y$366)+'СЕТ СН'!$F$13</f>
        <v>378.05767169000001</v>
      </c>
    </row>
    <row r="375" spans="1:25" ht="15.75" x14ac:dyDescent="0.2">
      <c r="A375" s="36">
        <f t="shared" si="10"/>
        <v>43321</v>
      </c>
      <c r="B375" s="37">
        <f>SUMIFS(СВЦЭМ!$K$34:$K$777,СВЦЭМ!$A$34:$A$777,$A375,СВЦЭМ!$B$34:$B$777,B$366)+'СЕТ СН'!$F$13</f>
        <v>390.72471149</v>
      </c>
      <c r="C375" s="37">
        <f>SUMIFS(СВЦЭМ!$K$34:$K$777,СВЦЭМ!$A$34:$A$777,$A375,СВЦЭМ!$B$34:$B$777,C$366)+'СЕТ СН'!$F$13</f>
        <v>462.73059082999998</v>
      </c>
      <c r="D375" s="37">
        <f>SUMIFS(СВЦЭМ!$K$34:$K$777,СВЦЭМ!$A$34:$A$777,$A375,СВЦЭМ!$B$34:$B$777,D$366)+'СЕТ СН'!$F$13</f>
        <v>547.14950082999997</v>
      </c>
      <c r="E375" s="37">
        <f>SUMIFS(СВЦЭМ!$K$34:$K$777,СВЦЭМ!$A$34:$A$777,$A375,СВЦЭМ!$B$34:$B$777,E$366)+'СЕТ СН'!$F$13</f>
        <v>626.31782563000002</v>
      </c>
      <c r="F375" s="37">
        <f>SUMIFS(СВЦЭМ!$K$34:$K$777,СВЦЭМ!$A$34:$A$777,$A375,СВЦЭМ!$B$34:$B$777,F$366)+'СЕТ СН'!$F$13</f>
        <v>624.57595972000001</v>
      </c>
      <c r="G375" s="37">
        <f>SUMIFS(СВЦЭМ!$K$34:$K$777,СВЦЭМ!$A$34:$A$777,$A375,СВЦЭМ!$B$34:$B$777,G$366)+'СЕТ СН'!$F$13</f>
        <v>629.82318873999998</v>
      </c>
      <c r="H375" s="37">
        <f>SUMIFS(СВЦЭМ!$K$34:$K$777,СВЦЭМ!$A$34:$A$777,$A375,СВЦЭМ!$B$34:$B$777,H$366)+'СЕТ СН'!$F$13</f>
        <v>615.67568188999996</v>
      </c>
      <c r="I375" s="37">
        <f>SUMIFS(СВЦЭМ!$K$34:$K$777,СВЦЭМ!$A$34:$A$777,$A375,СВЦЭМ!$B$34:$B$777,I$366)+'СЕТ СН'!$F$13</f>
        <v>569.05465516000004</v>
      </c>
      <c r="J375" s="37">
        <f>SUMIFS(СВЦЭМ!$K$34:$K$777,СВЦЭМ!$A$34:$A$777,$A375,СВЦЭМ!$B$34:$B$777,J$366)+'СЕТ СН'!$F$13</f>
        <v>491.10861714999999</v>
      </c>
      <c r="K375" s="37">
        <f>SUMIFS(СВЦЭМ!$K$34:$K$777,СВЦЭМ!$A$34:$A$777,$A375,СВЦЭМ!$B$34:$B$777,K$366)+'СЕТ СН'!$F$13</f>
        <v>421.04638700999999</v>
      </c>
      <c r="L375" s="37">
        <f>SUMIFS(СВЦЭМ!$K$34:$K$777,СВЦЭМ!$A$34:$A$777,$A375,СВЦЭМ!$B$34:$B$777,L$366)+'СЕТ СН'!$F$13</f>
        <v>372.80150583</v>
      </c>
      <c r="M375" s="37">
        <f>SUMIFS(СВЦЭМ!$K$34:$K$777,СВЦЭМ!$A$34:$A$777,$A375,СВЦЭМ!$B$34:$B$777,M$366)+'СЕТ СН'!$F$13</f>
        <v>330.79398337999999</v>
      </c>
      <c r="N375" s="37">
        <f>SUMIFS(СВЦЭМ!$K$34:$K$777,СВЦЭМ!$A$34:$A$777,$A375,СВЦЭМ!$B$34:$B$777,N$366)+'СЕТ СН'!$F$13</f>
        <v>319.65338888000002</v>
      </c>
      <c r="O375" s="37">
        <f>SUMIFS(СВЦЭМ!$K$34:$K$777,СВЦЭМ!$A$34:$A$777,$A375,СВЦЭМ!$B$34:$B$777,O$366)+'СЕТ СН'!$F$13</f>
        <v>321.40318515000001</v>
      </c>
      <c r="P375" s="37">
        <f>SUMIFS(СВЦЭМ!$K$34:$K$777,СВЦЭМ!$A$34:$A$777,$A375,СВЦЭМ!$B$34:$B$777,P$366)+'СЕТ СН'!$F$13</f>
        <v>323.18684740999998</v>
      </c>
      <c r="Q375" s="37">
        <f>SUMIFS(СВЦЭМ!$K$34:$K$777,СВЦЭМ!$A$34:$A$777,$A375,СВЦЭМ!$B$34:$B$777,Q$366)+'СЕТ СН'!$F$13</f>
        <v>321.96186824</v>
      </c>
      <c r="R375" s="37">
        <f>SUMIFS(СВЦЭМ!$K$34:$K$777,СВЦЭМ!$A$34:$A$777,$A375,СВЦЭМ!$B$34:$B$777,R$366)+'СЕТ СН'!$F$13</f>
        <v>319.64839561000002</v>
      </c>
      <c r="S375" s="37">
        <f>SUMIFS(СВЦЭМ!$K$34:$K$777,СВЦЭМ!$A$34:$A$777,$A375,СВЦЭМ!$B$34:$B$777,S$366)+'СЕТ СН'!$F$13</f>
        <v>318.83605507999999</v>
      </c>
      <c r="T375" s="37">
        <f>SUMIFS(СВЦЭМ!$K$34:$K$777,СВЦЭМ!$A$34:$A$777,$A375,СВЦЭМ!$B$34:$B$777,T$366)+'СЕТ СН'!$F$13</f>
        <v>315.61455331000002</v>
      </c>
      <c r="U375" s="37">
        <f>SUMIFS(СВЦЭМ!$K$34:$K$777,СВЦЭМ!$A$34:$A$777,$A375,СВЦЭМ!$B$34:$B$777,U$366)+'СЕТ СН'!$F$13</f>
        <v>321.84472490000002</v>
      </c>
      <c r="V375" s="37">
        <f>SUMIFS(СВЦЭМ!$K$34:$K$777,СВЦЭМ!$A$34:$A$777,$A375,СВЦЭМ!$B$34:$B$777,V$366)+'СЕТ СН'!$F$13</f>
        <v>315.34525761999998</v>
      </c>
      <c r="W375" s="37">
        <f>SUMIFS(СВЦЭМ!$K$34:$K$777,СВЦЭМ!$A$34:$A$777,$A375,СВЦЭМ!$B$34:$B$777,W$366)+'СЕТ СН'!$F$13</f>
        <v>318.22677906000001</v>
      </c>
      <c r="X375" s="37">
        <f>SUMIFS(СВЦЭМ!$K$34:$K$777,СВЦЭМ!$A$34:$A$777,$A375,СВЦЭМ!$B$34:$B$777,X$366)+'СЕТ СН'!$F$13</f>
        <v>312.4522321</v>
      </c>
      <c r="Y375" s="37">
        <f>SUMIFS(СВЦЭМ!$K$34:$K$777,СВЦЭМ!$A$34:$A$777,$A375,СВЦЭМ!$B$34:$B$777,Y$366)+'СЕТ СН'!$F$13</f>
        <v>336.75815941000002</v>
      </c>
    </row>
    <row r="376" spans="1:25" ht="15.75" x14ac:dyDescent="0.2">
      <c r="A376" s="36">
        <f t="shared" si="10"/>
        <v>43322</v>
      </c>
      <c r="B376" s="37">
        <f>SUMIFS(СВЦЭМ!$K$34:$K$777,СВЦЭМ!$A$34:$A$777,$A376,СВЦЭМ!$B$34:$B$777,B$366)+'СЕТ СН'!$F$13</f>
        <v>401.62150321000001</v>
      </c>
      <c r="C376" s="37">
        <f>SUMIFS(СВЦЭМ!$K$34:$K$777,СВЦЭМ!$A$34:$A$777,$A376,СВЦЭМ!$B$34:$B$777,C$366)+'СЕТ СН'!$F$13</f>
        <v>477.80596926999999</v>
      </c>
      <c r="D376" s="37">
        <f>SUMIFS(СВЦЭМ!$K$34:$K$777,СВЦЭМ!$A$34:$A$777,$A376,СВЦЭМ!$B$34:$B$777,D$366)+'СЕТ СН'!$F$13</f>
        <v>552.00568464000003</v>
      </c>
      <c r="E376" s="37">
        <f>SUMIFS(СВЦЭМ!$K$34:$K$777,СВЦЭМ!$A$34:$A$777,$A376,СВЦЭМ!$B$34:$B$777,E$366)+'СЕТ СН'!$F$13</f>
        <v>615.60041165999996</v>
      </c>
      <c r="F376" s="37">
        <f>SUMIFS(СВЦЭМ!$K$34:$K$777,СВЦЭМ!$A$34:$A$777,$A376,СВЦЭМ!$B$34:$B$777,F$366)+'СЕТ СН'!$F$13</f>
        <v>611.97379588000001</v>
      </c>
      <c r="G376" s="37">
        <f>SUMIFS(СВЦЭМ!$K$34:$K$777,СВЦЭМ!$A$34:$A$777,$A376,СВЦЭМ!$B$34:$B$777,G$366)+'СЕТ СН'!$F$13</f>
        <v>607.33007080000004</v>
      </c>
      <c r="H376" s="37">
        <f>SUMIFS(СВЦЭМ!$K$34:$K$777,СВЦЭМ!$A$34:$A$777,$A376,СВЦЭМ!$B$34:$B$777,H$366)+'СЕТ СН'!$F$13</f>
        <v>600.41744484000003</v>
      </c>
      <c r="I376" s="37">
        <f>SUMIFS(СВЦЭМ!$K$34:$K$777,СВЦЭМ!$A$34:$A$777,$A376,СВЦЭМ!$B$34:$B$777,I$366)+'СЕТ СН'!$F$13</f>
        <v>555.11094204000005</v>
      </c>
      <c r="J376" s="37">
        <f>SUMIFS(СВЦЭМ!$K$34:$K$777,СВЦЭМ!$A$34:$A$777,$A376,СВЦЭМ!$B$34:$B$777,J$366)+'СЕТ СН'!$F$13</f>
        <v>471.83458888000001</v>
      </c>
      <c r="K376" s="37">
        <f>SUMIFS(СВЦЭМ!$K$34:$K$777,СВЦЭМ!$A$34:$A$777,$A376,СВЦЭМ!$B$34:$B$777,K$366)+'СЕТ СН'!$F$13</f>
        <v>391.69305059999999</v>
      </c>
      <c r="L376" s="37">
        <f>SUMIFS(СВЦЭМ!$K$34:$K$777,СВЦЭМ!$A$34:$A$777,$A376,СВЦЭМ!$B$34:$B$777,L$366)+'СЕТ СН'!$F$13</f>
        <v>345.73714416000001</v>
      </c>
      <c r="M376" s="37">
        <f>SUMIFS(СВЦЭМ!$K$34:$K$777,СВЦЭМ!$A$34:$A$777,$A376,СВЦЭМ!$B$34:$B$777,M$366)+'СЕТ СН'!$F$13</f>
        <v>307.76453169000001</v>
      </c>
      <c r="N376" s="37">
        <f>SUMIFS(СВЦЭМ!$K$34:$K$777,СВЦЭМ!$A$34:$A$777,$A376,СВЦЭМ!$B$34:$B$777,N$366)+'СЕТ СН'!$F$13</f>
        <v>299.49240993000001</v>
      </c>
      <c r="O376" s="37">
        <f>SUMIFS(СВЦЭМ!$K$34:$K$777,СВЦЭМ!$A$34:$A$777,$A376,СВЦЭМ!$B$34:$B$777,O$366)+'СЕТ СН'!$F$13</f>
        <v>302.58097567999999</v>
      </c>
      <c r="P376" s="37">
        <f>SUMIFS(СВЦЭМ!$K$34:$K$777,СВЦЭМ!$A$34:$A$777,$A376,СВЦЭМ!$B$34:$B$777,P$366)+'СЕТ СН'!$F$13</f>
        <v>312.24199881999999</v>
      </c>
      <c r="Q376" s="37">
        <f>SUMIFS(СВЦЭМ!$K$34:$K$777,СВЦЭМ!$A$34:$A$777,$A376,СВЦЭМ!$B$34:$B$777,Q$366)+'СЕТ СН'!$F$13</f>
        <v>309.89969458000002</v>
      </c>
      <c r="R376" s="37">
        <f>SUMIFS(СВЦЭМ!$K$34:$K$777,СВЦЭМ!$A$34:$A$777,$A376,СВЦЭМ!$B$34:$B$777,R$366)+'СЕТ СН'!$F$13</f>
        <v>309.49930313999999</v>
      </c>
      <c r="S376" s="37">
        <f>SUMIFS(СВЦЭМ!$K$34:$K$777,СВЦЭМ!$A$34:$A$777,$A376,СВЦЭМ!$B$34:$B$777,S$366)+'СЕТ СН'!$F$13</f>
        <v>302.29023000000001</v>
      </c>
      <c r="T376" s="37">
        <f>SUMIFS(СВЦЭМ!$K$34:$K$777,СВЦЭМ!$A$34:$A$777,$A376,СВЦЭМ!$B$34:$B$777,T$366)+'СЕТ СН'!$F$13</f>
        <v>296.62690808999997</v>
      </c>
      <c r="U376" s="37">
        <f>SUMIFS(СВЦЭМ!$K$34:$K$777,СВЦЭМ!$A$34:$A$777,$A376,СВЦЭМ!$B$34:$B$777,U$366)+'СЕТ СН'!$F$13</f>
        <v>300.79966956999999</v>
      </c>
      <c r="V376" s="37">
        <f>SUMIFS(СВЦЭМ!$K$34:$K$777,СВЦЭМ!$A$34:$A$777,$A376,СВЦЭМ!$B$34:$B$777,V$366)+'СЕТ СН'!$F$13</f>
        <v>297.25329871000002</v>
      </c>
      <c r="W376" s="37">
        <f>SUMIFS(СВЦЭМ!$K$34:$K$777,СВЦЭМ!$A$34:$A$777,$A376,СВЦЭМ!$B$34:$B$777,W$366)+'СЕТ СН'!$F$13</f>
        <v>296.26658566999998</v>
      </c>
      <c r="X376" s="37">
        <f>SUMIFS(СВЦЭМ!$K$34:$K$777,СВЦЭМ!$A$34:$A$777,$A376,СВЦЭМ!$B$34:$B$777,X$366)+'СЕТ СН'!$F$13</f>
        <v>302.56932433999998</v>
      </c>
      <c r="Y376" s="37">
        <f>SUMIFS(СВЦЭМ!$K$34:$K$777,СВЦЭМ!$A$34:$A$777,$A376,СВЦЭМ!$B$34:$B$777,Y$366)+'СЕТ СН'!$F$13</f>
        <v>348.41063851000001</v>
      </c>
    </row>
    <row r="377" spans="1:25" ht="15.75" x14ac:dyDescent="0.2">
      <c r="A377" s="36">
        <f t="shared" si="10"/>
        <v>43323</v>
      </c>
      <c r="B377" s="37">
        <f>SUMIFS(СВЦЭМ!$K$34:$K$777,СВЦЭМ!$A$34:$A$777,$A377,СВЦЭМ!$B$34:$B$777,B$366)+'СЕТ СН'!$F$13</f>
        <v>378.29480586</v>
      </c>
      <c r="C377" s="37">
        <f>SUMIFS(СВЦЭМ!$K$34:$K$777,СВЦЭМ!$A$34:$A$777,$A377,СВЦЭМ!$B$34:$B$777,C$366)+'СЕТ СН'!$F$13</f>
        <v>471.74657304999999</v>
      </c>
      <c r="D377" s="37">
        <f>SUMIFS(СВЦЭМ!$K$34:$K$777,СВЦЭМ!$A$34:$A$777,$A377,СВЦЭМ!$B$34:$B$777,D$366)+'СЕТ СН'!$F$13</f>
        <v>545.41062503000001</v>
      </c>
      <c r="E377" s="37">
        <f>SUMIFS(СВЦЭМ!$K$34:$K$777,СВЦЭМ!$A$34:$A$777,$A377,СВЦЭМ!$B$34:$B$777,E$366)+'СЕТ СН'!$F$13</f>
        <v>606.73954079999999</v>
      </c>
      <c r="F377" s="37">
        <f>SUMIFS(СВЦЭМ!$K$34:$K$777,СВЦЭМ!$A$34:$A$777,$A377,СВЦЭМ!$B$34:$B$777,F$366)+'СЕТ СН'!$F$13</f>
        <v>605.63328029000002</v>
      </c>
      <c r="G377" s="37">
        <f>SUMIFS(СВЦЭМ!$K$34:$K$777,СВЦЭМ!$A$34:$A$777,$A377,СВЦЭМ!$B$34:$B$777,G$366)+'СЕТ СН'!$F$13</f>
        <v>606.80312027000002</v>
      </c>
      <c r="H377" s="37">
        <f>SUMIFS(СВЦЭМ!$K$34:$K$777,СВЦЭМ!$A$34:$A$777,$A377,СВЦЭМ!$B$34:$B$777,H$366)+'СЕТ СН'!$F$13</f>
        <v>580.59469102000003</v>
      </c>
      <c r="I377" s="37">
        <f>SUMIFS(СВЦЭМ!$K$34:$K$777,СВЦЭМ!$A$34:$A$777,$A377,СВЦЭМ!$B$34:$B$777,I$366)+'СЕТ СН'!$F$13</f>
        <v>533.05510046999996</v>
      </c>
      <c r="J377" s="37">
        <f>SUMIFS(СВЦЭМ!$K$34:$K$777,СВЦЭМ!$A$34:$A$777,$A377,СВЦЭМ!$B$34:$B$777,J$366)+'СЕТ СН'!$F$13</f>
        <v>451.18788060000003</v>
      </c>
      <c r="K377" s="37">
        <f>SUMIFS(СВЦЭМ!$K$34:$K$777,СВЦЭМ!$A$34:$A$777,$A377,СВЦЭМ!$B$34:$B$777,K$366)+'СЕТ СН'!$F$13</f>
        <v>377.97215884000002</v>
      </c>
      <c r="L377" s="37">
        <f>SUMIFS(СВЦЭМ!$K$34:$K$777,СВЦЭМ!$A$34:$A$777,$A377,СВЦЭМ!$B$34:$B$777,L$366)+'СЕТ СН'!$F$13</f>
        <v>338.97229124</v>
      </c>
      <c r="M377" s="37">
        <f>SUMIFS(СВЦЭМ!$K$34:$K$777,СВЦЭМ!$A$34:$A$777,$A377,СВЦЭМ!$B$34:$B$777,M$366)+'СЕТ СН'!$F$13</f>
        <v>304.92628968000002</v>
      </c>
      <c r="N377" s="37">
        <f>SUMIFS(СВЦЭМ!$K$34:$K$777,СВЦЭМ!$A$34:$A$777,$A377,СВЦЭМ!$B$34:$B$777,N$366)+'СЕТ СН'!$F$13</f>
        <v>302.60152663000002</v>
      </c>
      <c r="O377" s="37">
        <f>SUMIFS(СВЦЭМ!$K$34:$K$777,СВЦЭМ!$A$34:$A$777,$A377,СВЦЭМ!$B$34:$B$777,O$366)+'СЕТ СН'!$F$13</f>
        <v>299.33256218000002</v>
      </c>
      <c r="P377" s="37">
        <f>SUMIFS(СВЦЭМ!$K$34:$K$777,СВЦЭМ!$A$34:$A$777,$A377,СВЦЭМ!$B$34:$B$777,P$366)+'СЕТ СН'!$F$13</f>
        <v>298.23890404000002</v>
      </c>
      <c r="Q377" s="37">
        <f>SUMIFS(СВЦЭМ!$K$34:$K$777,СВЦЭМ!$A$34:$A$777,$A377,СВЦЭМ!$B$34:$B$777,Q$366)+'СЕТ СН'!$F$13</f>
        <v>300.56384172000003</v>
      </c>
      <c r="R377" s="37">
        <f>SUMIFS(СВЦЭМ!$K$34:$K$777,СВЦЭМ!$A$34:$A$777,$A377,СВЦЭМ!$B$34:$B$777,R$366)+'СЕТ СН'!$F$13</f>
        <v>301.71465216000001</v>
      </c>
      <c r="S377" s="37">
        <f>SUMIFS(СВЦЭМ!$K$34:$K$777,СВЦЭМ!$A$34:$A$777,$A377,СВЦЭМ!$B$34:$B$777,S$366)+'СЕТ СН'!$F$13</f>
        <v>299.46308334000003</v>
      </c>
      <c r="T377" s="37">
        <f>SUMIFS(СВЦЭМ!$K$34:$K$777,СВЦЭМ!$A$34:$A$777,$A377,СВЦЭМ!$B$34:$B$777,T$366)+'СЕТ СН'!$F$13</f>
        <v>297.89202397000003</v>
      </c>
      <c r="U377" s="37">
        <f>SUMIFS(СВЦЭМ!$K$34:$K$777,СВЦЭМ!$A$34:$A$777,$A377,СВЦЭМ!$B$34:$B$777,U$366)+'СЕТ СН'!$F$13</f>
        <v>298.97348672999999</v>
      </c>
      <c r="V377" s="37">
        <f>SUMIFS(СВЦЭМ!$K$34:$K$777,СВЦЭМ!$A$34:$A$777,$A377,СВЦЭМ!$B$34:$B$777,V$366)+'СЕТ СН'!$F$13</f>
        <v>293.23385397999999</v>
      </c>
      <c r="W377" s="37">
        <f>SUMIFS(СВЦЭМ!$K$34:$K$777,СВЦЭМ!$A$34:$A$777,$A377,СВЦЭМ!$B$34:$B$777,W$366)+'СЕТ СН'!$F$13</f>
        <v>305.56865706000002</v>
      </c>
      <c r="X377" s="37">
        <f>SUMIFS(СВЦЭМ!$K$34:$K$777,СВЦЭМ!$A$34:$A$777,$A377,СВЦЭМ!$B$34:$B$777,X$366)+'СЕТ СН'!$F$13</f>
        <v>298.42812628000001</v>
      </c>
      <c r="Y377" s="37">
        <f>SUMIFS(СВЦЭМ!$K$34:$K$777,СВЦЭМ!$A$34:$A$777,$A377,СВЦЭМ!$B$34:$B$777,Y$366)+'СЕТ СН'!$F$13</f>
        <v>327.22807941000002</v>
      </c>
    </row>
    <row r="378" spans="1:25" ht="15.75" x14ac:dyDescent="0.2">
      <c r="A378" s="36">
        <f t="shared" si="10"/>
        <v>43324</v>
      </c>
      <c r="B378" s="37">
        <f>SUMIFS(СВЦЭМ!$K$34:$K$777,СВЦЭМ!$A$34:$A$777,$A378,СВЦЭМ!$B$34:$B$777,B$366)+'СЕТ СН'!$F$13</f>
        <v>391.06795748000002</v>
      </c>
      <c r="C378" s="37">
        <f>SUMIFS(СВЦЭМ!$K$34:$K$777,СВЦЭМ!$A$34:$A$777,$A378,СВЦЭМ!$B$34:$B$777,C$366)+'СЕТ СН'!$F$13</f>
        <v>473.91397522</v>
      </c>
      <c r="D378" s="37">
        <f>SUMIFS(СВЦЭМ!$K$34:$K$777,СВЦЭМ!$A$34:$A$777,$A378,СВЦЭМ!$B$34:$B$777,D$366)+'СЕТ СН'!$F$13</f>
        <v>547.80309318000002</v>
      </c>
      <c r="E378" s="37">
        <f>SUMIFS(СВЦЭМ!$K$34:$K$777,СВЦЭМ!$A$34:$A$777,$A378,СВЦЭМ!$B$34:$B$777,E$366)+'СЕТ СН'!$F$13</f>
        <v>595.76158407000003</v>
      </c>
      <c r="F378" s="37">
        <f>SUMIFS(СВЦЭМ!$K$34:$K$777,СВЦЭМ!$A$34:$A$777,$A378,СВЦЭМ!$B$34:$B$777,F$366)+'СЕТ СН'!$F$13</f>
        <v>596.08103258999995</v>
      </c>
      <c r="G378" s="37">
        <f>SUMIFS(СВЦЭМ!$K$34:$K$777,СВЦЭМ!$A$34:$A$777,$A378,СВЦЭМ!$B$34:$B$777,G$366)+'СЕТ СН'!$F$13</f>
        <v>579.33683687999996</v>
      </c>
      <c r="H378" s="37">
        <f>SUMIFS(СВЦЭМ!$K$34:$K$777,СВЦЭМ!$A$34:$A$777,$A378,СВЦЭМ!$B$34:$B$777,H$366)+'СЕТ СН'!$F$13</f>
        <v>572.65579668999999</v>
      </c>
      <c r="I378" s="37">
        <f>SUMIFS(СВЦЭМ!$K$34:$K$777,СВЦЭМ!$A$34:$A$777,$A378,СВЦЭМ!$B$34:$B$777,I$366)+'СЕТ СН'!$F$13</f>
        <v>554.73544636999998</v>
      </c>
      <c r="J378" s="37">
        <f>SUMIFS(СВЦЭМ!$K$34:$K$777,СВЦЭМ!$A$34:$A$777,$A378,СВЦЭМ!$B$34:$B$777,J$366)+'СЕТ СН'!$F$13</f>
        <v>453.95744336000001</v>
      </c>
      <c r="K378" s="37">
        <f>SUMIFS(СВЦЭМ!$K$34:$K$777,СВЦЭМ!$A$34:$A$777,$A378,СВЦЭМ!$B$34:$B$777,K$366)+'СЕТ СН'!$F$13</f>
        <v>380.06870953999999</v>
      </c>
      <c r="L378" s="37">
        <f>SUMIFS(СВЦЭМ!$K$34:$K$777,СВЦЭМ!$A$34:$A$777,$A378,СВЦЭМ!$B$34:$B$777,L$366)+'СЕТ СН'!$F$13</f>
        <v>343.71939534000001</v>
      </c>
      <c r="M378" s="37">
        <f>SUMIFS(СВЦЭМ!$K$34:$K$777,СВЦЭМ!$A$34:$A$777,$A378,СВЦЭМ!$B$34:$B$777,M$366)+'СЕТ СН'!$F$13</f>
        <v>327.35797038999999</v>
      </c>
      <c r="N378" s="37">
        <f>SUMIFS(СВЦЭМ!$K$34:$K$777,СВЦЭМ!$A$34:$A$777,$A378,СВЦЭМ!$B$34:$B$777,N$366)+'СЕТ СН'!$F$13</f>
        <v>306.15828878000002</v>
      </c>
      <c r="O378" s="37">
        <f>SUMIFS(СВЦЭМ!$K$34:$K$777,СВЦЭМ!$A$34:$A$777,$A378,СВЦЭМ!$B$34:$B$777,O$366)+'СЕТ СН'!$F$13</f>
        <v>300.09118990000002</v>
      </c>
      <c r="P378" s="37">
        <f>SUMIFS(СВЦЭМ!$K$34:$K$777,СВЦЭМ!$A$34:$A$777,$A378,СВЦЭМ!$B$34:$B$777,P$366)+'СЕТ СН'!$F$13</f>
        <v>303.51364910000001</v>
      </c>
      <c r="Q378" s="37">
        <f>SUMIFS(СВЦЭМ!$K$34:$K$777,СВЦЭМ!$A$34:$A$777,$A378,СВЦЭМ!$B$34:$B$777,Q$366)+'СЕТ СН'!$F$13</f>
        <v>308.08298444000002</v>
      </c>
      <c r="R378" s="37">
        <f>SUMIFS(СВЦЭМ!$K$34:$K$777,СВЦЭМ!$A$34:$A$777,$A378,СВЦЭМ!$B$34:$B$777,R$366)+'СЕТ СН'!$F$13</f>
        <v>309.93332980000002</v>
      </c>
      <c r="S378" s="37">
        <f>SUMIFS(СВЦЭМ!$K$34:$K$777,СВЦЭМ!$A$34:$A$777,$A378,СВЦЭМ!$B$34:$B$777,S$366)+'СЕТ СН'!$F$13</f>
        <v>303.26637998000001</v>
      </c>
      <c r="T378" s="37">
        <f>SUMIFS(СВЦЭМ!$K$34:$K$777,СВЦЭМ!$A$34:$A$777,$A378,СВЦЭМ!$B$34:$B$777,T$366)+'СЕТ СН'!$F$13</f>
        <v>302.85572380999997</v>
      </c>
      <c r="U378" s="37">
        <f>SUMIFS(СВЦЭМ!$K$34:$K$777,СВЦЭМ!$A$34:$A$777,$A378,СВЦЭМ!$B$34:$B$777,U$366)+'СЕТ СН'!$F$13</f>
        <v>302.93002938000001</v>
      </c>
      <c r="V378" s="37">
        <f>SUMIFS(СВЦЭМ!$K$34:$K$777,СВЦЭМ!$A$34:$A$777,$A378,СВЦЭМ!$B$34:$B$777,V$366)+'СЕТ СН'!$F$13</f>
        <v>312.63433599000001</v>
      </c>
      <c r="W378" s="37">
        <f>SUMIFS(СВЦЭМ!$K$34:$K$777,СВЦЭМ!$A$34:$A$777,$A378,СВЦЭМ!$B$34:$B$777,W$366)+'СЕТ СН'!$F$13</f>
        <v>323.82935578000001</v>
      </c>
      <c r="X378" s="37">
        <f>SUMIFS(СВЦЭМ!$K$34:$K$777,СВЦЭМ!$A$34:$A$777,$A378,СВЦЭМ!$B$34:$B$777,X$366)+'СЕТ СН'!$F$13</f>
        <v>328.87746136999999</v>
      </c>
      <c r="Y378" s="37">
        <f>SUMIFS(СВЦЭМ!$K$34:$K$777,СВЦЭМ!$A$34:$A$777,$A378,СВЦЭМ!$B$34:$B$777,Y$366)+'СЕТ СН'!$F$13</f>
        <v>334.49048263999998</v>
      </c>
    </row>
    <row r="379" spans="1:25" ht="15.75" x14ac:dyDescent="0.2">
      <c r="A379" s="36">
        <f t="shared" si="10"/>
        <v>43325</v>
      </c>
      <c r="B379" s="37">
        <f>SUMIFS(СВЦЭМ!$K$34:$K$777,СВЦЭМ!$A$34:$A$777,$A379,СВЦЭМ!$B$34:$B$777,B$366)+'СЕТ СН'!$F$13</f>
        <v>414.90773261999999</v>
      </c>
      <c r="C379" s="37">
        <f>SUMIFS(СВЦЭМ!$K$34:$K$777,СВЦЭМ!$A$34:$A$777,$A379,СВЦЭМ!$B$34:$B$777,C$366)+'СЕТ СН'!$F$13</f>
        <v>499.81231177000001</v>
      </c>
      <c r="D379" s="37">
        <f>SUMIFS(СВЦЭМ!$K$34:$K$777,СВЦЭМ!$A$34:$A$777,$A379,СВЦЭМ!$B$34:$B$777,D$366)+'СЕТ СН'!$F$13</f>
        <v>586.53084752999996</v>
      </c>
      <c r="E379" s="37">
        <f>SUMIFS(СВЦЭМ!$K$34:$K$777,СВЦЭМ!$A$34:$A$777,$A379,СВЦЭМ!$B$34:$B$777,E$366)+'СЕТ СН'!$F$13</f>
        <v>631.12423959</v>
      </c>
      <c r="F379" s="37">
        <f>SUMIFS(СВЦЭМ!$K$34:$K$777,СВЦЭМ!$A$34:$A$777,$A379,СВЦЭМ!$B$34:$B$777,F$366)+'СЕТ СН'!$F$13</f>
        <v>627.73684108999998</v>
      </c>
      <c r="G379" s="37">
        <f>SUMIFS(СВЦЭМ!$K$34:$K$777,СВЦЭМ!$A$34:$A$777,$A379,СВЦЭМ!$B$34:$B$777,G$366)+'СЕТ СН'!$F$13</f>
        <v>635.64933026000006</v>
      </c>
      <c r="H379" s="37">
        <f>SUMIFS(СВЦЭМ!$K$34:$K$777,СВЦЭМ!$A$34:$A$777,$A379,СВЦЭМ!$B$34:$B$777,H$366)+'СЕТ СН'!$F$13</f>
        <v>626.47508814000003</v>
      </c>
      <c r="I379" s="37">
        <f>SUMIFS(СВЦЭМ!$K$34:$K$777,СВЦЭМ!$A$34:$A$777,$A379,СВЦЭМ!$B$34:$B$777,I$366)+'СЕТ СН'!$F$13</f>
        <v>570.51588260999995</v>
      </c>
      <c r="J379" s="37">
        <f>SUMIFS(СВЦЭМ!$K$34:$K$777,СВЦЭМ!$A$34:$A$777,$A379,СВЦЭМ!$B$34:$B$777,J$366)+'СЕТ СН'!$F$13</f>
        <v>466.11193874000003</v>
      </c>
      <c r="K379" s="37">
        <f>SUMIFS(СВЦЭМ!$K$34:$K$777,СВЦЭМ!$A$34:$A$777,$A379,СВЦЭМ!$B$34:$B$777,K$366)+'СЕТ СН'!$F$13</f>
        <v>402.62759282000002</v>
      </c>
      <c r="L379" s="37">
        <f>SUMIFS(СВЦЭМ!$K$34:$K$777,СВЦЭМ!$A$34:$A$777,$A379,СВЦЭМ!$B$34:$B$777,L$366)+'СЕТ СН'!$F$13</f>
        <v>352.13571356</v>
      </c>
      <c r="M379" s="37">
        <f>SUMIFS(СВЦЭМ!$K$34:$K$777,СВЦЭМ!$A$34:$A$777,$A379,СВЦЭМ!$B$34:$B$777,M$366)+'СЕТ СН'!$F$13</f>
        <v>320.93768915999999</v>
      </c>
      <c r="N379" s="37">
        <f>SUMIFS(СВЦЭМ!$K$34:$K$777,СВЦЭМ!$A$34:$A$777,$A379,СВЦЭМ!$B$34:$B$777,N$366)+'СЕТ СН'!$F$13</f>
        <v>307.20987061</v>
      </c>
      <c r="O379" s="37">
        <f>SUMIFS(СВЦЭМ!$K$34:$K$777,СВЦЭМ!$A$34:$A$777,$A379,СВЦЭМ!$B$34:$B$777,O$366)+'СЕТ СН'!$F$13</f>
        <v>309.76553768999997</v>
      </c>
      <c r="P379" s="37">
        <f>SUMIFS(СВЦЭМ!$K$34:$K$777,СВЦЭМ!$A$34:$A$777,$A379,СВЦЭМ!$B$34:$B$777,P$366)+'СЕТ СН'!$F$13</f>
        <v>314.11625443000003</v>
      </c>
      <c r="Q379" s="37">
        <f>SUMIFS(СВЦЭМ!$K$34:$K$777,СВЦЭМ!$A$34:$A$777,$A379,СВЦЭМ!$B$34:$B$777,Q$366)+'СЕТ СН'!$F$13</f>
        <v>318.07794766000001</v>
      </c>
      <c r="R379" s="37">
        <f>SUMIFS(СВЦЭМ!$K$34:$K$777,СВЦЭМ!$A$34:$A$777,$A379,СВЦЭМ!$B$34:$B$777,R$366)+'СЕТ СН'!$F$13</f>
        <v>322.24760678000001</v>
      </c>
      <c r="S379" s="37">
        <f>SUMIFS(СВЦЭМ!$K$34:$K$777,СВЦЭМ!$A$34:$A$777,$A379,СВЦЭМ!$B$34:$B$777,S$366)+'СЕТ СН'!$F$13</f>
        <v>326.90754268000001</v>
      </c>
      <c r="T379" s="37">
        <f>SUMIFS(СВЦЭМ!$K$34:$K$777,СВЦЭМ!$A$34:$A$777,$A379,СВЦЭМ!$B$34:$B$777,T$366)+'СЕТ СН'!$F$13</f>
        <v>315.72032023000003</v>
      </c>
      <c r="U379" s="37">
        <f>SUMIFS(СВЦЭМ!$K$34:$K$777,СВЦЭМ!$A$34:$A$777,$A379,СВЦЭМ!$B$34:$B$777,U$366)+'СЕТ СН'!$F$13</f>
        <v>312.78008313999999</v>
      </c>
      <c r="V379" s="37">
        <f>SUMIFS(СВЦЭМ!$K$34:$K$777,СВЦЭМ!$A$34:$A$777,$A379,СВЦЭМ!$B$34:$B$777,V$366)+'СЕТ СН'!$F$13</f>
        <v>311.97153423999998</v>
      </c>
      <c r="W379" s="37">
        <f>SUMIFS(СВЦЭМ!$K$34:$K$777,СВЦЭМ!$A$34:$A$777,$A379,СВЦЭМ!$B$34:$B$777,W$366)+'СЕТ СН'!$F$13</f>
        <v>313.12145584000001</v>
      </c>
      <c r="X379" s="37">
        <f>SUMIFS(СВЦЭМ!$K$34:$K$777,СВЦЭМ!$A$34:$A$777,$A379,СВЦЭМ!$B$34:$B$777,X$366)+'СЕТ СН'!$F$13</f>
        <v>322.46702543999999</v>
      </c>
      <c r="Y379" s="37">
        <f>SUMIFS(СВЦЭМ!$K$34:$K$777,СВЦЭМ!$A$34:$A$777,$A379,СВЦЭМ!$B$34:$B$777,Y$366)+'СЕТ СН'!$F$13</f>
        <v>366.60350211000002</v>
      </c>
    </row>
    <row r="380" spans="1:25" ht="15.75" x14ac:dyDescent="0.2">
      <c r="A380" s="36">
        <f t="shared" si="10"/>
        <v>43326</v>
      </c>
      <c r="B380" s="37">
        <f>SUMIFS(СВЦЭМ!$K$34:$K$777,СВЦЭМ!$A$34:$A$777,$A380,СВЦЭМ!$B$34:$B$777,B$366)+'СЕТ СН'!$F$13</f>
        <v>430.17770547999999</v>
      </c>
      <c r="C380" s="37">
        <f>SUMIFS(СВЦЭМ!$K$34:$K$777,СВЦЭМ!$A$34:$A$777,$A380,СВЦЭМ!$B$34:$B$777,C$366)+'СЕТ СН'!$F$13</f>
        <v>520.82042219000004</v>
      </c>
      <c r="D380" s="37">
        <f>SUMIFS(СВЦЭМ!$K$34:$K$777,СВЦЭМ!$A$34:$A$777,$A380,СВЦЭМ!$B$34:$B$777,D$366)+'СЕТ СН'!$F$13</f>
        <v>594.98012859000005</v>
      </c>
      <c r="E380" s="37">
        <f>SUMIFS(СВЦЭМ!$K$34:$K$777,СВЦЭМ!$A$34:$A$777,$A380,СВЦЭМ!$B$34:$B$777,E$366)+'СЕТ СН'!$F$13</f>
        <v>636.13640057999999</v>
      </c>
      <c r="F380" s="37">
        <f>SUMIFS(СВЦЭМ!$K$34:$K$777,СВЦЭМ!$A$34:$A$777,$A380,СВЦЭМ!$B$34:$B$777,F$366)+'СЕТ СН'!$F$13</f>
        <v>632.68092063999995</v>
      </c>
      <c r="G380" s="37">
        <f>SUMIFS(СВЦЭМ!$K$34:$K$777,СВЦЭМ!$A$34:$A$777,$A380,СВЦЭМ!$B$34:$B$777,G$366)+'СЕТ СН'!$F$13</f>
        <v>630.22449368000002</v>
      </c>
      <c r="H380" s="37">
        <f>SUMIFS(СВЦЭМ!$K$34:$K$777,СВЦЭМ!$A$34:$A$777,$A380,СВЦЭМ!$B$34:$B$777,H$366)+'СЕТ СН'!$F$13</f>
        <v>599.62797621000004</v>
      </c>
      <c r="I380" s="37">
        <f>SUMIFS(СВЦЭМ!$K$34:$K$777,СВЦЭМ!$A$34:$A$777,$A380,СВЦЭМ!$B$34:$B$777,I$366)+'СЕТ СН'!$F$13</f>
        <v>547.84652905999997</v>
      </c>
      <c r="J380" s="37">
        <f>SUMIFS(СВЦЭМ!$K$34:$K$777,СВЦЭМ!$A$34:$A$777,$A380,СВЦЭМ!$B$34:$B$777,J$366)+'СЕТ СН'!$F$13</f>
        <v>477.84812245000001</v>
      </c>
      <c r="K380" s="37">
        <f>SUMIFS(СВЦЭМ!$K$34:$K$777,СВЦЭМ!$A$34:$A$777,$A380,СВЦЭМ!$B$34:$B$777,K$366)+'СЕТ СН'!$F$13</f>
        <v>429.82934963999998</v>
      </c>
      <c r="L380" s="37">
        <f>SUMIFS(СВЦЭМ!$K$34:$K$777,СВЦЭМ!$A$34:$A$777,$A380,СВЦЭМ!$B$34:$B$777,L$366)+'СЕТ СН'!$F$13</f>
        <v>369.47751963000002</v>
      </c>
      <c r="M380" s="37">
        <f>SUMIFS(СВЦЭМ!$K$34:$K$777,СВЦЭМ!$A$34:$A$777,$A380,СВЦЭМ!$B$34:$B$777,M$366)+'СЕТ СН'!$F$13</f>
        <v>331.59723896999998</v>
      </c>
      <c r="N380" s="37">
        <f>SUMIFS(СВЦЭМ!$K$34:$K$777,СВЦЭМ!$A$34:$A$777,$A380,СВЦЭМ!$B$34:$B$777,N$366)+'СЕТ СН'!$F$13</f>
        <v>322.37029281999997</v>
      </c>
      <c r="O380" s="37">
        <f>SUMIFS(СВЦЭМ!$K$34:$K$777,СВЦЭМ!$A$34:$A$777,$A380,СВЦЭМ!$B$34:$B$777,O$366)+'СЕТ СН'!$F$13</f>
        <v>331.37806646000001</v>
      </c>
      <c r="P380" s="37">
        <f>SUMIFS(СВЦЭМ!$K$34:$K$777,СВЦЭМ!$A$34:$A$777,$A380,СВЦЭМ!$B$34:$B$777,P$366)+'СЕТ СН'!$F$13</f>
        <v>333.33551743999999</v>
      </c>
      <c r="Q380" s="37">
        <f>SUMIFS(СВЦЭМ!$K$34:$K$777,СВЦЭМ!$A$34:$A$777,$A380,СВЦЭМ!$B$34:$B$777,Q$366)+'СЕТ СН'!$F$13</f>
        <v>335.15469296999999</v>
      </c>
      <c r="R380" s="37">
        <f>SUMIFS(СВЦЭМ!$K$34:$K$777,СВЦЭМ!$A$34:$A$777,$A380,СВЦЭМ!$B$34:$B$777,R$366)+'СЕТ СН'!$F$13</f>
        <v>328.01745427999998</v>
      </c>
      <c r="S380" s="37">
        <f>SUMIFS(СВЦЭМ!$K$34:$K$777,СВЦЭМ!$A$34:$A$777,$A380,СВЦЭМ!$B$34:$B$777,S$366)+'СЕТ СН'!$F$13</f>
        <v>329.83372474999999</v>
      </c>
      <c r="T380" s="37">
        <f>SUMIFS(СВЦЭМ!$K$34:$K$777,СВЦЭМ!$A$34:$A$777,$A380,СВЦЭМ!$B$34:$B$777,T$366)+'СЕТ СН'!$F$13</f>
        <v>329.11533205000001</v>
      </c>
      <c r="U380" s="37">
        <f>SUMIFS(СВЦЭМ!$K$34:$K$777,СВЦЭМ!$A$34:$A$777,$A380,СВЦЭМ!$B$34:$B$777,U$366)+'СЕТ СН'!$F$13</f>
        <v>331.03517425000001</v>
      </c>
      <c r="V380" s="37">
        <f>SUMIFS(СВЦЭМ!$K$34:$K$777,СВЦЭМ!$A$34:$A$777,$A380,СВЦЭМ!$B$34:$B$777,V$366)+'СЕТ СН'!$F$13</f>
        <v>329.00791915000002</v>
      </c>
      <c r="W380" s="37">
        <f>SUMIFS(СВЦЭМ!$K$34:$K$777,СВЦЭМ!$A$34:$A$777,$A380,СВЦЭМ!$B$34:$B$777,W$366)+'СЕТ СН'!$F$13</f>
        <v>333.38595927</v>
      </c>
      <c r="X380" s="37">
        <f>SUMIFS(СВЦЭМ!$K$34:$K$777,СВЦЭМ!$A$34:$A$777,$A380,СВЦЭМ!$B$34:$B$777,X$366)+'СЕТ СН'!$F$13</f>
        <v>336.49067513</v>
      </c>
      <c r="Y380" s="37">
        <f>SUMIFS(СВЦЭМ!$K$34:$K$777,СВЦЭМ!$A$34:$A$777,$A380,СВЦЭМ!$B$34:$B$777,Y$366)+'СЕТ СН'!$F$13</f>
        <v>383.88877951000001</v>
      </c>
    </row>
    <row r="381" spans="1:25" ht="15.75" x14ac:dyDescent="0.2">
      <c r="A381" s="36">
        <f t="shared" si="10"/>
        <v>43327</v>
      </c>
      <c r="B381" s="37">
        <f>SUMIFS(СВЦЭМ!$K$34:$K$777,СВЦЭМ!$A$34:$A$777,$A381,СВЦЭМ!$B$34:$B$777,B$366)+'СЕТ СН'!$F$13</f>
        <v>415.85179362000002</v>
      </c>
      <c r="C381" s="37">
        <f>SUMIFS(СВЦЭМ!$K$34:$K$777,СВЦЭМ!$A$34:$A$777,$A381,СВЦЭМ!$B$34:$B$777,C$366)+'СЕТ СН'!$F$13</f>
        <v>484.46113591</v>
      </c>
      <c r="D381" s="37">
        <f>SUMIFS(СВЦЭМ!$K$34:$K$777,СВЦЭМ!$A$34:$A$777,$A381,СВЦЭМ!$B$34:$B$777,D$366)+'СЕТ СН'!$F$13</f>
        <v>552.71285853999996</v>
      </c>
      <c r="E381" s="37">
        <f>SUMIFS(СВЦЭМ!$K$34:$K$777,СВЦЭМ!$A$34:$A$777,$A381,СВЦЭМ!$B$34:$B$777,E$366)+'СЕТ СН'!$F$13</f>
        <v>623.30173854999998</v>
      </c>
      <c r="F381" s="37">
        <f>SUMIFS(СВЦЭМ!$K$34:$K$777,СВЦЭМ!$A$34:$A$777,$A381,СВЦЭМ!$B$34:$B$777,F$366)+'СЕТ СН'!$F$13</f>
        <v>614.64321708</v>
      </c>
      <c r="G381" s="37">
        <f>SUMIFS(СВЦЭМ!$K$34:$K$777,СВЦЭМ!$A$34:$A$777,$A381,СВЦЭМ!$B$34:$B$777,G$366)+'СЕТ СН'!$F$13</f>
        <v>608.91108740000004</v>
      </c>
      <c r="H381" s="37">
        <f>SUMIFS(СВЦЭМ!$K$34:$K$777,СВЦЭМ!$A$34:$A$777,$A381,СВЦЭМ!$B$34:$B$777,H$366)+'СЕТ СН'!$F$13</f>
        <v>607.64167416999999</v>
      </c>
      <c r="I381" s="37">
        <f>SUMIFS(СВЦЭМ!$K$34:$K$777,СВЦЭМ!$A$34:$A$777,$A381,СВЦЭМ!$B$34:$B$777,I$366)+'СЕТ СН'!$F$13</f>
        <v>571.63263202999997</v>
      </c>
      <c r="J381" s="37">
        <f>SUMIFS(СВЦЭМ!$K$34:$K$777,СВЦЭМ!$A$34:$A$777,$A381,СВЦЭМ!$B$34:$B$777,J$366)+'СЕТ СН'!$F$13</f>
        <v>491.61746326999997</v>
      </c>
      <c r="K381" s="37">
        <f>SUMIFS(СВЦЭМ!$K$34:$K$777,СВЦЭМ!$A$34:$A$777,$A381,СВЦЭМ!$B$34:$B$777,K$366)+'СЕТ СН'!$F$13</f>
        <v>429.91436250999999</v>
      </c>
      <c r="L381" s="37">
        <f>SUMIFS(СВЦЭМ!$K$34:$K$777,СВЦЭМ!$A$34:$A$777,$A381,СВЦЭМ!$B$34:$B$777,L$366)+'СЕТ СН'!$F$13</f>
        <v>376.71069965999999</v>
      </c>
      <c r="M381" s="37">
        <f>SUMIFS(СВЦЭМ!$K$34:$K$777,СВЦЭМ!$A$34:$A$777,$A381,СВЦЭМ!$B$34:$B$777,M$366)+'СЕТ СН'!$F$13</f>
        <v>335.11074872</v>
      </c>
      <c r="N381" s="37">
        <f>SUMIFS(СВЦЭМ!$K$34:$K$777,СВЦЭМ!$A$34:$A$777,$A381,СВЦЭМ!$B$34:$B$777,N$366)+'СЕТ СН'!$F$13</f>
        <v>329.64803567000001</v>
      </c>
      <c r="O381" s="37">
        <f>SUMIFS(СВЦЭМ!$K$34:$K$777,СВЦЭМ!$A$34:$A$777,$A381,СВЦЭМ!$B$34:$B$777,O$366)+'СЕТ СН'!$F$13</f>
        <v>330.75681947999999</v>
      </c>
      <c r="P381" s="37">
        <f>SUMIFS(СВЦЭМ!$K$34:$K$777,СВЦЭМ!$A$34:$A$777,$A381,СВЦЭМ!$B$34:$B$777,P$366)+'СЕТ СН'!$F$13</f>
        <v>332.95383011000001</v>
      </c>
      <c r="Q381" s="37">
        <f>SUMIFS(СВЦЭМ!$K$34:$K$777,СВЦЭМ!$A$34:$A$777,$A381,СВЦЭМ!$B$34:$B$777,Q$366)+'СЕТ СН'!$F$13</f>
        <v>337.52122600000001</v>
      </c>
      <c r="R381" s="37">
        <f>SUMIFS(СВЦЭМ!$K$34:$K$777,СВЦЭМ!$A$34:$A$777,$A381,СВЦЭМ!$B$34:$B$777,R$366)+'СЕТ СН'!$F$13</f>
        <v>338.22176738000002</v>
      </c>
      <c r="S381" s="37">
        <f>SUMIFS(СВЦЭМ!$K$34:$K$777,СВЦЭМ!$A$34:$A$777,$A381,СВЦЭМ!$B$34:$B$777,S$366)+'СЕТ СН'!$F$13</f>
        <v>332.47895328999999</v>
      </c>
      <c r="T381" s="37">
        <f>SUMIFS(СВЦЭМ!$K$34:$K$777,СВЦЭМ!$A$34:$A$777,$A381,СВЦЭМ!$B$34:$B$777,T$366)+'СЕТ СН'!$F$13</f>
        <v>328.45962107999998</v>
      </c>
      <c r="U381" s="37">
        <f>SUMIFS(СВЦЭМ!$K$34:$K$777,СВЦЭМ!$A$34:$A$777,$A381,СВЦЭМ!$B$34:$B$777,U$366)+'СЕТ СН'!$F$13</f>
        <v>332.28174623000001</v>
      </c>
      <c r="V381" s="37">
        <f>SUMIFS(СВЦЭМ!$K$34:$K$777,СВЦЭМ!$A$34:$A$777,$A381,СВЦЭМ!$B$34:$B$777,V$366)+'СЕТ СН'!$F$13</f>
        <v>323.16635338999998</v>
      </c>
      <c r="W381" s="37">
        <f>SUMIFS(СВЦЭМ!$K$34:$K$777,СВЦЭМ!$A$34:$A$777,$A381,СВЦЭМ!$B$34:$B$777,W$366)+'СЕТ СН'!$F$13</f>
        <v>328.66341062999999</v>
      </c>
      <c r="X381" s="37">
        <f>SUMIFS(СВЦЭМ!$K$34:$K$777,СВЦЭМ!$A$34:$A$777,$A381,СВЦЭМ!$B$34:$B$777,X$366)+'СЕТ СН'!$F$13</f>
        <v>341.67671043000001</v>
      </c>
      <c r="Y381" s="37">
        <f>SUMIFS(СВЦЭМ!$K$34:$K$777,СВЦЭМ!$A$34:$A$777,$A381,СВЦЭМ!$B$34:$B$777,Y$366)+'СЕТ СН'!$F$13</f>
        <v>376.14900956999998</v>
      </c>
    </row>
    <row r="382" spans="1:25" ht="15.75" x14ac:dyDescent="0.2">
      <c r="A382" s="36">
        <f t="shared" si="10"/>
        <v>43328</v>
      </c>
      <c r="B382" s="37">
        <f>SUMIFS(СВЦЭМ!$K$34:$K$777,СВЦЭМ!$A$34:$A$777,$A382,СВЦЭМ!$B$34:$B$777,B$366)+'СЕТ СН'!$F$13</f>
        <v>436.70047023000001</v>
      </c>
      <c r="C382" s="37">
        <f>SUMIFS(СВЦЭМ!$K$34:$K$777,СВЦЭМ!$A$34:$A$777,$A382,СВЦЭМ!$B$34:$B$777,C$366)+'СЕТ СН'!$F$13</f>
        <v>512.51126568999996</v>
      </c>
      <c r="D382" s="37">
        <f>SUMIFS(СВЦЭМ!$K$34:$K$777,СВЦЭМ!$A$34:$A$777,$A382,СВЦЭМ!$B$34:$B$777,D$366)+'СЕТ СН'!$F$13</f>
        <v>576.99422391999997</v>
      </c>
      <c r="E382" s="37">
        <f>SUMIFS(СВЦЭМ!$K$34:$K$777,СВЦЭМ!$A$34:$A$777,$A382,СВЦЭМ!$B$34:$B$777,E$366)+'СЕТ СН'!$F$13</f>
        <v>630.93614938999997</v>
      </c>
      <c r="F382" s="37">
        <f>SUMIFS(СВЦЭМ!$K$34:$K$777,СВЦЭМ!$A$34:$A$777,$A382,СВЦЭМ!$B$34:$B$777,F$366)+'СЕТ СН'!$F$13</f>
        <v>622.96318728999995</v>
      </c>
      <c r="G382" s="37">
        <f>SUMIFS(СВЦЭМ!$K$34:$K$777,СВЦЭМ!$A$34:$A$777,$A382,СВЦЭМ!$B$34:$B$777,G$366)+'СЕТ СН'!$F$13</f>
        <v>625.32864424000002</v>
      </c>
      <c r="H382" s="37">
        <f>SUMIFS(СВЦЭМ!$K$34:$K$777,СВЦЭМ!$A$34:$A$777,$A382,СВЦЭМ!$B$34:$B$777,H$366)+'СЕТ СН'!$F$13</f>
        <v>605.82672153999999</v>
      </c>
      <c r="I382" s="37">
        <f>SUMIFS(СВЦЭМ!$K$34:$K$777,СВЦЭМ!$A$34:$A$777,$A382,СВЦЭМ!$B$34:$B$777,I$366)+'СЕТ СН'!$F$13</f>
        <v>547.29399551999995</v>
      </c>
      <c r="J382" s="37">
        <f>SUMIFS(СВЦЭМ!$K$34:$K$777,СВЦЭМ!$A$34:$A$777,$A382,СВЦЭМ!$B$34:$B$777,J$366)+'СЕТ СН'!$F$13</f>
        <v>476.06217662</v>
      </c>
      <c r="K382" s="37">
        <f>SUMIFS(СВЦЭМ!$K$34:$K$777,СВЦЭМ!$A$34:$A$777,$A382,СВЦЭМ!$B$34:$B$777,K$366)+'СЕТ СН'!$F$13</f>
        <v>409.11527899999999</v>
      </c>
      <c r="L382" s="37">
        <f>SUMIFS(СВЦЭМ!$K$34:$K$777,СВЦЭМ!$A$34:$A$777,$A382,СВЦЭМ!$B$34:$B$777,L$366)+'СЕТ СН'!$F$13</f>
        <v>355.1195965</v>
      </c>
      <c r="M382" s="37">
        <f>SUMIFS(СВЦЭМ!$K$34:$K$777,СВЦЭМ!$A$34:$A$777,$A382,СВЦЭМ!$B$34:$B$777,M$366)+'СЕТ СН'!$F$13</f>
        <v>322.22066405999999</v>
      </c>
      <c r="N382" s="37">
        <f>SUMIFS(СВЦЭМ!$K$34:$K$777,СВЦЭМ!$A$34:$A$777,$A382,СВЦЭМ!$B$34:$B$777,N$366)+'СЕТ СН'!$F$13</f>
        <v>320.11191191</v>
      </c>
      <c r="O382" s="37">
        <f>SUMIFS(СВЦЭМ!$K$34:$K$777,СВЦЭМ!$A$34:$A$777,$A382,СВЦЭМ!$B$34:$B$777,O$366)+'СЕТ СН'!$F$13</f>
        <v>325.18871975000002</v>
      </c>
      <c r="P382" s="37">
        <f>SUMIFS(СВЦЭМ!$K$34:$K$777,СВЦЭМ!$A$34:$A$777,$A382,СВЦЭМ!$B$34:$B$777,P$366)+'СЕТ СН'!$F$13</f>
        <v>329.43010248000002</v>
      </c>
      <c r="Q382" s="37">
        <f>SUMIFS(СВЦЭМ!$K$34:$K$777,СВЦЭМ!$A$34:$A$777,$A382,СВЦЭМ!$B$34:$B$777,Q$366)+'СЕТ СН'!$F$13</f>
        <v>331.35009759000002</v>
      </c>
      <c r="R382" s="37">
        <f>SUMIFS(СВЦЭМ!$K$34:$K$777,СВЦЭМ!$A$34:$A$777,$A382,СВЦЭМ!$B$34:$B$777,R$366)+'СЕТ СН'!$F$13</f>
        <v>331.76987610999998</v>
      </c>
      <c r="S382" s="37">
        <f>SUMIFS(СВЦЭМ!$K$34:$K$777,СВЦЭМ!$A$34:$A$777,$A382,СВЦЭМ!$B$34:$B$777,S$366)+'СЕТ СН'!$F$13</f>
        <v>324.82595020999997</v>
      </c>
      <c r="T382" s="37">
        <f>SUMIFS(СВЦЭМ!$K$34:$K$777,СВЦЭМ!$A$34:$A$777,$A382,СВЦЭМ!$B$34:$B$777,T$366)+'СЕТ СН'!$F$13</f>
        <v>310.79789698000002</v>
      </c>
      <c r="U382" s="37">
        <f>SUMIFS(СВЦЭМ!$K$34:$K$777,СВЦЭМ!$A$34:$A$777,$A382,СВЦЭМ!$B$34:$B$777,U$366)+'СЕТ СН'!$F$13</f>
        <v>309.39308007</v>
      </c>
      <c r="V382" s="37">
        <f>SUMIFS(СВЦЭМ!$K$34:$K$777,СВЦЭМ!$A$34:$A$777,$A382,СВЦЭМ!$B$34:$B$777,V$366)+'СЕТ СН'!$F$13</f>
        <v>312.59777752000002</v>
      </c>
      <c r="W382" s="37">
        <f>SUMIFS(СВЦЭМ!$K$34:$K$777,СВЦЭМ!$A$34:$A$777,$A382,СВЦЭМ!$B$34:$B$777,W$366)+'СЕТ СН'!$F$13</f>
        <v>321.61781552999997</v>
      </c>
      <c r="X382" s="37">
        <f>SUMIFS(СВЦЭМ!$K$34:$K$777,СВЦЭМ!$A$34:$A$777,$A382,СВЦЭМ!$B$34:$B$777,X$366)+'СЕТ СН'!$F$13</f>
        <v>325.89818047</v>
      </c>
      <c r="Y382" s="37">
        <f>SUMIFS(СВЦЭМ!$K$34:$K$777,СВЦЭМ!$A$34:$A$777,$A382,СВЦЭМ!$B$34:$B$777,Y$366)+'СЕТ СН'!$F$13</f>
        <v>371.99400401999998</v>
      </c>
    </row>
    <row r="383" spans="1:25" ht="15.75" x14ac:dyDescent="0.2">
      <c r="A383" s="36">
        <f t="shared" si="10"/>
        <v>43329</v>
      </c>
      <c r="B383" s="37">
        <f>SUMIFS(СВЦЭМ!$K$34:$K$777,СВЦЭМ!$A$34:$A$777,$A383,СВЦЭМ!$B$34:$B$777,B$366)+'СЕТ СН'!$F$13</f>
        <v>422.57836895000003</v>
      </c>
      <c r="C383" s="37">
        <f>SUMIFS(СВЦЭМ!$K$34:$K$777,СВЦЭМ!$A$34:$A$777,$A383,СВЦЭМ!$B$34:$B$777,C$366)+'СЕТ СН'!$F$13</f>
        <v>500.52961569000001</v>
      </c>
      <c r="D383" s="37">
        <f>SUMIFS(СВЦЭМ!$K$34:$K$777,СВЦЭМ!$A$34:$A$777,$A383,СВЦЭМ!$B$34:$B$777,D$366)+'СЕТ СН'!$F$13</f>
        <v>563.70886293000001</v>
      </c>
      <c r="E383" s="37">
        <f>SUMIFS(СВЦЭМ!$K$34:$K$777,СВЦЭМ!$A$34:$A$777,$A383,СВЦЭМ!$B$34:$B$777,E$366)+'СЕТ СН'!$F$13</f>
        <v>625.27538834999996</v>
      </c>
      <c r="F383" s="37">
        <f>SUMIFS(СВЦЭМ!$K$34:$K$777,СВЦЭМ!$A$34:$A$777,$A383,СВЦЭМ!$B$34:$B$777,F$366)+'СЕТ СН'!$F$13</f>
        <v>617.14271199999996</v>
      </c>
      <c r="G383" s="37">
        <f>SUMIFS(СВЦЭМ!$K$34:$K$777,СВЦЭМ!$A$34:$A$777,$A383,СВЦЭМ!$B$34:$B$777,G$366)+'СЕТ СН'!$F$13</f>
        <v>603.66483232999997</v>
      </c>
      <c r="H383" s="37">
        <f>SUMIFS(СВЦЭМ!$K$34:$K$777,СВЦЭМ!$A$34:$A$777,$A383,СВЦЭМ!$B$34:$B$777,H$366)+'СЕТ СН'!$F$13</f>
        <v>603.29175054999996</v>
      </c>
      <c r="I383" s="37">
        <f>SUMIFS(СВЦЭМ!$K$34:$K$777,СВЦЭМ!$A$34:$A$777,$A383,СВЦЭМ!$B$34:$B$777,I$366)+'СЕТ СН'!$F$13</f>
        <v>584.44038968999996</v>
      </c>
      <c r="J383" s="37">
        <f>SUMIFS(СВЦЭМ!$K$34:$K$777,СВЦЭМ!$A$34:$A$777,$A383,СВЦЭМ!$B$34:$B$777,J$366)+'СЕТ СН'!$F$13</f>
        <v>494.78727156000002</v>
      </c>
      <c r="K383" s="37">
        <f>SUMIFS(СВЦЭМ!$K$34:$K$777,СВЦЭМ!$A$34:$A$777,$A383,СВЦЭМ!$B$34:$B$777,K$366)+'СЕТ СН'!$F$13</f>
        <v>432.95605411000003</v>
      </c>
      <c r="L383" s="37">
        <f>SUMIFS(СВЦЭМ!$K$34:$K$777,СВЦЭМ!$A$34:$A$777,$A383,СВЦЭМ!$B$34:$B$777,L$366)+'СЕТ СН'!$F$13</f>
        <v>364.59160660999999</v>
      </c>
      <c r="M383" s="37">
        <f>SUMIFS(СВЦЭМ!$K$34:$K$777,СВЦЭМ!$A$34:$A$777,$A383,СВЦЭМ!$B$34:$B$777,M$366)+'СЕТ СН'!$F$13</f>
        <v>324.88594988</v>
      </c>
      <c r="N383" s="37">
        <f>SUMIFS(СВЦЭМ!$K$34:$K$777,СВЦЭМ!$A$34:$A$777,$A383,СВЦЭМ!$B$34:$B$777,N$366)+'СЕТ СН'!$F$13</f>
        <v>309.69221563000002</v>
      </c>
      <c r="O383" s="37">
        <f>SUMIFS(СВЦЭМ!$K$34:$K$777,СВЦЭМ!$A$34:$A$777,$A383,СВЦЭМ!$B$34:$B$777,O$366)+'СЕТ СН'!$F$13</f>
        <v>314.23559541999998</v>
      </c>
      <c r="P383" s="37">
        <f>SUMIFS(СВЦЭМ!$K$34:$K$777,СВЦЭМ!$A$34:$A$777,$A383,СВЦЭМ!$B$34:$B$777,P$366)+'СЕТ СН'!$F$13</f>
        <v>317.31417372999999</v>
      </c>
      <c r="Q383" s="37">
        <f>SUMIFS(СВЦЭМ!$K$34:$K$777,СВЦЭМ!$A$34:$A$777,$A383,СВЦЭМ!$B$34:$B$777,Q$366)+'СЕТ СН'!$F$13</f>
        <v>315.80727329000001</v>
      </c>
      <c r="R383" s="37">
        <f>SUMIFS(СВЦЭМ!$K$34:$K$777,СВЦЭМ!$A$34:$A$777,$A383,СВЦЭМ!$B$34:$B$777,R$366)+'СЕТ СН'!$F$13</f>
        <v>312.76349999000001</v>
      </c>
      <c r="S383" s="37">
        <f>SUMIFS(СВЦЭМ!$K$34:$K$777,СВЦЭМ!$A$34:$A$777,$A383,СВЦЭМ!$B$34:$B$777,S$366)+'СЕТ СН'!$F$13</f>
        <v>309.08037525999998</v>
      </c>
      <c r="T383" s="37">
        <f>SUMIFS(СВЦЭМ!$K$34:$K$777,СВЦЭМ!$A$34:$A$777,$A383,СВЦЭМ!$B$34:$B$777,T$366)+'СЕТ СН'!$F$13</f>
        <v>310.64071776999998</v>
      </c>
      <c r="U383" s="37">
        <f>SUMIFS(СВЦЭМ!$K$34:$K$777,СВЦЭМ!$A$34:$A$777,$A383,СВЦЭМ!$B$34:$B$777,U$366)+'СЕТ СН'!$F$13</f>
        <v>319.08427642999999</v>
      </c>
      <c r="V383" s="37">
        <f>SUMIFS(СВЦЭМ!$K$34:$K$777,СВЦЭМ!$A$34:$A$777,$A383,СВЦЭМ!$B$34:$B$777,V$366)+'СЕТ СН'!$F$13</f>
        <v>318.66858293000001</v>
      </c>
      <c r="W383" s="37">
        <f>SUMIFS(СВЦЭМ!$K$34:$K$777,СВЦЭМ!$A$34:$A$777,$A383,СВЦЭМ!$B$34:$B$777,W$366)+'СЕТ СН'!$F$13</f>
        <v>324.93337296999999</v>
      </c>
      <c r="X383" s="37">
        <f>SUMIFS(СВЦЭМ!$K$34:$K$777,СВЦЭМ!$A$34:$A$777,$A383,СВЦЭМ!$B$34:$B$777,X$366)+'СЕТ СН'!$F$13</f>
        <v>323.22212162</v>
      </c>
      <c r="Y383" s="37">
        <f>SUMIFS(СВЦЭМ!$K$34:$K$777,СВЦЭМ!$A$34:$A$777,$A383,СВЦЭМ!$B$34:$B$777,Y$366)+'СЕТ СН'!$F$13</f>
        <v>356.38291416999999</v>
      </c>
    </row>
    <row r="384" spans="1:25" ht="15.75" x14ac:dyDescent="0.2">
      <c r="A384" s="36">
        <f t="shared" si="10"/>
        <v>43330</v>
      </c>
      <c r="B384" s="37">
        <f>SUMIFS(СВЦЭМ!$K$34:$K$777,СВЦЭМ!$A$34:$A$777,$A384,СВЦЭМ!$B$34:$B$777,B$366)+'СЕТ СН'!$F$13</f>
        <v>383.94246226000001</v>
      </c>
      <c r="C384" s="37">
        <f>SUMIFS(СВЦЭМ!$K$34:$K$777,СВЦЭМ!$A$34:$A$777,$A384,СВЦЭМ!$B$34:$B$777,C$366)+'СЕТ СН'!$F$13</f>
        <v>420.25286957999998</v>
      </c>
      <c r="D384" s="37">
        <f>SUMIFS(СВЦЭМ!$K$34:$K$777,СВЦЭМ!$A$34:$A$777,$A384,СВЦЭМ!$B$34:$B$777,D$366)+'СЕТ СН'!$F$13</f>
        <v>482.67060507000002</v>
      </c>
      <c r="E384" s="37">
        <f>SUMIFS(СВЦЭМ!$K$34:$K$777,СВЦЭМ!$A$34:$A$777,$A384,СВЦЭМ!$B$34:$B$777,E$366)+'СЕТ СН'!$F$13</f>
        <v>545.40407808999998</v>
      </c>
      <c r="F384" s="37">
        <f>SUMIFS(СВЦЭМ!$K$34:$K$777,СВЦЭМ!$A$34:$A$777,$A384,СВЦЭМ!$B$34:$B$777,F$366)+'СЕТ СН'!$F$13</f>
        <v>551.81029536999995</v>
      </c>
      <c r="G384" s="37">
        <f>SUMIFS(СВЦЭМ!$K$34:$K$777,СВЦЭМ!$A$34:$A$777,$A384,СВЦЭМ!$B$34:$B$777,G$366)+'СЕТ СН'!$F$13</f>
        <v>544.29497050999998</v>
      </c>
      <c r="H384" s="37">
        <f>SUMIFS(СВЦЭМ!$K$34:$K$777,СВЦЭМ!$A$34:$A$777,$A384,СВЦЭМ!$B$34:$B$777,H$366)+'СЕТ СН'!$F$13</f>
        <v>528.27397984000004</v>
      </c>
      <c r="I384" s="37">
        <f>SUMIFS(СВЦЭМ!$K$34:$K$777,СВЦЭМ!$A$34:$A$777,$A384,СВЦЭМ!$B$34:$B$777,I$366)+'СЕТ СН'!$F$13</f>
        <v>484.64362233000003</v>
      </c>
      <c r="J384" s="37">
        <f>SUMIFS(СВЦЭМ!$K$34:$K$777,СВЦЭМ!$A$34:$A$777,$A384,СВЦЭМ!$B$34:$B$777,J$366)+'СЕТ СН'!$F$13</f>
        <v>395.69327396</v>
      </c>
      <c r="K384" s="37">
        <f>SUMIFS(СВЦЭМ!$K$34:$K$777,СВЦЭМ!$A$34:$A$777,$A384,СВЦЭМ!$B$34:$B$777,K$366)+'СЕТ СН'!$F$13</f>
        <v>332.75766241999997</v>
      </c>
      <c r="L384" s="37">
        <f>SUMIFS(СВЦЭМ!$K$34:$K$777,СВЦЭМ!$A$34:$A$777,$A384,СВЦЭМ!$B$34:$B$777,L$366)+'СЕТ СН'!$F$13</f>
        <v>280.91988550000002</v>
      </c>
      <c r="M384" s="37">
        <f>SUMIFS(СВЦЭМ!$K$34:$K$777,СВЦЭМ!$A$34:$A$777,$A384,СВЦЭМ!$B$34:$B$777,M$366)+'СЕТ СН'!$F$13</f>
        <v>255.38985385000001</v>
      </c>
      <c r="N384" s="37">
        <f>SUMIFS(СВЦЭМ!$K$34:$K$777,СВЦЭМ!$A$34:$A$777,$A384,СВЦЭМ!$B$34:$B$777,N$366)+'СЕТ СН'!$F$13</f>
        <v>246.13059154000001</v>
      </c>
      <c r="O384" s="37">
        <f>SUMIFS(СВЦЭМ!$K$34:$K$777,СВЦЭМ!$A$34:$A$777,$A384,СВЦЭМ!$B$34:$B$777,O$366)+'СЕТ СН'!$F$13</f>
        <v>246.99343425000001</v>
      </c>
      <c r="P384" s="37">
        <f>SUMIFS(СВЦЭМ!$K$34:$K$777,СВЦЭМ!$A$34:$A$777,$A384,СВЦЭМ!$B$34:$B$777,P$366)+'СЕТ СН'!$F$13</f>
        <v>249.17969375999999</v>
      </c>
      <c r="Q384" s="37">
        <f>SUMIFS(СВЦЭМ!$K$34:$K$777,СВЦЭМ!$A$34:$A$777,$A384,СВЦЭМ!$B$34:$B$777,Q$366)+'СЕТ СН'!$F$13</f>
        <v>252.22565878</v>
      </c>
      <c r="R384" s="37">
        <f>SUMIFS(СВЦЭМ!$K$34:$K$777,СВЦЭМ!$A$34:$A$777,$A384,СВЦЭМ!$B$34:$B$777,R$366)+'СЕТ СН'!$F$13</f>
        <v>276.54413097000003</v>
      </c>
      <c r="S384" s="37">
        <f>SUMIFS(СВЦЭМ!$K$34:$K$777,СВЦЭМ!$A$34:$A$777,$A384,СВЦЭМ!$B$34:$B$777,S$366)+'СЕТ СН'!$F$13</f>
        <v>307.11636486999998</v>
      </c>
      <c r="T384" s="37">
        <f>SUMIFS(СВЦЭМ!$K$34:$K$777,СВЦЭМ!$A$34:$A$777,$A384,СВЦЭМ!$B$34:$B$777,T$366)+'СЕТ СН'!$F$13</f>
        <v>336.76558903</v>
      </c>
      <c r="U384" s="37">
        <f>SUMIFS(СВЦЭМ!$K$34:$K$777,СВЦЭМ!$A$34:$A$777,$A384,СВЦЭМ!$B$34:$B$777,U$366)+'СЕТ СН'!$F$13</f>
        <v>369.85247397000001</v>
      </c>
      <c r="V384" s="37">
        <f>SUMIFS(СВЦЭМ!$K$34:$K$777,СВЦЭМ!$A$34:$A$777,$A384,СВЦЭМ!$B$34:$B$777,V$366)+'СЕТ СН'!$F$13</f>
        <v>369.56960006000003</v>
      </c>
      <c r="W384" s="37">
        <f>SUMIFS(СВЦЭМ!$K$34:$K$777,СВЦЭМ!$A$34:$A$777,$A384,СВЦЭМ!$B$34:$B$777,W$366)+'СЕТ СН'!$F$13</f>
        <v>361.20485791999999</v>
      </c>
      <c r="X384" s="37">
        <f>SUMIFS(СВЦЭМ!$K$34:$K$777,СВЦЭМ!$A$34:$A$777,$A384,СВЦЭМ!$B$34:$B$777,X$366)+'СЕТ СН'!$F$13</f>
        <v>386.29380873000002</v>
      </c>
      <c r="Y384" s="37">
        <f>SUMIFS(СВЦЭМ!$K$34:$K$777,СВЦЭМ!$A$34:$A$777,$A384,СВЦЭМ!$B$34:$B$777,Y$366)+'СЕТ СН'!$F$13</f>
        <v>423.60344594999998</v>
      </c>
    </row>
    <row r="385" spans="1:26" ht="15.75" x14ac:dyDescent="0.2">
      <c r="A385" s="36">
        <f t="shared" si="10"/>
        <v>43331</v>
      </c>
      <c r="B385" s="37">
        <f>SUMIFS(СВЦЭМ!$K$34:$K$777,СВЦЭМ!$A$34:$A$777,$A385,СВЦЭМ!$B$34:$B$777,B$366)+'СЕТ СН'!$F$13</f>
        <v>487.16142941999999</v>
      </c>
      <c r="C385" s="37">
        <f>SUMIFS(СВЦЭМ!$K$34:$K$777,СВЦЭМ!$A$34:$A$777,$A385,СВЦЭМ!$B$34:$B$777,C$366)+'СЕТ СН'!$F$13</f>
        <v>507.05103571000001</v>
      </c>
      <c r="D385" s="37">
        <f>SUMIFS(СВЦЭМ!$K$34:$K$777,СВЦЭМ!$A$34:$A$777,$A385,СВЦЭМ!$B$34:$B$777,D$366)+'СЕТ СН'!$F$13</f>
        <v>537.03180001999999</v>
      </c>
      <c r="E385" s="37">
        <f>SUMIFS(СВЦЭМ!$K$34:$K$777,СВЦЭМ!$A$34:$A$777,$A385,СВЦЭМ!$B$34:$B$777,E$366)+'СЕТ СН'!$F$13</f>
        <v>553.31088946</v>
      </c>
      <c r="F385" s="37">
        <f>SUMIFS(СВЦЭМ!$K$34:$K$777,СВЦЭМ!$A$34:$A$777,$A385,СВЦЭМ!$B$34:$B$777,F$366)+'СЕТ СН'!$F$13</f>
        <v>528.09512061999999</v>
      </c>
      <c r="G385" s="37">
        <f>SUMIFS(СВЦЭМ!$K$34:$K$777,СВЦЭМ!$A$34:$A$777,$A385,СВЦЭМ!$B$34:$B$777,G$366)+'СЕТ СН'!$F$13</f>
        <v>525.47200554999995</v>
      </c>
      <c r="H385" s="37">
        <f>SUMIFS(СВЦЭМ!$K$34:$K$777,СВЦЭМ!$A$34:$A$777,$A385,СВЦЭМ!$B$34:$B$777,H$366)+'СЕТ СН'!$F$13</f>
        <v>526.96798680999996</v>
      </c>
      <c r="I385" s="37">
        <f>SUMIFS(СВЦЭМ!$K$34:$K$777,СВЦЭМ!$A$34:$A$777,$A385,СВЦЭМ!$B$34:$B$777,I$366)+'СЕТ СН'!$F$13</f>
        <v>493.27093968999998</v>
      </c>
      <c r="J385" s="37">
        <f>SUMIFS(СВЦЭМ!$K$34:$K$777,СВЦЭМ!$A$34:$A$777,$A385,СВЦЭМ!$B$34:$B$777,J$366)+'СЕТ СН'!$F$13</f>
        <v>416.76981174999997</v>
      </c>
      <c r="K385" s="37">
        <f>SUMIFS(СВЦЭМ!$K$34:$K$777,СВЦЭМ!$A$34:$A$777,$A385,СВЦЭМ!$B$34:$B$777,K$366)+'СЕТ СН'!$F$13</f>
        <v>380.70182999000002</v>
      </c>
      <c r="L385" s="37">
        <f>SUMIFS(СВЦЭМ!$K$34:$K$777,СВЦЭМ!$A$34:$A$777,$A385,СВЦЭМ!$B$34:$B$777,L$366)+'СЕТ СН'!$F$13</f>
        <v>361.17087479000003</v>
      </c>
      <c r="M385" s="37">
        <f>SUMIFS(СВЦЭМ!$K$34:$K$777,СВЦЭМ!$A$34:$A$777,$A385,СВЦЭМ!$B$34:$B$777,M$366)+'СЕТ СН'!$F$13</f>
        <v>365.03056958000002</v>
      </c>
      <c r="N385" s="37">
        <f>SUMIFS(СВЦЭМ!$K$34:$K$777,СВЦЭМ!$A$34:$A$777,$A385,СВЦЭМ!$B$34:$B$777,N$366)+'СЕТ СН'!$F$13</f>
        <v>337.39551111999998</v>
      </c>
      <c r="O385" s="37">
        <f>SUMIFS(СВЦЭМ!$K$34:$K$777,СВЦЭМ!$A$34:$A$777,$A385,СВЦЭМ!$B$34:$B$777,O$366)+'СЕТ СН'!$F$13</f>
        <v>307.97274886000002</v>
      </c>
      <c r="P385" s="37">
        <f>SUMIFS(СВЦЭМ!$K$34:$K$777,СВЦЭМ!$A$34:$A$777,$A385,СВЦЭМ!$B$34:$B$777,P$366)+'СЕТ СН'!$F$13</f>
        <v>284.7644143</v>
      </c>
      <c r="Q385" s="37">
        <f>SUMIFS(СВЦЭМ!$K$34:$K$777,СВЦЭМ!$A$34:$A$777,$A385,СВЦЭМ!$B$34:$B$777,Q$366)+'СЕТ СН'!$F$13</f>
        <v>283.10584804000001</v>
      </c>
      <c r="R385" s="37">
        <f>SUMIFS(СВЦЭМ!$K$34:$K$777,СВЦЭМ!$A$34:$A$777,$A385,СВЦЭМ!$B$34:$B$777,R$366)+'СЕТ СН'!$F$13</f>
        <v>300.59652233999998</v>
      </c>
      <c r="S385" s="37">
        <f>SUMIFS(СВЦЭМ!$K$34:$K$777,СВЦЭМ!$A$34:$A$777,$A385,СВЦЭМ!$B$34:$B$777,S$366)+'СЕТ СН'!$F$13</f>
        <v>292.10138409000001</v>
      </c>
      <c r="T385" s="37">
        <f>SUMIFS(СВЦЭМ!$K$34:$K$777,СВЦЭМ!$A$34:$A$777,$A385,СВЦЭМ!$B$34:$B$777,T$366)+'СЕТ СН'!$F$13</f>
        <v>295.85178525999999</v>
      </c>
      <c r="U385" s="37">
        <f>SUMIFS(СВЦЭМ!$K$34:$K$777,СВЦЭМ!$A$34:$A$777,$A385,СВЦЭМ!$B$34:$B$777,U$366)+'СЕТ СН'!$F$13</f>
        <v>302.16383177</v>
      </c>
      <c r="V385" s="37">
        <f>SUMIFS(СВЦЭМ!$K$34:$K$777,СВЦЭМ!$A$34:$A$777,$A385,СВЦЭМ!$B$34:$B$777,V$366)+'СЕТ СН'!$F$13</f>
        <v>297.06127119000001</v>
      </c>
      <c r="W385" s="37">
        <f>SUMIFS(СВЦЭМ!$K$34:$K$777,СВЦЭМ!$A$34:$A$777,$A385,СВЦЭМ!$B$34:$B$777,W$366)+'СЕТ СН'!$F$13</f>
        <v>301.71144228999998</v>
      </c>
      <c r="X385" s="37">
        <f>SUMIFS(СВЦЭМ!$K$34:$K$777,СВЦЭМ!$A$34:$A$777,$A385,СВЦЭМ!$B$34:$B$777,X$366)+'СЕТ СН'!$F$13</f>
        <v>312.64782379000002</v>
      </c>
      <c r="Y385" s="37">
        <f>SUMIFS(СВЦЭМ!$K$34:$K$777,СВЦЭМ!$A$34:$A$777,$A385,СВЦЭМ!$B$34:$B$777,Y$366)+'СЕТ СН'!$F$13</f>
        <v>357.84336990999998</v>
      </c>
    </row>
    <row r="386" spans="1:26" ht="15.75" x14ac:dyDescent="0.2">
      <c r="A386" s="36">
        <f t="shared" si="10"/>
        <v>43332</v>
      </c>
      <c r="B386" s="37">
        <f>SUMIFS(СВЦЭМ!$K$34:$K$777,СВЦЭМ!$A$34:$A$777,$A386,СВЦЭМ!$B$34:$B$777,B$366)+'СЕТ СН'!$F$13</f>
        <v>400.42053539</v>
      </c>
      <c r="C386" s="37">
        <f>SUMIFS(СВЦЭМ!$K$34:$K$777,СВЦЭМ!$A$34:$A$777,$A386,СВЦЭМ!$B$34:$B$777,C$366)+'СЕТ СН'!$F$13</f>
        <v>483.43720995000001</v>
      </c>
      <c r="D386" s="37">
        <f>SUMIFS(СВЦЭМ!$K$34:$K$777,СВЦЭМ!$A$34:$A$777,$A386,СВЦЭМ!$B$34:$B$777,D$366)+'СЕТ СН'!$F$13</f>
        <v>551.97788773000002</v>
      </c>
      <c r="E386" s="37">
        <f>SUMIFS(СВЦЭМ!$K$34:$K$777,СВЦЭМ!$A$34:$A$777,$A386,СВЦЭМ!$B$34:$B$777,E$366)+'СЕТ СН'!$F$13</f>
        <v>617.86211985</v>
      </c>
      <c r="F386" s="37">
        <f>SUMIFS(СВЦЭМ!$K$34:$K$777,СВЦЭМ!$A$34:$A$777,$A386,СВЦЭМ!$B$34:$B$777,F$366)+'СЕТ СН'!$F$13</f>
        <v>615.81246776</v>
      </c>
      <c r="G386" s="37">
        <f>SUMIFS(СВЦЭМ!$K$34:$K$777,СВЦЭМ!$A$34:$A$777,$A386,СВЦЭМ!$B$34:$B$777,G$366)+'СЕТ СН'!$F$13</f>
        <v>596.65330384000004</v>
      </c>
      <c r="H386" s="37">
        <f>SUMIFS(СВЦЭМ!$K$34:$K$777,СВЦЭМ!$A$34:$A$777,$A386,СВЦЭМ!$B$34:$B$777,H$366)+'СЕТ СН'!$F$13</f>
        <v>573.08256710000001</v>
      </c>
      <c r="I386" s="37">
        <f>SUMIFS(СВЦЭМ!$K$34:$K$777,СВЦЭМ!$A$34:$A$777,$A386,СВЦЭМ!$B$34:$B$777,I$366)+'СЕТ СН'!$F$13</f>
        <v>515.25273821999997</v>
      </c>
      <c r="J386" s="37">
        <f>SUMIFS(СВЦЭМ!$K$34:$K$777,СВЦЭМ!$A$34:$A$777,$A386,СВЦЭМ!$B$34:$B$777,J$366)+'СЕТ СН'!$F$13</f>
        <v>430.74033852000002</v>
      </c>
      <c r="K386" s="37">
        <f>SUMIFS(СВЦЭМ!$K$34:$K$777,СВЦЭМ!$A$34:$A$777,$A386,СВЦЭМ!$B$34:$B$777,K$366)+'СЕТ СН'!$F$13</f>
        <v>377.75633907999998</v>
      </c>
      <c r="L386" s="37">
        <f>SUMIFS(СВЦЭМ!$K$34:$K$777,СВЦЭМ!$A$34:$A$777,$A386,СВЦЭМ!$B$34:$B$777,L$366)+'СЕТ СН'!$F$13</f>
        <v>323.36105193999998</v>
      </c>
      <c r="M386" s="37">
        <f>SUMIFS(СВЦЭМ!$K$34:$K$777,СВЦЭМ!$A$34:$A$777,$A386,СВЦЭМ!$B$34:$B$777,M$366)+'СЕТ СН'!$F$13</f>
        <v>306.78504038</v>
      </c>
      <c r="N386" s="37">
        <f>SUMIFS(СВЦЭМ!$K$34:$K$777,СВЦЭМ!$A$34:$A$777,$A386,СВЦЭМ!$B$34:$B$777,N$366)+'СЕТ СН'!$F$13</f>
        <v>305.78674376999999</v>
      </c>
      <c r="O386" s="37">
        <f>SUMIFS(СВЦЭМ!$K$34:$K$777,СВЦЭМ!$A$34:$A$777,$A386,СВЦЭМ!$B$34:$B$777,O$366)+'СЕТ СН'!$F$13</f>
        <v>305.18928407999999</v>
      </c>
      <c r="P386" s="37">
        <f>SUMIFS(СВЦЭМ!$K$34:$K$777,СВЦЭМ!$A$34:$A$777,$A386,СВЦЭМ!$B$34:$B$777,P$366)+'СЕТ СН'!$F$13</f>
        <v>317.38662167000001</v>
      </c>
      <c r="Q386" s="37">
        <f>SUMIFS(СВЦЭМ!$K$34:$K$777,СВЦЭМ!$A$34:$A$777,$A386,СВЦЭМ!$B$34:$B$777,Q$366)+'СЕТ СН'!$F$13</f>
        <v>315.59695892000002</v>
      </c>
      <c r="R386" s="37">
        <f>SUMIFS(СВЦЭМ!$K$34:$K$777,СВЦЭМ!$A$34:$A$777,$A386,СВЦЭМ!$B$34:$B$777,R$366)+'СЕТ СН'!$F$13</f>
        <v>307.85032158000001</v>
      </c>
      <c r="S386" s="37">
        <f>SUMIFS(СВЦЭМ!$K$34:$K$777,СВЦЭМ!$A$34:$A$777,$A386,СВЦЭМ!$B$34:$B$777,S$366)+'СЕТ СН'!$F$13</f>
        <v>317.68610767000001</v>
      </c>
      <c r="T386" s="37">
        <f>SUMIFS(СВЦЭМ!$K$34:$K$777,СВЦЭМ!$A$34:$A$777,$A386,СВЦЭМ!$B$34:$B$777,T$366)+'СЕТ СН'!$F$13</f>
        <v>316.53681225999998</v>
      </c>
      <c r="U386" s="37">
        <f>SUMIFS(СВЦЭМ!$K$34:$K$777,СВЦЭМ!$A$34:$A$777,$A386,СВЦЭМ!$B$34:$B$777,U$366)+'СЕТ СН'!$F$13</f>
        <v>320.27267394</v>
      </c>
      <c r="V386" s="37">
        <f>SUMIFS(СВЦЭМ!$K$34:$K$777,СВЦЭМ!$A$34:$A$777,$A386,СВЦЭМ!$B$34:$B$777,V$366)+'СЕТ СН'!$F$13</f>
        <v>324.83103907999998</v>
      </c>
      <c r="W386" s="37">
        <f>SUMIFS(СВЦЭМ!$K$34:$K$777,СВЦЭМ!$A$34:$A$777,$A386,СВЦЭМ!$B$34:$B$777,W$366)+'СЕТ СН'!$F$13</f>
        <v>333.51927532000002</v>
      </c>
      <c r="X386" s="37">
        <f>SUMIFS(СВЦЭМ!$K$34:$K$777,СВЦЭМ!$A$34:$A$777,$A386,СВЦЭМ!$B$34:$B$777,X$366)+'СЕТ СН'!$F$13</f>
        <v>308.60882971000001</v>
      </c>
      <c r="Y386" s="37">
        <f>SUMIFS(СВЦЭМ!$K$34:$K$777,СВЦЭМ!$A$34:$A$777,$A386,СВЦЭМ!$B$34:$B$777,Y$366)+'СЕТ СН'!$F$13</f>
        <v>338.21723273999999</v>
      </c>
    </row>
    <row r="387" spans="1:26" ht="15.75" x14ac:dyDescent="0.2">
      <c r="A387" s="36">
        <f t="shared" si="10"/>
        <v>43333</v>
      </c>
      <c r="B387" s="37">
        <f>SUMIFS(СВЦЭМ!$K$34:$K$777,СВЦЭМ!$A$34:$A$777,$A387,СВЦЭМ!$B$34:$B$777,B$366)+'СЕТ СН'!$F$13</f>
        <v>400.54253270999999</v>
      </c>
      <c r="C387" s="37">
        <f>SUMIFS(СВЦЭМ!$K$34:$K$777,СВЦЭМ!$A$34:$A$777,$A387,СВЦЭМ!$B$34:$B$777,C$366)+'СЕТ СН'!$F$13</f>
        <v>473.13385151</v>
      </c>
      <c r="D387" s="37">
        <f>SUMIFS(СВЦЭМ!$K$34:$K$777,СВЦЭМ!$A$34:$A$777,$A387,СВЦЭМ!$B$34:$B$777,D$366)+'СЕТ СН'!$F$13</f>
        <v>542.02012076000005</v>
      </c>
      <c r="E387" s="37">
        <f>SUMIFS(СВЦЭМ!$K$34:$K$777,СВЦЭМ!$A$34:$A$777,$A387,СВЦЭМ!$B$34:$B$777,E$366)+'СЕТ СН'!$F$13</f>
        <v>611.84438808000004</v>
      </c>
      <c r="F387" s="37">
        <f>SUMIFS(СВЦЭМ!$K$34:$K$777,СВЦЭМ!$A$34:$A$777,$A387,СВЦЭМ!$B$34:$B$777,F$366)+'СЕТ СН'!$F$13</f>
        <v>618.30781332000004</v>
      </c>
      <c r="G387" s="37">
        <f>SUMIFS(СВЦЭМ!$K$34:$K$777,СВЦЭМ!$A$34:$A$777,$A387,СВЦЭМ!$B$34:$B$777,G$366)+'СЕТ СН'!$F$13</f>
        <v>609.52408075999995</v>
      </c>
      <c r="H387" s="37">
        <f>SUMIFS(СВЦЭМ!$K$34:$K$777,СВЦЭМ!$A$34:$A$777,$A387,СВЦЭМ!$B$34:$B$777,H$366)+'СЕТ СН'!$F$13</f>
        <v>614.47815892999995</v>
      </c>
      <c r="I387" s="37">
        <f>SUMIFS(СВЦЭМ!$K$34:$K$777,СВЦЭМ!$A$34:$A$777,$A387,СВЦЭМ!$B$34:$B$777,I$366)+'СЕТ СН'!$F$13</f>
        <v>561.50792868999997</v>
      </c>
      <c r="J387" s="37">
        <f>SUMIFS(СВЦЭМ!$K$34:$K$777,СВЦЭМ!$A$34:$A$777,$A387,СВЦЭМ!$B$34:$B$777,J$366)+'СЕТ СН'!$F$13</f>
        <v>487.78180966999997</v>
      </c>
      <c r="K387" s="37">
        <f>SUMIFS(СВЦЭМ!$K$34:$K$777,СВЦЭМ!$A$34:$A$777,$A387,СВЦЭМ!$B$34:$B$777,K$366)+'СЕТ СН'!$F$13</f>
        <v>420.76836888000003</v>
      </c>
      <c r="L387" s="37">
        <f>SUMIFS(СВЦЭМ!$K$34:$K$777,СВЦЭМ!$A$34:$A$777,$A387,СВЦЭМ!$B$34:$B$777,L$366)+'СЕТ СН'!$F$13</f>
        <v>362.23834062999998</v>
      </c>
      <c r="M387" s="37">
        <f>SUMIFS(СВЦЭМ!$K$34:$K$777,СВЦЭМ!$A$34:$A$777,$A387,СВЦЭМ!$B$34:$B$777,M$366)+'СЕТ СН'!$F$13</f>
        <v>335.85780108</v>
      </c>
      <c r="N387" s="37">
        <f>SUMIFS(СВЦЭМ!$K$34:$K$777,СВЦЭМ!$A$34:$A$777,$A387,СВЦЭМ!$B$34:$B$777,N$366)+'СЕТ СН'!$F$13</f>
        <v>335.79361856000003</v>
      </c>
      <c r="O387" s="37">
        <f>SUMIFS(СВЦЭМ!$K$34:$K$777,СВЦЭМ!$A$34:$A$777,$A387,СВЦЭМ!$B$34:$B$777,O$366)+'СЕТ СН'!$F$13</f>
        <v>334.21899479000001</v>
      </c>
      <c r="P387" s="37">
        <f>SUMIFS(СВЦЭМ!$K$34:$K$777,СВЦЭМ!$A$34:$A$777,$A387,СВЦЭМ!$B$34:$B$777,P$366)+'СЕТ СН'!$F$13</f>
        <v>339.31812681999997</v>
      </c>
      <c r="Q387" s="37">
        <f>SUMIFS(СВЦЭМ!$K$34:$K$777,СВЦЭМ!$A$34:$A$777,$A387,СВЦЭМ!$B$34:$B$777,Q$366)+'СЕТ СН'!$F$13</f>
        <v>336.96598743999999</v>
      </c>
      <c r="R387" s="37">
        <f>SUMIFS(СВЦЭМ!$K$34:$K$777,СВЦЭМ!$A$34:$A$777,$A387,СВЦЭМ!$B$34:$B$777,R$366)+'СЕТ СН'!$F$13</f>
        <v>332.07343363000001</v>
      </c>
      <c r="S387" s="37">
        <f>SUMIFS(СВЦЭМ!$K$34:$K$777,СВЦЭМ!$A$34:$A$777,$A387,СВЦЭМ!$B$34:$B$777,S$366)+'СЕТ СН'!$F$13</f>
        <v>334.17054437000002</v>
      </c>
      <c r="T387" s="37">
        <f>SUMIFS(СВЦЭМ!$K$34:$K$777,СВЦЭМ!$A$34:$A$777,$A387,СВЦЭМ!$B$34:$B$777,T$366)+'СЕТ СН'!$F$13</f>
        <v>332.83588157999998</v>
      </c>
      <c r="U387" s="37">
        <f>SUMIFS(СВЦЭМ!$K$34:$K$777,СВЦЭМ!$A$34:$A$777,$A387,СВЦЭМ!$B$34:$B$777,U$366)+'СЕТ СН'!$F$13</f>
        <v>336.66273821999999</v>
      </c>
      <c r="V387" s="37">
        <f>SUMIFS(СВЦЭМ!$K$34:$K$777,СВЦЭМ!$A$34:$A$777,$A387,СВЦЭМ!$B$34:$B$777,V$366)+'СЕТ СН'!$F$13</f>
        <v>336.71720247000002</v>
      </c>
      <c r="W387" s="37">
        <f>SUMIFS(СВЦЭМ!$K$34:$K$777,СВЦЭМ!$A$34:$A$777,$A387,СВЦЭМ!$B$34:$B$777,W$366)+'СЕТ СН'!$F$13</f>
        <v>336.78554854999999</v>
      </c>
      <c r="X387" s="37">
        <f>SUMIFS(СВЦЭМ!$K$34:$K$777,СВЦЭМ!$A$34:$A$777,$A387,СВЦЭМ!$B$34:$B$777,X$366)+'СЕТ СН'!$F$13</f>
        <v>331.13556087000001</v>
      </c>
      <c r="Y387" s="37">
        <f>SUMIFS(СВЦЭМ!$K$34:$K$777,СВЦЭМ!$A$34:$A$777,$A387,СВЦЭМ!$B$34:$B$777,Y$366)+'СЕТ СН'!$F$13</f>
        <v>351.68482843999999</v>
      </c>
    </row>
    <row r="388" spans="1:26" ht="15.75" x14ac:dyDescent="0.2">
      <c r="A388" s="36">
        <f t="shared" si="10"/>
        <v>43334</v>
      </c>
      <c r="B388" s="37">
        <f>SUMIFS(СВЦЭМ!$K$34:$K$777,СВЦЭМ!$A$34:$A$777,$A388,СВЦЭМ!$B$34:$B$777,B$366)+'СЕТ СН'!$F$13</f>
        <v>442.35365038999998</v>
      </c>
      <c r="C388" s="37">
        <f>SUMIFS(СВЦЭМ!$K$34:$K$777,СВЦЭМ!$A$34:$A$777,$A388,СВЦЭМ!$B$34:$B$777,C$366)+'СЕТ СН'!$F$13</f>
        <v>528.85986973000001</v>
      </c>
      <c r="D388" s="37">
        <f>SUMIFS(СВЦЭМ!$K$34:$K$777,СВЦЭМ!$A$34:$A$777,$A388,СВЦЭМ!$B$34:$B$777,D$366)+'СЕТ СН'!$F$13</f>
        <v>586.73120740000002</v>
      </c>
      <c r="E388" s="37">
        <f>SUMIFS(СВЦЭМ!$K$34:$K$777,СВЦЭМ!$A$34:$A$777,$A388,СВЦЭМ!$B$34:$B$777,E$366)+'СЕТ СН'!$F$13</f>
        <v>647.57876608000004</v>
      </c>
      <c r="F388" s="37">
        <f>SUMIFS(СВЦЭМ!$K$34:$K$777,СВЦЭМ!$A$34:$A$777,$A388,СВЦЭМ!$B$34:$B$777,F$366)+'СЕТ СН'!$F$13</f>
        <v>649.86352250000004</v>
      </c>
      <c r="G388" s="37">
        <f>SUMIFS(СВЦЭМ!$K$34:$K$777,СВЦЭМ!$A$34:$A$777,$A388,СВЦЭМ!$B$34:$B$777,G$366)+'СЕТ СН'!$F$13</f>
        <v>643.28946197000005</v>
      </c>
      <c r="H388" s="37">
        <f>SUMIFS(СВЦЭМ!$K$34:$K$777,СВЦЭМ!$A$34:$A$777,$A388,СВЦЭМ!$B$34:$B$777,H$366)+'СЕТ СН'!$F$13</f>
        <v>600.85748072000001</v>
      </c>
      <c r="I388" s="37">
        <f>SUMIFS(СВЦЭМ!$K$34:$K$777,СВЦЭМ!$A$34:$A$777,$A388,СВЦЭМ!$B$34:$B$777,I$366)+'СЕТ СН'!$F$13</f>
        <v>557.50202916000001</v>
      </c>
      <c r="J388" s="37">
        <f>SUMIFS(СВЦЭМ!$K$34:$K$777,СВЦЭМ!$A$34:$A$777,$A388,СВЦЭМ!$B$34:$B$777,J$366)+'СЕТ СН'!$F$13</f>
        <v>493.84931777000003</v>
      </c>
      <c r="K388" s="37">
        <f>SUMIFS(СВЦЭМ!$K$34:$K$777,СВЦЭМ!$A$34:$A$777,$A388,СВЦЭМ!$B$34:$B$777,K$366)+'СЕТ СН'!$F$13</f>
        <v>449.40345351000002</v>
      </c>
      <c r="L388" s="37">
        <f>SUMIFS(СВЦЭМ!$K$34:$K$777,СВЦЭМ!$A$34:$A$777,$A388,СВЦЭМ!$B$34:$B$777,L$366)+'СЕТ СН'!$F$13</f>
        <v>404.09902635999998</v>
      </c>
      <c r="M388" s="37">
        <f>SUMIFS(СВЦЭМ!$K$34:$K$777,СВЦЭМ!$A$34:$A$777,$A388,СВЦЭМ!$B$34:$B$777,M$366)+'СЕТ СН'!$F$13</f>
        <v>364.79258155999997</v>
      </c>
      <c r="N388" s="37">
        <f>SUMIFS(СВЦЭМ!$K$34:$K$777,СВЦЭМ!$A$34:$A$777,$A388,СВЦЭМ!$B$34:$B$777,N$366)+'СЕТ СН'!$F$13</f>
        <v>350.39381185000002</v>
      </c>
      <c r="O388" s="37">
        <f>SUMIFS(СВЦЭМ!$K$34:$K$777,СВЦЭМ!$A$34:$A$777,$A388,СВЦЭМ!$B$34:$B$777,O$366)+'СЕТ СН'!$F$13</f>
        <v>350.54919468999998</v>
      </c>
      <c r="P388" s="37">
        <f>SUMIFS(СВЦЭМ!$K$34:$K$777,СВЦЭМ!$A$34:$A$777,$A388,СВЦЭМ!$B$34:$B$777,P$366)+'СЕТ СН'!$F$13</f>
        <v>352.54842649</v>
      </c>
      <c r="Q388" s="37">
        <f>SUMIFS(СВЦЭМ!$K$34:$K$777,СВЦЭМ!$A$34:$A$777,$A388,СВЦЭМ!$B$34:$B$777,Q$366)+'СЕТ СН'!$F$13</f>
        <v>353.07249573000001</v>
      </c>
      <c r="R388" s="37">
        <f>SUMIFS(СВЦЭМ!$K$34:$K$777,СВЦЭМ!$A$34:$A$777,$A388,СВЦЭМ!$B$34:$B$777,R$366)+'СЕТ СН'!$F$13</f>
        <v>350.47146595999999</v>
      </c>
      <c r="S388" s="37">
        <f>SUMIFS(СВЦЭМ!$K$34:$K$777,СВЦЭМ!$A$34:$A$777,$A388,СВЦЭМ!$B$34:$B$777,S$366)+'СЕТ СН'!$F$13</f>
        <v>351.24176169999998</v>
      </c>
      <c r="T388" s="37">
        <f>SUMIFS(СВЦЭМ!$K$34:$K$777,СВЦЭМ!$A$34:$A$777,$A388,СВЦЭМ!$B$34:$B$777,T$366)+'СЕТ СН'!$F$13</f>
        <v>352.63525012000002</v>
      </c>
      <c r="U388" s="37">
        <f>SUMIFS(СВЦЭМ!$K$34:$K$777,СВЦЭМ!$A$34:$A$777,$A388,СВЦЭМ!$B$34:$B$777,U$366)+'СЕТ СН'!$F$13</f>
        <v>353.37176735000003</v>
      </c>
      <c r="V388" s="37">
        <f>SUMIFS(СВЦЭМ!$K$34:$K$777,СВЦЭМ!$A$34:$A$777,$A388,СВЦЭМ!$B$34:$B$777,V$366)+'СЕТ СН'!$F$13</f>
        <v>352.96758045000001</v>
      </c>
      <c r="W388" s="37">
        <f>SUMIFS(СВЦЭМ!$K$34:$K$777,СВЦЭМ!$A$34:$A$777,$A388,СВЦЭМ!$B$34:$B$777,W$366)+'СЕТ СН'!$F$13</f>
        <v>355.74211780000002</v>
      </c>
      <c r="X388" s="37">
        <f>SUMIFS(СВЦЭМ!$K$34:$K$777,СВЦЭМ!$A$34:$A$777,$A388,СВЦЭМ!$B$34:$B$777,X$366)+'СЕТ СН'!$F$13</f>
        <v>346.02276538000001</v>
      </c>
      <c r="Y388" s="37">
        <f>SUMIFS(СВЦЭМ!$K$34:$K$777,СВЦЭМ!$A$34:$A$777,$A388,СВЦЭМ!$B$34:$B$777,Y$366)+'СЕТ СН'!$F$13</f>
        <v>372.78056766999998</v>
      </c>
    </row>
    <row r="389" spans="1:26" ht="15.75" x14ac:dyDescent="0.2">
      <c r="A389" s="36">
        <f t="shared" si="10"/>
        <v>43335</v>
      </c>
      <c r="B389" s="37">
        <f>SUMIFS(СВЦЭМ!$K$34:$K$777,СВЦЭМ!$A$34:$A$777,$A389,СВЦЭМ!$B$34:$B$777,B$366)+'СЕТ СН'!$F$13</f>
        <v>442.37348250000002</v>
      </c>
      <c r="C389" s="37">
        <f>SUMIFS(СВЦЭМ!$K$34:$K$777,СВЦЭМ!$A$34:$A$777,$A389,СВЦЭМ!$B$34:$B$777,C$366)+'СЕТ СН'!$F$13</f>
        <v>525.89194078000003</v>
      </c>
      <c r="D389" s="37">
        <f>SUMIFS(СВЦЭМ!$K$34:$K$777,СВЦЭМ!$A$34:$A$777,$A389,СВЦЭМ!$B$34:$B$777,D$366)+'СЕТ СН'!$F$13</f>
        <v>599.01449753999998</v>
      </c>
      <c r="E389" s="37">
        <f>SUMIFS(СВЦЭМ!$K$34:$K$777,СВЦЭМ!$A$34:$A$777,$A389,СВЦЭМ!$B$34:$B$777,E$366)+'СЕТ СН'!$F$13</f>
        <v>642.38724750999995</v>
      </c>
      <c r="F389" s="37">
        <f>SUMIFS(СВЦЭМ!$K$34:$K$777,СВЦЭМ!$A$34:$A$777,$A389,СВЦЭМ!$B$34:$B$777,F$366)+'СЕТ СН'!$F$13</f>
        <v>651.28947053000002</v>
      </c>
      <c r="G389" s="37">
        <f>SUMIFS(СВЦЭМ!$K$34:$K$777,СВЦЭМ!$A$34:$A$777,$A389,СВЦЭМ!$B$34:$B$777,G$366)+'СЕТ СН'!$F$13</f>
        <v>650.97857767000005</v>
      </c>
      <c r="H389" s="37">
        <f>SUMIFS(СВЦЭМ!$K$34:$K$777,СВЦЭМ!$A$34:$A$777,$A389,СВЦЭМ!$B$34:$B$777,H$366)+'СЕТ СН'!$F$13</f>
        <v>631.85740900999997</v>
      </c>
      <c r="I389" s="37">
        <f>SUMIFS(СВЦЭМ!$K$34:$K$777,СВЦЭМ!$A$34:$A$777,$A389,СВЦЭМ!$B$34:$B$777,I$366)+'СЕТ СН'!$F$13</f>
        <v>572.67835351999997</v>
      </c>
      <c r="J389" s="37">
        <f>SUMIFS(СВЦЭМ!$K$34:$K$777,СВЦЭМ!$A$34:$A$777,$A389,СВЦЭМ!$B$34:$B$777,J$366)+'СЕТ СН'!$F$13</f>
        <v>486.36448072000002</v>
      </c>
      <c r="K389" s="37">
        <f>SUMIFS(СВЦЭМ!$K$34:$K$777,СВЦЭМ!$A$34:$A$777,$A389,СВЦЭМ!$B$34:$B$777,K$366)+'СЕТ СН'!$F$13</f>
        <v>448.40602237000002</v>
      </c>
      <c r="L389" s="37">
        <f>SUMIFS(СВЦЭМ!$K$34:$K$777,СВЦЭМ!$A$34:$A$777,$A389,СВЦЭМ!$B$34:$B$777,L$366)+'СЕТ СН'!$F$13</f>
        <v>402.85452533</v>
      </c>
      <c r="M389" s="37">
        <f>SUMIFS(СВЦЭМ!$K$34:$K$777,СВЦЭМ!$A$34:$A$777,$A389,СВЦЭМ!$B$34:$B$777,M$366)+'СЕТ СН'!$F$13</f>
        <v>359.70611315999997</v>
      </c>
      <c r="N389" s="37">
        <f>SUMIFS(СВЦЭМ!$K$34:$K$777,СВЦЭМ!$A$34:$A$777,$A389,СВЦЭМ!$B$34:$B$777,N$366)+'СЕТ СН'!$F$13</f>
        <v>350.35131901</v>
      </c>
      <c r="O389" s="37">
        <f>SUMIFS(СВЦЭМ!$K$34:$K$777,СВЦЭМ!$A$34:$A$777,$A389,СВЦЭМ!$B$34:$B$777,O$366)+'СЕТ СН'!$F$13</f>
        <v>352.62974065999998</v>
      </c>
      <c r="P389" s="37">
        <f>SUMIFS(СВЦЭМ!$K$34:$K$777,СВЦЭМ!$A$34:$A$777,$A389,СВЦЭМ!$B$34:$B$777,P$366)+'СЕТ СН'!$F$13</f>
        <v>355.01750131</v>
      </c>
      <c r="Q389" s="37">
        <f>SUMIFS(СВЦЭМ!$K$34:$K$777,СВЦЭМ!$A$34:$A$777,$A389,СВЦЭМ!$B$34:$B$777,Q$366)+'СЕТ СН'!$F$13</f>
        <v>353.66963306000002</v>
      </c>
      <c r="R389" s="37">
        <f>SUMIFS(СВЦЭМ!$K$34:$K$777,СВЦЭМ!$A$34:$A$777,$A389,СВЦЭМ!$B$34:$B$777,R$366)+'СЕТ СН'!$F$13</f>
        <v>349.08264775999999</v>
      </c>
      <c r="S389" s="37">
        <f>SUMIFS(СВЦЭМ!$K$34:$K$777,СВЦЭМ!$A$34:$A$777,$A389,СВЦЭМ!$B$34:$B$777,S$366)+'СЕТ СН'!$F$13</f>
        <v>351.05810953000002</v>
      </c>
      <c r="T389" s="37">
        <f>SUMIFS(СВЦЭМ!$K$34:$K$777,СВЦЭМ!$A$34:$A$777,$A389,СВЦЭМ!$B$34:$B$777,T$366)+'СЕТ СН'!$F$13</f>
        <v>352.87611064999999</v>
      </c>
      <c r="U389" s="37">
        <f>SUMIFS(СВЦЭМ!$K$34:$K$777,СВЦЭМ!$A$34:$A$777,$A389,СВЦЭМ!$B$34:$B$777,U$366)+'СЕТ СН'!$F$13</f>
        <v>354.69868844000001</v>
      </c>
      <c r="V389" s="37">
        <f>SUMIFS(СВЦЭМ!$K$34:$K$777,СВЦЭМ!$A$34:$A$777,$A389,СВЦЭМ!$B$34:$B$777,V$366)+'СЕТ СН'!$F$13</f>
        <v>355.91911008</v>
      </c>
      <c r="W389" s="37">
        <f>SUMIFS(СВЦЭМ!$K$34:$K$777,СВЦЭМ!$A$34:$A$777,$A389,СВЦЭМ!$B$34:$B$777,W$366)+'СЕТ СН'!$F$13</f>
        <v>356.96030430000002</v>
      </c>
      <c r="X389" s="37">
        <f>SUMIFS(СВЦЭМ!$K$34:$K$777,СВЦЭМ!$A$34:$A$777,$A389,СВЦЭМ!$B$34:$B$777,X$366)+'СЕТ СН'!$F$13</f>
        <v>349.86319021999998</v>
      </c>
      <c r="Y389" s="37">
        <f>SUMIFS(СВЦЭМ!$K$34:$K$777,СВЦЭМ!$A$34:$A$777,$A389,СВЦЭМ!$B$34:$B$777,Y$366)+'СЕТ СН'!$F$13</f>
        <v>383.29750084</v>
      </c>
    </row>
    <row r="390" spans="1:26" ht="15.75" x14ac:dyDescent="0.2">
      <c r="A390" s="36">
        <f t="shared" si="10"/>
        <v>43336</v>
      </c>
      <c r="B390" s="37">
        <f>SUMIFS(СВЦЭМ!$K$34:$K$777,СВЦЭМ!$A$34:$A$777,$A390,СВЦЭМ!$B$34:$B$777,B$366)+'СЕТ СН'!$F$13</f>
        <v>419.76099477000002</v>
      </c>
      <c r="C390" s="37">
        <f>SUMIFS(СВЦЭМ!$K$34:$K$777,СВЦЭМ!$A$34:$A$777,$A390,СВЦЭМ!$B$34:$B$777,C$366)+'СЕТ СН'!$F$13</f>
        <v>493.32019972000001</v>
      </c>
      <c r="D390" s="37">
        <f>SUMIFS(СВЦЭМ!$K$34:$K$777,СВЦЭМ!$A$34:$A$777,$A390,СВЦЭМ!$B$34:$B$777,D$366)+'СЕТ СН'!$F$13</f>
        <v>560.98993775999998</v>
      </c>
      <c r="E390" s="37">
        <f>SUMIFS(СВЦЭМ!$K$34:$K$777,СВЦЭМ!$A$34:$A$777,$A390,СВЦЭМ!$B$34:$B$777,E$366)+'СЕТ СН'!$F$13</f>
        <v>616.39759156000002</v>
      </c>
      <c r="F390" s="37">
        <f>SUMIFS(СВЦЭМ!$K$34:$K$777,СВЦЭМ!$A$34:$A$777,$A390,СВЦЭМ!$B$34:$B$777,F$366)+'СЕТ СН'!$F$13</f>
        <v>617.20184443000005</v>
      </c>
      <c r="G390" s="37">
        <f>SUMIFS(СВЦЭМ!$K$34:$K$777,СВЦЭМ!$A$34:$A$777,$A390,СВЦЭМ!$B$34:$B$777,G$366)+'СЕТ СН'!$F$13</f>
        <v>617.29916098000001</v>
      </c>
      <c r="H390" s="37">
        <f>SUMIFS(СВЦЭМ!$K$34:$K$777,СВЦЭМ!$A$34:$A$777,$A390,СВЦЭМ!$B$34:$B$777,H$366)+'СЕТ СН'!$F$13</f>
        <v>583.16026238999996</v>
      </c>
      <c r="I390" s="37">
        <f>SUMIFS(СВЦЭМ!$K$34:$K$777,СВЦЭМ!$A$34:$A$777,$A390,СВЦЭМ!$B$34:$B$777,I$366)+'СЕТ СН'!$F$13</f>
        <v>562.03386058000001</v>
      </c>
      <c r="J390" s="37">
        <f>SUMIFS(СВЦЭМ!$K$34:$K$777,СВЦЭМ!$A$34:$A$777,$A390,СВЦЭМ!$B$34:$B$777,J$366)+'СЕТ СН'!$F$13</f>
        <v>491.62858875000001</v>
      </c>
      <c r="K390" s="37">
        <f>SUMIFS(СВЦЭМ!$K$34:$K$777,СВЦЭМ!$A$34:$A$777,$A390,СВЦЭМ!$B$34:$B$777,K$366)+'СЕТ СН'!$F$13</f>
        <v>448.26105195999997</v>
      </c>
      <c r="L390" s="37">
        <f>SUMIFS(СВЦЭМ!$K$34:$K$777,СВЦЭМ!$A$34:$A$777,$A390,СВЦЭМ!$B$34:$B$777,L$366)+'СЕТ СН'!$F$13</f>
        <v>395.53206568000002</v>
      </c>
      <c r="M390" s="37">
        <f>SUMIFS(СВЦЭМ!$K$34:$K$777,СВЦЭМ!$A$34:$A$777,$A390,СВЦЭМ!$B$34:$B$777,M$366)+'СЕТ СН'!$F$13</f>
        <v>350.57979711000002</v>
      </c>
      <c r="N390" s="37">
        <f>SUMIFS(СВЦЭМ!$K$34:$K$777,СВЦЭМ!$A$34:$A$777,$A390,СВЦЭМ!$B$34:$B$777,N$366)+'СЕТ СН'!$F$13</f>
        <v>333.79882972000001</v>
      </c>
      <c r="O390" s="37">
        <f>SUMIFS(СВЦЭМ!$K$34:$K$777,СВЦЭМ!$A$34:$A$777,$A390,СВЦЭМ!$B$34:$B$777,O$366)+'СЕТ СН'!$F$13</f>
        <v>333.37842143</v>
      </c>
      <c r="P390" s="37">
        <f>SUMIFS(СВЦЭМ!$K$34:$K$777,СВЦЭМ!$A$34:$A$777,$A390,СВЦЭМ!$B$34:$B$777,P$366)+'СЕТ СН'!$F$13</f>
        <v>332.98490463000002</v>
      </c>
      <c r="Q390" s="37">
        <f>SUMIFS(СВЦЭМ!$K$34:$K$777,СВЦЭМ!$A$34:$A$777,$A390,СВЦЭМ!$B$34:$B$777,Q$366)+'СЕТ СН'!$F$13</f>
        <v>332.80919853</v>
      </c>
      <c r="R390" s="37">
        <f>SUMIFS(СВЦЭМ!$K$34:$K$777,СВЦЭМ!$A$34:$A$777,$A390,СВЦЭМ!$B$34:$B$777,R$366)+'СЕТ СН'!$F$13</f>
        <v>328.91793969999998</v>
      </c>
      <c r="S390" s="37">
        <f>SUMIFS(СВЦЭМ!$K$34:$K$777,СВЦЭМ!$A$34:$A$777,$A390,СВЦЭМ!$B$34:$B$777,S$366)+'СЕТ СН'!$F$13</f>
        <v>334.04405735</v>
      </c>
      <c r="T390" s="37">
        <f>SUMIFS(СВЦЭМ!$K$34:$K$777,СВЦЭМ!$A$34:$A$777,$A390,СВЦЭМ!$B$34:$B$777,T$366)+'СЕТ СН'!$F$13</f>
        <v>335.32219392000002</v>
      </c>
      <c r="U390" s="37">
        <f>SUMIFS(СВЦЭМ!$K$34:$K$777,СВЦЭМ!$A$34:$A$777,$A390,СВЦЭМ!$B$34:$B$777,U$366)+'СЕТ СН'!$F$13</f>
        <v>336.64290590000002</v>
      </c>
      <c r="V390" s="37">
        <f>SUMIFS(СВЦЭМ!$K$34:$K$777,СВЦЭМ!$A$34:$A$777,$A390,СВЦЭМ!$B$34:$B$777,V$366)+'СЕТ СН'!$F$13</f>
        <v>342.31092674000001</v>
      </c>
      <c r="W390" s="37">
        <f>SUMIFS(СВЦЭМ!$K$34:$K$777,СВЦЭМ!$A$34:$A$777,$A390,СВЦЭМ!$B$34:$B$777,W$366)+'СЕТ СН'!$F$13</f>
        <v>345.73611937999999</v>
      </c>
      <c r="X390" s="37">
        <f>SUMIFS(СВЦЭМ!$K$34:$K$777,СВЦЭМ!$A$34:$A$777,$A390,СВЦЭМ!$B$34:$B$777,X$366)+'СЕТ СН'!$F$13</f>
        <v>335.14347637999998</v>
      </c>
      <c r="Y390" s="37">
        <f>SUMIFS(СВЦЭМ!$K$34:$K$777,СВЦЭМ!$A$34:$A$777,$A390,СВЦЭМ!$B$34:$B$777,Y$366)+'СЕТ СН'!$F$13</f>
        <v>356.57257979000002</v>
      </c>
    </row>
    <row r="391" spans="1:26" ht="15.75" x14ac:dyDescent="0.2">
      <c r="A391" s="36">
        <f t="shared" si="10"/>
        <v>43337</v>
      </c>
      <c r="B391" s="37">
        <f>SUMIFS(СВЦЭМ!$K$34:$K$777,СВЦЭМ!$A$34:$A$777,$A391,СВЦЭМ!$B$34:$B$777,B$366)+'СЕТ СН'!$F$13</f>
        <v>402.49443463</v>
      </c>
      <c r="C391" s="37">
        <f>SUMIFS(СВЦЭМ!$K$34:$K$777,СВЦЭМ!$A$34:$A$777,$A391,СВЦЭМ!$B$34:$B$777,C$366)+'СЕТ СН'!$F$13</f>
        <v>481.70886908</v>
      </c>
      <c r="D391" s="37">
        <f>SUMIFS(СВЦЭМ!$K$34:$K$777,СВЦЭМ!$A$34:$A$777,$A391,СВЦЭМ!$B$34:$B$777,D$366)+'СЕТ СН'!$F$13</f>
        <v>548.03491911000003</v>
      </c>
      <c r="E391" s="37">
        <f>SUMIFS(СВЦЭМ!$K$34:$K$777,СВЦЭМ!$A$34:$A$777,$A391,СВЦЭМ!$B$34:$B$777,E$366)+'СЕТ СН'!$F$13</f>
        <v>615.47590783999999</v>
      </c>
      <c r="F391" s="37">
        <f>SUMIFS(СВЦЭМ!$K$34:$K$777,СВЦЭМ!$A$34:$A$777,$A391,СВЦЭМ!$B$34:$B$777,F$366)+'СЕТ СН'!$F$13</f>
        <v>618.01442187999999</v>
      </c>
      <c r="G391" s="37">
        <f>SUMIFS(СВЦЭМ!$K$34:$K$777,СВЦЭМ!$A$34:$A$777,$A391,СВЦЭМ!$B$34:$B$777,G$366)+'СЕТ СН'!$F$13</f>
        <v>617.81454246999999</v>
      </c>
      <c r="H391" s="37">
        <f>SUMIFS(СВЦЭМ!$K$34:$K$777,СВЦЭМ!$A$34:$A$777,$A391,СВЦЭМ!$B$34:$B$777,H$366)+'СЕТ СН'!$F$13</f>
        <v>616.64233788000001</v>
      </c>
      <c r="I391" s="37">
        <f>SUMIFS(СВЦЭМ!$K$34:$K$777,СВЦЭМ!$A$34:$A$777,$A391,СВЦЭМ!$B$34:$B$777,I$366)+'СЕТ СН'!$F$13</f>
        <v>596.82440006000002</v>
      </c>
      <c r="J391" s="37">
        <f>SUMIFS(СВЦЭМ!$K$34:$K$777,СВЦЭМ!$A$34:$A$777,$A391,СВЦЭМ!$B$34:$B$777,J$366)+'СЕТ СН'!$F$13</f>
        <v>498.91995736000001</v>
      </c>
      <c r="K391" s="37">
        <f>SUMIFS(СВЦЭМ!$K$34:$K$777,СВЦЭМ!$A$34:$A$777,$A391,СВЦЭМ!$B$34:$B$777,K$366)+'СЕТ СН'!$F$13</f>
        <v>414.76125731000002</v>
      </c>
      <c r="L391" s="37">
        <f>SUMIFS(СВЦЭМ!$K$34:$K$777,СВЦЭМ!$A$34:$A$777,$A391,СВЦЭМ!$B$34:$B$777,L$366)+'СЕТ СН'!$F$13</f>
        <v>357.51641950999999</v>
      </c>
      <c r="M391" s="37">
        <f>SUMIFS(СВЦЭМ!$K$34:$K$777,СВЦЭМ!$A$34:$A$777,$A391,СВЦЭМ!$B$34:$B$777,M$366)+'СЕТ СН'!$F$13</f>
        <v>332.42515694999997</v>
      </c>
      <c r="N391" s="37">
        <f>SUMIFS(СВЦЭМ!$K$34:$K$777,СВЦЭМ!$A$34:$A$777,$A391,СВЦЭМ!$B$34:$B$777,N$366)+'СЕТ СН'!$F$13</f>
        <v>322.43487565999999</v>
      </c>
      <c r="O391" s="37">
        <f>SUMIFS(СВЦЭМ!$K$34:$K$777,СВЦЭМ!$A$34:$A$777,$A391,СВЦЭМ!$B$34:$B$777,O$366)+'СЕТ СН'!$F$13</f>
        <v>323.26769512999999</v>
      </c>
      <c r="P391" s="37">
        <f>SUMIFS(СВЦЭМ!$K$34:$K$777,СВЦЭМ!$A$34:$A$777,$A391,СВЦЭМ!$B$34:$B$777,P$366)+'СЕТ СН'!$F$13</f>
        <v>323.34055864999999</v>
      </c>
      <c r="Q391" s="37">
        <f>SUMIFS(СВЦЭМ!$K$34:$K$777,СВЦЭМ!$A$34:$A$777,$A391,СВЦЭМ!$B$34:$B$777,Q$366)+'СЕТ СН'!$F$13</f>
        <v>324.95857076999999</v>
      </c>
      <c r="R391" s="37">
        <f>SUMIFS(СВЦЭМ!$K$34:$K$777,СВЦЭМ!$A$34:$A$777,$A391,СВЦЭМ!$B$34:$B$777,R$366)+'СЕТ СН'!$F$13</f>
        <v>322.84401416999998</v>
      </c>
      <c r="S391" s="37">
        <f>SUMIFS(СВЦЭМ!$K$34:$K$777,СВЦЭМ!$A$34:$A$777,$A391,СВЦЭМ!$B$34:$B$777,S$366)+'СЕТ СН'!$F$13</f>
        <v>324.87982947</v>
      </c>
      <c r="T391" s="37">
        <f>SUMIFS(СВЦЭМ!$K$34:$K$777,СВЦЭМ!$A$34:$A$777,$A391,СВЦЭМ!$B$34:$B$777,T$366)+'СЕТ СН'!$F$13</f>
        <v>324.31732068000002</v>
      </c>
      <c r="U391" s="37">
        <f>SUMIFS(СВЦЭМ!$K$34:$K$777,СВЦЭМ!$A$34:$A$777,$A391,СВЦЭМ!$B$34:$B$777,U$366)+'СЕТ СН'!$F$13</f>
        <v>323.95510624999997</v>
      </c>
      <c r="V391" s="37">
        <f>SUMIFS(СВЦЭМ!$K$34:$K$777,СВЦЭМ!$A$34:$A$777,$A391,СВЦЭМ!$B$34:$B$777,V$366)+'СЕТ СН'!$F$13</f>
        <v>322.14083944999999</v>
      </c>
      <c r="W391" s="37">
        <f>SUMIFS(СВЦЭМ!$K$34:$K$777,СВЦЭМ!$A$34:$A$777,$A391,СВЦЭМ!$B$34:$B$777,W$366)+'СЕТ СН'!$F$13</f>
        <v>325.02438059999997</v>
      </c>
      <c r="X391" s="37">
        <f>SUMIFS(СВЦЭМ!$K$34:$K$777,СВЦЭМ!$A$34:$A$777,$A391,СВЦЭМ!$B$34:$B$777,X$366)+'СЕТ СН'!$F$13</f>
        <v>326.42575470999998</v>
      </c>
      <c r="Y391" s="37">
        <f>SUMIFS(СВЦЭМ!$K$34:$K$777,СВЦЭМ!$A$34:$A$777,$A391,СВЦЭМ!$B$34:$B$777,Y$366)+'СЕТ СН'!$F$13</f>
        <v>354.77246765000001</v>
      </c>
    </row>
    <row r="392" spans="1:26" ht="15.75" x14ac:dyDescent="0.2">
      <c r="A392" s="36">
        <f t="shared" si="10"/>
        <v>43338</v>
      </c>
      <c r="B392" s="37">
        <f>SUMIFS(СВЦЭМ!$K$34:$K$777,СВЦЭМ!$A$34:$A$777,$A392,СВЦЭМ!$B$34:$B$777,B$366)+'СЕТ СН'!$F$13</f>
        <v>425.55665843999998</v>
      </c>
      <c r="C392" s="37">
        <f>SUMIFS(СВЦЭМ!$K$34:$K$777,СВЦЭМ!$A$34:$A$777,$A392,СВЦЭМ!$B$34:$B$777,C$366)+'СЕТ СН'!$F$13</f>
        <v>510.34555455999998</v>
      </c>
      <c r="D392" s="37">
        <f>SUMIFS(СВЦЭМ!$K$34:$K$777,СВЦЭМ!$A$34:$A$777,$A392,СВЦЭМ!$B$34:$B$777,D$366)+'СЕТ СН'!$F$13</f>
        <v>587.81397488000005</v>
      </c>
      <c r="E392" s="37">
        <f>SUMIFS(СВЦЭМ!$K$34:$K$777,СВЦЭМ!$A$34:$A$777,$A392,СВЦЭМ!$B$34:$B$777,E$366)+'СЕТ СН'!$F$13</f>
        <v>671.35257130000002</v>
      </c>
      <c r="F392" s="37">
        <f>SUMIFS(СВЦЭМ!$K$34:$K$777,СВЦЭМ!$A$34:$A$777,$A392,СВЦЭМ!$B$34:$B$777,F$366)+'СЕТ СН'!$F$13</f>
        <v>677.82830649000005</v>
      </c>
      <c r="G392" s="37">
        <f>SUMIFS(СВЦЭМ!$K$34:$K$777,СВЦЭМ!$A$34:$A$777,$A392,СВЦЭМ!$B$34:$B$777,G$366)+'СЕТ СН'!$F$13</f>
        <v>657.57607617999997</v>
      </c>
      <c r="H392" s="37">
        <f>SUMIFS(СВЦЭМ!$K$34:$K$777,СВЦЭМ!$A$34:$A$777,$A392,СВЦЭМ!$B$34:$B$777,H$366)+'СЕТ СН'!$F$13</f>
        <v>640.38151476999997</v>
      </c>
      <c r="I392" s="37">
        <f>SUMIFS(СВЦЭМ!$K$34:$K$777,СВЦЭМ!$A$34:$A$777,$A392,СВЦЭМ!$B$34:$B$777,I$366)+'СЕТ СН'!$F$13</f>
        <v>610.78051679999999</v>
      </c>
      <c r="J392" s="37">
        <f>SUMIFS(СВЦЭМ!$K$34:$K$777,СВЦЭМ!$A$34:$A$777,$A392,СВЦЭМ!$B$34:$B$777,J$366)+'СЕТ СН'!$F$13</f>
        <v>494.85236146</v>
      </c>
      <c r="K392" s="37">
        <f>SUMIFS(СВЦЭМ!$K$34:$K$777,СВЦЭМ!$A$34:$A$777,$A392,СВЦЭМ!$B$34:$B$777,K$366)+'СЕТ СН'!$F$13</f>
        <v>414.96465466000001</v>
      </c>
      <c r="L392" s="37">
        <f>SUMIFS(СВЦЭМ!$K$34:$K$777,СВЦЭМ!$A$34:$A$777,$A392,СВЦЭМ!$B$34:$B$777,L$366)+'СЕТ СН'!$F$13</f>
        <v>353.10164958000001</v>
      </c>
      <c r="M392" s="37">
        <f>SUMIFS(СВЦЭМ!$K$34:$K$777,СВЦЭМ!$A$34:$A$777,$A392,СВЦЭМ!$B$34:$B$777,M$366)+'СЕТ СН'!$F$13</f>
        <v>315.32293930999998</v>
      </c>
      <c r="N392" s="37">
        <f>SUMIFS(СВЦЭМ!$K$34:$K$777,СВЦЭМ!$A$34:$A$777,$A392,СВЦЭМ!$B$34:$B$777,N$366)+'СЕТ СН'!$F$13</f>
        <v>305.10889677</v>
      </c>
      <c r="O392" s="37">
        <f>SUMIFS(СВЦЭМ!$K$34:$K$777,СВЦЭМ!$A$34:$A$777,$A392,СВЦЭМ!$B$34:$B$777,O$366)+'СЕТ СН'!$F$13</f>
        <v>310.07842034999999</v>
      </c>
      <c r="P392" s="37">
        <f>SUMIFS(СВЦЭМ!$K$34:$K$777,СВЦЭМ!$A$34:$A$777,$A392,СВЦЭМ!$B$34:$B$777,P$366)+'СЕТ СН'!$F$13</f>
        <v>310.23229347</v>
      </c>
      <c r="Q392" s="37">
        <f>SUMIFS(СВЦЭМ!$K$34:$K$777,СВЦЭМ!$A$34:$A$777,$A392,СВЦЭМ!$B$34:$B$777,Q$366)+'СЕТ СН'!$F$13</f>
        <v>312.12055211000001</v>
      </c>
      <c r="R392" s="37">
        <f>SUMIFS(СВЦЭМ!$K$34:$K$777,СВЦЭМ!$A$34:$A$777,$A392,СВЦЭМ!$B$34:$B$777,R$366)+'СЕТ СН'!$F$13</f>
        <v>313.19508098</v>
      </c>
      <c r="S392" s="37">
        <f>SUMIFS(СВЦЭМ!$K$34:$K$777,СВЦЭМ!$A$34:$A$777,$A392,СВЦЭМ!$B$34:$B$777,S$366)+'СЕТ СН'!$F$13</f>
        <v>312.62083526999999</v>
      </c>
      <c r="T392" s="37">
        <f>SUMIFS(СВЦЭМ!$K$34:$K$777,СВЦЭМ!$A$34:$A$777,$A392,СВЦЭМ!$B$34:$B$777,T$366)+'СЕТ СН'!$F$13</f>
        <v>312.40975808000002</v>
      </c>
      <c r="U392" s="37">
        <f>SUMIFS(СВЦЭМ!$K$34:$K$777,СВЦЭМ!$A$34:$A$777,$A392,СВЦЭМ!$B$34:$B$777,U$366)+'СЕТ СН'!$F$13</f>
        <v>315.41899938</v>
      </c>
      <c r="V392" s="37">
        <f>SUMIFS(СВЦЭМ!$K$34:$K$777,СВЦЭМ!$A$34:$A$777,$A392,СВЦЭМ!$B$34:$B$777,V$366)+'СЕТ СН'!$F$13</f>
        <v>320.12222955999999</v>
      </c>
      <c r="W392" s="37">
        <f>SUMIFS(СВЦЭМ!$K$34:$K$777,СВЦЭМ!$A$34:$A$777,$A392,СВЦЭМ!$B$34:$B$777,W$366)+'СЕТ СН'!$F$13</f>
        <v>325.82626699999997</v>
      </c>
      <c r="X392" s="37">
        <f>SUMIFS(СВЦЭМ!$K$34:$K$777,СВЦЭМ!$A$34:$A$777,$A392,СВЦЭМ!$B$34:$B$777,X$366)+'СЕТ СН'!$F$13</f>
        <v>310.7797291</v>
      </c>
      <c r="Y392" s="37">
        <f>SUMIFS(СВЦЭМ!$K$34:$K$777,СВЦЭМ!$A$34:$A$777,$A392,СВЦЭМ!$B$34:$B$777,Y$366)+'СЕТ СН'!$F$13</f>
        <v>348.67530822999998</v>
      </c>
    </row>
    <row r="393" spans="1:26" ht="15.75" x14ac:dyDescent="0.2">
      <c r="A393" s="36">
        <f t="shared" si="10"/>
        <v>43339</v>
      </c>
      <c r="B393" s="37">
        <f>SUMIFS(СВЦЭМ!$K$34:$K$777,СВЦЭМ!$A$34:$A$777,$A393,СВЦЭМ!$B$34:$B$777,B$366)+'СЕТ СН'!$F$13</f>
        <v>425.85688210000001</v>
      </c>
      <c r="C393" s="37">
        <f>SUMIFS(СВЦЭМ!$K$34:$K$777,СВЦЭМ!$A$34:$A$777,$A393,СВЦЭМ!$B$34:$B$777,C$366)+'СЕТ СН'!$F$13</f>
        <v>511.99124233999999</v>
      </c>
      <c r="D393" s="37">
        <f>SUMIFS(СВЦЭМ!$K$34:$K$777,СВЦЭМ!$A$34:$A$777,$A393,СВЦЭМ!$B$34:$B$777,D$366)+'СЕТ СН'!$F$13</f>
        <v>583.27204443999995</v>
      </c>
      <c r="E393" s="37">
        <f>SUMIFS(СВЦЭМ!$K$34:$K$777,СВЦЭМ!$A$34:$A$777,$A393,СВЦЭМ!$B$34:$B$777,E$366)+'СЕТ СН'!$F$13</f>
        <v>654.12107875000004</v>
      </c>
      <c r="F393" s="37">
        <f>SUMIFS(СВЦЭМ!$K$34:$K$777,СВЦЭМ!$A$34:$A$777,$A393,СВЦЭМ!$B$34:$B$777,F$366)+'СЕТ СН'!$F$13</f>
        <v>652.52625058000001</v>
      </c>
      <c r="G393" s="37">
        <f>SUMIFS(СВЦЭМ!$K$34:$K$777,СВЦЭМ!$A$34:$A$777,$A393,СВЦЭМ!$B$34:$B$777,G$366)+'СЕТ СН'!$F$13</f>
        <v>643.15393650999999</v>
      </c>
      <c r="H393" s="37">
        <f>SUMIFS(СВЦЭМ!$K$34:$K$777,СВЦЭМ!$A$34:$A$777,$A393,СВЦЭМ!$B$34:$B$777,H$366)+'СЕТ СН'!$F$13</f>
        <v>614.96756376999997</v>
      </c>
      <c r="I393" s="37">
        <f>SUMIFS(СВЦЭМ!$K$34:$K$777,СВЦЭМ!$A$34:$A$777,$A393,СВЦЭМ!$B$34:$B$777,I$366)+'СЕТ СН'!$F$13</f>
        <v>584.51780564000001</v>
      </c>
      <c r="J393" s="37">
        <f>SUMIFS(СВЦЭМ!$K$34:$K$777,СВЦЭМ!$A$34:$A$777,$A393,СВЦЭМ!$B$34:$B$777,J$366)+'СЕТ СН'!$F$13</f>
        <v>505.90253445000002</v>
      </c>
      <c r="K393" s="37">
        <f>SUMIFS(СВЦЭМ!$K$34:$K$777,СВЦЭМ!$A$34:$A$777,$A393,СВЦЭМ!$B$34:$B$777,K$366)+'СЕТ СН'!$F$13</f>
        <v>448.09586317999998</v>
      </c>
      <c r="L393" s="37">
        <f>SUMIFS(СВЦЭМ!$K$34:$K$777,СВЦЭМ!$A$34:$A$777,$A393,СВЦЭМ!$B$34:$B$777,L$366)+'СЕТ СН'!$F$13</f>
        <v>400.91330409</v>
      </c>
      <c r="M393" s="37">
        <f>SUMIFS(СВЦЭМ!$K$34:$K$777,СВЦЭМ!$A$34:$A$777,$A393,СВЦЭМ!$B$34:$B$777,M$366)+'СЕТ СН'!$F$13</f>
        <v>360.47999952999999</v>
      </c>
      <c r="N393" s="37">
        <f>SUMIFS(СВЦЭМ!$K$34:$K$777,СВЦЭМ!$A$34:$A$777,$A393,СВЦЭМ!$B$34:$B$777,N$366)+'СЕТ СН'!$F$13</f>
        <v>342.87557356999997</v>
      </c>
      <c r="O393" s="37">
        <f>SUMIFS(СВЦЭМ!$K$34:$K$777,СВЦЭМ!$A$34:$A$777,$A393,СВЦЭМ!$B$34:$B$777,O$366)+'СЕТ СН'!$F$13</f>
        <v>344.38338027999998</v>
      </c>
      <c r="P393" s="37">
        <f>SUMIFS(СВЦЭМ!$K$34:$K$777,СВЦЭМ!$A$34:$A$777,$A393,СВЦЭМ!$B$34:$B$777,P$366)+'СЕТ СН'!$F$13</f>
        <v>348.18581239999997</v>
      </c>
      <c r="Q393" s="37">
        <f>SUMIFS(СВЦЭМ!$K$34:$K$777,СВЦЭМ!$A$34:$A$777,$A393,СВЦЭМ!$B$34:$B$777,Q$366)+'СЕТ СН'!$F$13</f>
        <v>344.19026074999999</v>
      </c>
      <c r="R393" s="37">
        <f>SUMIFS(СВЦЭМ!$K$34:$K$777,СВЦЭМ!$A$34:$A$777,$A393,СВЦЭМ!$B$34:$B$777,R$366)+'СЕТ СН'!$F$13</f>
        <v>343.61153025999999</v>
      </c>
      <c r="S393" s="37">
        <f>SUMIFS(СВЦЭМ!$K$34:$K$777,СВЦЭМ!$A$34:$A$777,$A393,СВЦЭМ!$B$34:$B$777,S$366)+'СЕТ СН'!$F$13</f>
        <v>343.99655089999999</v>
      </c>
      <c r="T393" s="37">
        <f>SUMIFS(СВЦЭМ!$K$34:$K$777,СВЦЭМ!$A$34:$A$777,$A393,СВЦЭМ!$B$34:$B$777,T$366)+'СЕТ СН'!$F$13</f>
        <v>347.73998725000001</v>
      </c>
      <c r="U393" s="37">
        <f>SUMIFS(СВЦЭМ!$K$34:$K$777,СВЦЭМ!$A$34:$A$777,$A393,СВЦЭМ!$B$34:$B$777,U$366)+'СЕТ СН'!$F$13</f>
        <v>348.89153655000001</v>
      </c>
      <c r="V393" s="37">
        <f>SUMIFS(СВЦЭМ!$K$34:$K$777,СВЦЭМ!$A$34:$A$777,$A393,СВЦЭМ!$B$34:$B$777,V$366)+'СЕТ СН'!$F$13</f>
        <v>356.21141354000002</v>
      </c>
      <c r="W393" s="37">
        <f>SUMIFS(СВЦЭМ!$K$34:$K$777,СВЦЭМ!$A$34:$A$777,$A393,СВЦЭМ!$B$34:$B$777,W$366)+'СЕТ СН'!$F$13</f>
        <v>356.25405857999999</v>
      </c>
      <c r="X393" s="37">
        <f>SUMIFS(СВЦЭМ!$K$34:$K$777,СВЦЭМ!$A$34:$A$777,$A393,СВЦЭМ!$B$34:$B$777,X$366)+'СЕТ СН'!$F$13</f>
        <v>342.55499744999997</v>
      </c>
      <c r="Y393" s="37">
        <f>SUMIFS(СВЦЭМ!$K$34:$K$777,СВЦЭМ!$A$34:$A$777,$A393,СВЦЭМ!$B$34:$B$777,Y$366)+'СЕТ СН'!$F$13</f>
        <v>365.15977629999998</v>
      </c>
    </row>
    <row r="394" spans="1:26" ht="15.75" x14ac:dyDescent="0.2">
      <c r="A394" s="36">
        <f t="shared" si="10"/>
        <v>43340</v>
      </c>
      <c r="B394" s="37">
        <f>SUMIFS(СВЦЭМ!$K$34:$K$777,СВЦЭМ!$A$34:$A$777,$A394,СВЦЭМ!$B$34:$B$777,B$366)+'СЕТ СН'!$F$13</f>
        <v>436.41884785000002</v>
      </c>
      <c r="C394" s="37">
        <f>SUMIFS(СВЦЭМ!$K$34:$K$777,СВЦЭМ!$A$34:$A$777,$A394,СВЦЭМ!$B$34:$B$777,C$366)+'СЕТ СН'!$F$13</f>
        <v>522.05809294000005</v>
      </c>
      <c r="D394" s="37">
        <f>SUMIFS(СВЦЭМ!$K$34:$K$777,СВЦЭМ!$A$34:$A$777,$A394,СВЦЭМ!$B$34:$B$777,D$366)+'СЕТ СН'!$F$13</f>
        <v>605.38073193000002</v>
      </c>
      <c r="E394" s="37">
        <f>SUMIFS(СВЦЭМ!$K$34:$K$777,СВЦЭМ!$A$34:$A$777,$A394,СВЦЭМ!$B$34:$B$777,E$366)+'СЕТ СН'!$F$13</f>
        <v>662.59388951999995</v>
      </c>
      <c r="F394" s="37">
        <f>SUMIFS(СВЦЭМ!$K$34:$K$777,СВЦЭМ!$A$34:$A$777,$A394,СВЦЭМ!$B$34:$B$777,F$366)+'СЕТ СН'!$F$13</f>
        <v>667.25749210000004</v>
      </c>
      <c r="G394" s="37">
        <f>SUMIFS(СВЦЭМ!$K$34:$K$777,СВЦЭМ!$A$34:$A$777,$A394,СВЦЭМ!$B$34:$B$777,G$366)+'СЕТ СН'!$F$13</f>
        <v>643.44751799999995</v>
      </c>
      <c r="H394" s="37">
        <f>SUMIFS(СВЦЭМ!$K$34:$K$777,СВЦЭМ!$A$34:$A$777,$A394,СВЦЭМ!$B$34:$B$777,H$366)+'СЕТ СН'!$F$13</f>
        <v>629.38490620000005</v>
      </c>
      <c r="I394" s="37">
        <f>SUMIFS(СВЦЭМ!$K$34:$K$777,СВЦЭМ!$A$34:$A$777,$A394,СВЦЭМ!$B$34:$B$777,I$366)+'СЕТ СН'!$F$13</f>
        <v>581.57530865000001</v>
      </c>
      <c r="J394" s="37">
        <f>SUMIFS(СВЦЭМ!$K$34:$K$777,СВЦЭМ!$A$34:$A$777,$A394,СВЦЭМ!$B$34:$B$777,J$366)+'СЕТ СН'!$F$13</f>
        <v>495.49416826999999</v>
      </c>
      <c r="K394" s="37">
        <f>SUMIFS(СВЦЭМ!$K$34:$K$777,СВЦЭМ!$A$34:$A$777,$A394,СВЦЭМ!$B$34:$B$777,K$366)+'СЕТ СН'!$F$13</f>
        <v>445.29921660000002</v>
      </c>
      <c r="L394" s="37">
        <f>SUMIFS(СВЦЭМ!$K$34:$K$777,СВЦЭМ!$A$34:$A$777,$A394,СВЦЭМ!$B$34:$B$777,L$366)+'СЕТ СН'!$F$13</f>
        <v>409.17252832000003</v>
      </c>
      <c r="M394" s="37">
        <f>SUMIFS(СВЦЭМ!$K$34:$K$777,СВЦЭМ!$A$34:$A$777,$A394,СВЦЭМ!$B$34:$B$777,M$366)+'СЕТ СН'!$F$13</f>
        <v>362.29449032000002</v>
      </c>
      <c r="N394" s="37">
        <f>SUMIFS(СВЦЭМ!$K$34:$K$777,СВЦЭМ!$A$34:$A$777,$A394,СВЦЭМ!$B$34:$B$777,N$366)+'СЕТ СН'!$F$13</f>
        <v>354.46666963000001</v>
      </c>
      <c r="O394" s="37">
        <f>SUMIFS(СВЦЭМ!$K$34:$K$777,СВЦЭМ!$A$34:$A$777,$A394,СВЦЭМ!$B$34:$B$777,O$366)+'СЕТ СН'!$F$13</f>
        <v>356.61037828000002</v>
      </c>
      <c r="P394" s="37">
        <f>SUMIFS(СВЦЭМ!$K$34:$K$777,СВЦЭМ!$A$34:$A$777,$A394,СВЦЭМ!$B$34:$B$777,P$366)+'СЕТ СН'!$F$13</f>
        <v>354.05794322999998</v>
      </c>
      <c r="Q394" s="37">
        <f>SUMIFS(СВЦЭМ!$K$34:$K$777,СВЦЭМ!$A$34:$A$777,$A394,СВЦЭМ!$B$34:$B$777,Q$366)+'СЕТ СН'!$F$13</f>
        <v>353.73791080000001</v>
      </c>
      <c r="R394" s="37">
        <f>SUMIFS(СВЦЭМ!$K$34:$K$777,СВЦЭМ!$A$34:$A$777,$A394,СВЦЭМ!$B$34:$B$777,R$366)+'СЕТ СН'!$F$13</f>
        <v>352.79595902</v>
      </c>
      <c r="S394" s="37">
        <f>SUMIFS(СВЦЭМ!$K$34:$K$777,СВЦЭМ!$A$34:$A$777,$A394,СВЦЭМ!$B$34:$B$777,S$366)+'СЕТ СН'!$F$13</f>
        <v>348.13857057000001</v>
      </c>
      <c r="T394" s="37">
        <f>SUMIFS(СВЦЭМ!$K$34:$K$777,СВЦЭМ!$A$34:$A$777,$A394,СВЦЭМ!$B$34:$B$777,T$366)+'СЕТ СН'!$F$13</f>
        <v>344.47764964999999</v>
      </c>
      <c r="U394" s="37">
        <f>SUMIFS(СВЦЭМ!$K$34:$K$777,СВЦЭМ!$A$34:$A$777,$A394,СВЦЭМ!$B$34:$B$777,U$366)+'СЕТ СН'!$F$13</f>
        <v>342.06700710000001</v>
      </c>
      <c r="V394" s="37">
        <f>SUMIFS(СВЦЭМ!$K$34:$K$777,СВЦЭМ!$A$34:$A$777,$A394,СВЦЭМ!$B$34:$B$777,V$366)+'СЕТ СН'!$F$13</f>
        <v>354.96788667999999</v>
      </c>
      <c r="W394" s="37">
        <f>SUMIFS(СВЦЭМ!$K$34:$K$777,СВЦЭМ!$A$34:$A$777,$A394,СВЦЭМ!$B$34:$B$777,W$366)+'СЕТ СН'!$F$13</f>
        <v>353.99254693</v>
      </c>
      <c r="X394" s="37">
        <f>SUMIFS(СВЦЭМ!$K$34:$K$777,СВЦЭМ!$A$34:$A$777,$A394,СВЦЭМ!$B$34:$B$777,X$366)+'СЕТ СН'!$F$13</f>
        <v>345.19201665000003</v>
      </c>
      <c r="Y394" s="37">
        <f>SUMIFS(СВЦЭМ!$K$34:$K$777,СВЦЭМ!$A$34:$A$777,$A394,СВЦЭМ!$B$34:$B$777,Y$366)+'СЕТ СН'!$F$13</f>
        <v>378.64999712999997</v>
      </c>
    </row>
    <row r="395" spans="1:26" ht="15.75" x14ac:dyDescent="0.2">
      <c r="A395" s="36">
        <f t="shared" si="10"/>
        <v>43341</v>
      </c>
      <c r="B395" s="37">
        <f>SUMIFS(СВЦЭМ!$K$34:$K$777,СВЦЭМ!$A$34:$A$777,$A395,СВЦЭМ!$B$34:$B$777,B$366)+'СЕТ СН'!$F$13</f>
        <v>486.38302435999998</v>
      </c>
      <c r="C395" s="37">
        <f>SUMIFS(СВЦЭМ!$K$34:$K$777,СВЦЭМ!$A$34:$A$777,$A395,СВЦЭМ!$B$34:$B$777,C$366)+'СЕТ СН'!$F$13</f>
        <v>580.09473800000001</v>
      </c>
      <c r="D395" s="37">
        <f>SUMIFS(СВЦЭМ!$K$34:$K$777,СВЦЭМ!$A$34:$A$777,$A395,СВЦЭМ!$B$34:$B$777,D$366)+'СЕТ СН'!$F$13</f>
        <v>641.89430239000001</v>
      </c>
      <c r="E395" s="37">
        <f>SUMIFS(СВЦЭМ!$K$34:$K$777,СВЦЭМ!$A$34:$A$777,$A395,СВЦЭМ!$B$34:$B$777,E$366)+'СЕТ СН'!$F$13</f>
        <v>719.60643502000005</v>
      </c>
      <c r="F395" s="37">
        <f>SUMIFS(СВЦЭМ!$K$34:$K$777,СВЦЭМ!$A$34:$A$777,$A395,СВЦЭМ!$B$34:$B$777,F$366)+'СЕТ СН'!$F$13</f>
        <v>715.97347064999997</v>
      </c>
      <c r="G395" s="37">
        <f>SUMIFS(СВЦЭМ!$K$34:$K$777,СВЦЭМ!$A$34:$A$777,$A395,СВЦЭМ!$B$34:$B$777,G$366)+'СЕТ СН'!$F$13</f>
        <v>721.14414870999997</v>
      </c>
      <c r="H395" s="37">
        <f>SUMIFS(СВЦЭМ!$K$34:$K$777,СВЦЭМ!$A$34:$A$777,$A395,СВЦЭМ!$B$34:$B$777,H$366)+'СЕТ СН'!$F$13</f>
        <v>736.86131566999995</v>
      </c>
      <c r="I395" s="37">
        <f>SUMIFS(СВЦЭМ!$K$34:$K$777,СВЦЭМ!$A$34:$A$777,$A395,СВЦЭМ!$B$34:$B$777,I$366)+'СЕТ СН'!$F$13</f>
        <v>725.98126779999996</v>
      </c>
      <c r="J395" s="37">
        <f>SUMIFS(СВЦЭМ!$K$34:$K$777,СВЦЭМ!$A$34:$A$777,$A395,СВЦЭМ!$B$34:$B$777,J$366)+'СЕТ СН'!$F$13</f>
        <v>619.33582202000002</v>
      </c>
      <c r="K395" s="37">
        <f>SUMIFS(СВЦЭМ!$K$34:$K$777,СВЦЭМ!$A$34:$A$777,$A395,СВЦЭМ!$B$34:$B$777,K$366)+'СЕТ СН'!$F$13</f>
        <v>557.78911281000001</v>
      </c>
      <c r="L395" s="37">
        <f>SUMIFS(СВЦЭМ!$K$34:$K$777,СВЦЭМ!$A$34:$A$777,$A395,СВЦЭМ!$B$34:$B$777,L$366)+'СЕТ СН'!$F$13</f>
        <v>501.16275464</v>
      </c>
      <c r="M395" s="37">
        <f>SUMIFS(СВЦЭМ!$K$34:$K$777,СВЦЭМ!$A$34:$A$777,$A395,СВЦЭМ!$B$34:$B$777,M$366)+'СЕТ СН'!$F$13</f>
        <v>453.35022361</v>
      </c>
      <c r="N395" s="37">
        <f>SUMIFS(СВЦЭМ!$K$34:$K$777,СВЦЭМ!$A$34:$A$777,$A395,СВЦЭМ!$B$34:$B$777,N$366)+'СЕТ СН'!$F$13</f>
        <v>434.87318388</v>
      </c>
      <c r="O395" s="37">
        <f>SUMIFS(СВЦЭМ!$K$34:$K$777,СВЦЭМ!$A$34:$A$777,$A395,СВЦЭМ!$B$34:$B$777,O$366)+'СЕТ СН'!$F$13</f>
        <v>436.72375733000001</v>
      </c>
      <c r="P395" s="37">
        <f>SUMIFS(СВЦЭМ!$K$34:$K$777,СВЦЭМ!$A$34:$A$777,$A395,СВЦЭМ!$B$34:$B$777,P$366)+'СЕТ СН'!$F$13</f>
        <v>432.74866444000003</v>
      </c>
      <c r="Q395" s="37">
        <f>SUMIFS(СВЦЭМ!$K$34:$K$777,СВЦЭМ!$A$34:$A$777,$A395,СВЦЭМ!$B$34:$B$777,Q$366)+'СЕТ СН'!$F$13</f>
        <v>431.79050106</v>
      </c>
      <c r="R395" s="37">
        <f>SUMIFS(СВЦЭМ!$K$34:$K$777,СВЦЭМ!$A$34:$A$777,$A395,СВЦЭМ!$B$34:$B$777,R$366)+'СЕТ СН'!$F$13</f>
        <v>434.36918280999998</v>
      </c>
      <c r="S395" s="37">
        <f>SUMIFS(СВЦЭМ!$K$34:$K$777,СВЦЭМ!$A$34:$A$777,$A395,СВЦЭМ!$B$34:$B$777,S$366)+'СЕТ СН'!$F$13</f>
        <v>444.84958885999998</v>
      </c>
      <c r="T395" s="37">
        <f>SUMIFS(СВЦЭМ!$K$34:$K$777,СВЦЭМ!$A$34:$A$777,$A395,СВЦЭМ!$B$34:$B$777,T$366)+'СЕТ СН'!$F$13</f>
        <v>447.26155347000002</v>
      </c>
      <c r="U395" s="37">
        <f>SUMIFS(СВЦЭМ!$K$34:$K$777,СВЦЭМ!$A$34:$A$777,$A395,СВЦЭМ!$B$34:$B$777,U$366)+'СЕТ СН'!$F$13</f>
        <v>446.05700423000002</v>
      </c>
      <c r="V395" s="37">
        <f>SUMIFS(СВЦЭМ!$K$34:$K$777,СВЦЭМ!$A$34:$A$777,$A395,СВЦЭМ!$B$34:$B$777,V$366)+'СЕТ СН'!$F$13</f>
        <v>435.48501464999998</v>
      </c>
      <c r="W395" s="37">
        <f>SUMIFS(СВЦЭМ!$K$34:$K$777,СВЦЭМ!$A$34:$A$777,$A395,СВЦЭМ!$B$34:$B$777,W$366)+'СЕТ СН'!$F$13</f>
        <v>436.12025963999997</v>
      </c>
      <c r="X395" s="37">
        <f>SUMIFS(СВЦЭМ!$K$34:$K$777,СВЦЭМ!$A$34:$A$777,$A395,СВЦЭМ!$B$34:$B$777,X$366)+'СЕТ СН'!$F$13</f>
        <v>449.18405567999997</v>
      </c>
      <c r="Y395" s="37">
        <f>SUMIFS(СВЦЭМ!$K$34:$K$777,СВЦЭМ!$A$34:$A$777,$A395,СВЦЭМ!$B$34:$B$777,Y$366)+'СЕТ СН'!$F$13</f>
        <v>503.95026426999999</v>
      </c>
    </row>
    <row r="396" spans="1:26" ht="15.75" x14ac:dyDescent="0.2">
      <c r="A396" s="36">
        <f t="shared" si="10"/>
        <v>43342</v>
      </c>
      <c r="B396" s="37">
        <f>SUMIFS(СВЦЭМ!$K$34:$K$777,СВЦЭМ!$A$34:$A$777,$A396,СВЦЭМ!$B$34:$B$777,B$366)+'СЕТ СН'!$F$13</f>
        <v>553.96926145999998</v>
      </c>
      <c r="C396" s="37">
        <f>SUMIFS(СВЦЭМ!$K$34:$K$777,СВЦЭМ!$A$34:$A$777,$A396,СВЦЭМ!$B$34:$B$777,C$366)+'СЕТ СН'!$F$13</f>
        <v>637.29730871000004</v>
      </c>
      <c r="D396" s="37">
        <f>SUMIFS(СВЦЭМ!$K$34:$K$777,СВЦЭМ!$A$34:$A$777,$A396,СВЦЭМ!$B$34:$B$777,D$366)+'СЕТ СН'!$F$13</f>
        <v>708.06136200000003</v>
      </c>
      <c r="E396" s="37">
        <f>SUMIFS(СВЦЭМ!$K$34:$K$777,СВЦЭМ!$A$34:$A$777,$A396,СВЦЭМ!$B$34:$B$777,E$366)+'СЕТ СН'!$F$13</f>
        <v>724.18707815000005</v>
      </c>
      <c r="F396" s="37">
        <f>SUMIFS(СВЦЭМ!$K$34:$K$777,СВЦЭМ!$A$34:$A$777,$A396,СВЦЭМ!$B$34:$B$777,F$366)+'СЕТ СН'!$F$13</f>
        <v>721.43936635</v>
      </c>
      <c r="G396" s="37">
        <f>SUMIFS(СВЦЭМ!$K$34:$K$777,СВЦЭМ!$A$34:$A$777,$A396,СВЦЭМ!$B$34:$B$777,G$366)+'СЕТ СН'!$F$13</f>
        <v>727.69247677999999</v>
      </c>
      <c r="H396" s="37">
        <f>SUMIFS(СВЦЭМ!$K$34:$K$777,СВЦЭМ!$A$34:$A$777,$A396,СВЦЭМ!$B$34:$B$777,H$366)+'СЕТ СН'!$F$13</f>
        <v>743.75371035000001</v>
      </c>
      <c r="I396" s="37">
        <f>SUMIFS(СВЦЭМ!$K$34:$K$777,СВЦЭМ!$A$34:$A$777,$A396,СВЦЭМ!$B$34:$B$777,I$366)+'СЕТ СН'!$F$13</f>
        <v>728.52719320999995</v>
      </c>
      <c r="J396" s="37">
        <f>SUMIFS(СВЦЭМ!$K$34:$K$777,СВЦЭМ!$A$34:$A$777,$A396,СВЦЭМ!$B$34:$B$777,J$366)+'СЕТ СН'!$F$13</f>
        <v>620.68971239999996</v>
      </c>
      <c r="K396" s="37">
        <f>SUMIFS(СВЦЭМ!$K$34:$K$777,СВЦЭМ!$A$34:$A$777,$A396,СВЦЭМ!$B$34:$B$777,K$366)+'СЕТ СН'!$F$13</f>
        <v>541.78264165999997</v>
      </c>
      <c r="L396" s="37">
        <f>SUMIFS(СВЦЭМ!$K$34:$K$777,СВЦЭМ!$A$34:$A$777,$A396,СВЦЭМ!$B$34:$B$777,L$366)+'СЕТ СН'!$F$13</f>
        <v>480.68743525000002</v>
      </c>
      <c r="M396" s="37">
        <f>SUMIFS(СВЦЭМ!$K$34:$K$777,СВЦЭМ!$A$34:$A$777,$A396,СВЦЭМ!$B$34:$B$777,M$366)+'СЕТ СН'!$F$13</f>
        <v>435.24746391000002</v>
      </c>
      <c r="N396" s="37">
        <f>SUMIFS(СВЦЭМ!$K$34:$K$777,СВЦЭМ!$A$34:$A$777,$A396,СВЦЭМ!$B$34:$B$777,N$366)+'СЕТ СН'!$F$13</f>
        <v>422.84506564999998</v>
      </c>
      <c r="O396" s="37">
        <f>SUMIFS(СВЦЭМ!$K$34:$K$777,СВЦЭМ!$A$34:$A$777,$A396,СВЦЭМ!$B$34:$B$777,O$366)+'СЕТ СН'!$F$13</f>
        <v>424.10866471999998</v>
      </c>
      <c r="P396" s="37">
        <f>SUMIFS(СВЦЭМ!$K$34:$K$777,СВЦЭМ!$A$34:$A$777,$A396,СВЦЭМ!$B$34:$B$777,P$366)+'СЕТ СН'!$F$13</f>
        <v>424.16407764000002</v>
      </c>
      <c r="Q396" s="37">
        <f>SUMIFS(СВЦЭМ!$K$34:$K$777,СВЦЭМ!$A$34:$A$777,$A396,СВЦЭМ!$B$34:$B$777,Q$366)+'СЕТ СН'!$F$13</f>
        <v>423.27659223000001</v>
      </c>
      <c r="R396" s="37">
        <f>SUMIFS(СВЦЭМ!$K$34:$K$777,СВЦЭМ!$A$34:$A$777,$A396,СВЦЭМ!$B$34:$B$777,R$366)+'СЕТ СН'!$F$13</f>
        <v>429.30364634</v>
      </c>
      <c r="S396" s="37">
        <f>SUMIFS(СВЦЭМ!$K$34:$K$777,СВЦЭМ!$A$34:$A$777,$A396,СВЦЭМ!$B$34:$B$777,S$366)+'СЕТ СН'!$F$13</f>
        <v>418.97478446000002</v>
      </c>
      <c r="T396" s="37">
        <f>SUMIFS(СВЦЭМ!$K$34:$K$777,СВЦЭМ!$A$34:$A$777,$A396,СВЦЭМ!$B$34:$B$777,T$366)+'СЕТ СН'!$F$13</f>
        <v>419.09425962</v>
      </c>
      <c r="U396" s="37">
        <f>SUMIFS(СВЦЭМ!$K$34:$K$777,СВЦЭМ!$A$34:$A$777,$A396,СВЦЭМ!$B$34:$B$777,U$366)+'СЕТ СН'!$F$13</f>
        <v>423.57965754000003</v>
      </c>
      <c r="V396" s="37">
        <f>SUMIFS(СВЦЭМ!$K$34:$K$777,СВЦЭМ!$A$34:$A$777,$A396,СВЦЭМ!$B$34:$B$777,V$366)+'СЕТ СН'!$F$13</f>
        <v>417.90772602999999</v>
      </c>
      <c r="W396" s="37">
        <f>SUMIFS(СВЦЭМ!$K$34:$K$777,СВЦЭМ!$A$34:$A$777,$A396,СВЦЭМ!$B$34:$B$777,W$366)+'СЕТ СН'!$F$13</f>
        <v>419.02661029000001</v>
      </c>
      <c r="X396" s="37">
        <f>SUMIFS(СВЦЭМ!$K$34:$K$777,СВЦЭМ!$A$34:$A$777,$A396,СВЦЭМ!$B$34:$B$777,X$366)+'СЕТ СН'!$F$13</f>
        <v>436.86312224</v>
      </c>
      <c r="Y396" s="37">
        <f>SUMIFS(СВЦЭМ!$K$34:$K$777,СВЦЭМ!$A$34:$A$777,$A396,СВЦЭМ!$B$34:$B$777,Y$366)+'СЕТ СН'!$F$13</f>
        <v>484.80358611999998</v>
      </c>
    </row>
    <row r="397" spans="1:26" ht="15.75" x14ac:dyDescent="0.2">
      <c r="A397" s="36">
        <f t="shared" si="10"/>
        <v>43343</v>
      </c>
      <c r="B397" s="37">
        <f>SUMIFS(СВЦЭМ!$K$34:$K$777,СВЦЭМ!$A$34:$A$777,$A397,СВЦЭМ!$B$34:$B$777,B$366)+'СЕТ СН'!$F$13</f>
        <v>543.54888318999997</v>
      </c>
      <c r="C397" s="37">
        <f>SUMIFS(СВЦЭМ!$K$34:$K$777,СВЦЭМ!$A$34:$A$777,$A397,СВЦЭМ!$B$34:$B$777,C$366)+'СЕТ СН'!$F$13</f>
        <v>640.31121126999994</v>
      </c>
      <c r="D397" s="37">
        <f>SUMIFS(СВЦЭМ!$K$34:$K$777,СВЦЭМ!$A$34:$A$777,$A397,СВЦЭМ!$B$34:$B$777,D$366)+'СЕТ СН'!$F$13</f>
        <v>702.84286248000001</v>
      </c>
      <c r="E397" s="37">
        <f>SUMIFS(СВЦЭМ!$K$34:$K$777,СВЦЭМ!$A$34:$A$777,$A397,СВЦЭМ!$B$34:$B$777,E$366)+'СЕТ СН'!$F$13</f>
        <v>727.89035088000003</v>
      </c>
      <c r="F397" s="37">
        <f>SUMIFS(СВЦЭМ!$K$34:$K$777,СВЦЭМ!$A$34:$A$777,$A397,СВЦЭМ!$B$34:$B$777,F$366)+'СЕТ СН'!$F$13</f>
        <v>725.87276238000004</v>
      </c>
      <c r="G397" s="37">
        <f>SUMIFS(СВЦЭМ!$K$34:$K$777,СВЦЭМ!$A$34:$A$777,$A397,СВЦЭМ!$B$34:$B$777,G$366)+'СЕТ СН'!$F$13</f>
        <v>730.49820283999998</v>
      </c>
      <c r="H397" s="37">
        <f>SUMIFS(СВЦЭМ!$K$34:$K$777,СВЦЭМ!$A$34:$A$777,$A397,СВЦЭМ!$B$34:$B$777,H$366)+'СЕТ СН'!$F$13</f>
        <v>743.06209567999997</v>
      </c>
      <c r="I397" s="37">
        <f>SUMIFS(СВЦЭМ!$K$34:$K$777,СВЦЭМ!$A$34:$A$777,$A397,СВЦЭМ!$B$34:$B$777,I$366)+'СЕТ СН'!$F$13</f>
        <v>704.28239252000003</v>
      </c>
      <c r="J397" s="37">
        <f>SUMIFS(СВЦЭМ!$K$34:$K$777,СВЦЭМ!$A$34:$A$777,$A397,СВЦЭМ!$B$34:$B$777,J$366)+'СЕТ СН'!$F$13</f>
        <v>595.62072494999995</v>
      </c>
      <c r="K397" s="37">
        <f>SUMIFS(СВЦЭМ!$K$34:$K$777,СВЦЭМ!$A$34:$A$777,$A397,СВЦЭМ!$B$34:$B$777,K$366)+'СЕТ СН'!$F$13</f>
        <v>529.16124764999995</v>
      </c>
      <c r="L397" s="37">
        <f>SUMIFS(СВЦЭМ!$K$34:$K$777,СВЦЭМ!$A$34:$A$777,$A397,СВЦЭМ!$B$34:$B$777,L$366)+'СЕТ СН'!$F$13</f>
        <v>473.10145503000001</v>
      </c>
      <c r="M397" s="37">
        <f>SUMIFS(СВЦЭМ!$K$34:$K$777,СВЦЭМ!$A$34:$A$777,$A397,СВЦЭМ!$B$34:$B$777,M$366)+'СЕТ СН'!$F$13</f>
        <v>425.66097716000002</v>
      </c>
      <c r="N397" s="37">
        <f>SUMIFS(СВЦЭМ!$K$34:$K$777,СВЦЭМ!$A$34:$A$777,$A397,СВЦЭМ!$B$34:$B$777,N$366)+'СЕТ СН'!$F$13</f>
        <v>412.42108254999999</v>
      </c>
      <c r="O397" s="37">
        <f>SUMIFS(СВЦЭМ!$K$34:$K$777,СВЦЭМ!$A$34:$A$777,$A397,СВЦЭМ!$B$34:$B$777,O$366)+'СЕТ СН'!$F$13</f>
        <v>410.21234737999998</v>
      </c>
      <c r="P397" s="37">
        <f>SUMIFS(СВЦЭМ!$K$34:$K$777,СВЦЭМ!$A$34:$A$777,$A397,СВЦЭМ!$B$34:$B$777,P$366)+'СЕТ СН'!$F$13</f>
        <v>407.43361564999998</v>
      </c>
      <c r="Q397" s="37">
        <f>SUMIFS(СВЦЭМ!$K$34:$K$777,СВЦЭМ!$A$34:$A$777,$A397,СВЦЭМ!$B$34:$B$777,Q$366)+'СЕТ СН'!$F$13</f>
        <v>413.01064414000001</v>
      </c>
      <c r="R397" s="37">
        <f>SUMIFS(СВЦЭМ!$K$34:$K$777,СВЦЭМ!$A$34:$A$777,$A397,СВЦЭМ!$B$34:$B$777,R$366)+'СЕТ СН'!$F$13</f>
        <v>411.09436277999998</v>
      </c>
      <c r="S397" s="37">
        <f>SUMIFS(СВЦЭМ!$K$34:$K$777,СВЦЭМ!$A$34:$A$777,$A397,СВЦЭМ!$B$34:$B$777,S$366)+'СЕТ СН'!$F$13</f>
        <v>409.99850099999998</v>
      </c>
      <c r="T397" s="37">
        <f>SUMIFS(СВЦЭМ!$K$34:$K$777,СВЦЭМ!$A$34:$A$777,$A397,СВЦЭМ!$B$34:$B$777,T$366)+'СЕТ СН'!$F$13</f>
        <v>408.50615708999999</v>
      </c>
      <c r="U397" s="37">
        <f>SUMIFS(СВЦЭМ!$K$34:$K$777,СВЦЭМ!$A$34:$A$777,$A397,СВЦЭМ!$B$34:$B$777,U$366)+'СЕТ СН'!$F$13</f>
        <v>405.94118914000001</v>
      </c>
      <c r="V397" s="37">
        <f>SUMIFS(СВЦЭМ!$K$34:$K$777,СВЦЭМ!$A$34:$A$777,$A397,СВЦЭМ!$B$34:$B$777,V$366)+'СЕТ СН'!$F$13</f>
        <v>393.07000624</v>
      </c>
      <c r="W397" s="37">
        <f>SUMIFS(СВЦЭМ!$K$34:$K$777,СВЦЭМ!$A$34:$A$777,$A397,СВЦЭМ!$B$34:$B$777,W$366)+'СЕТ СН'!$F$13</f>
        <v>385.85970429999998</v>
      </c>
      <c r="X397" s="37">
        <f>SUMIFS(СВЦЭМ!$K$34:$K$777,СВЦЭМ!$A$34:$A$777,$A397,СВЦЭМ!$B$34:$B$777,X$366)+'СЕТ СН'!$F$13</f>
        <v>408.43245159000003</v>
      </c>
      <c r="Y397" s="37">
        <f>SUMIFS(СВЦЭМ!$K$34:$K$777,СВЦЭМ!$A$34:$A$777,$A397,СВЦЭМ!$B$34:$B$777,Y$366)+'СЕТ СН'!$F$13</f>
        <v>458.00784449999998</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7"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28"/>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01.08.2018</v>
      </c>
      <c r="B402" s="37">
        <f>SUMIFS(СВЦЭМ!$L$34:$L$777,СВЦЭМ!$A$34:$A$777,$A402,СВЦЭМ!$B$34:$B$777,B$401)+'СЕТ СН'!$F$13</f>
        <v>486.03009926999999</v>
      </c>
      <c r="C402" s="37">
        <f>SUMIFS(СВЦЭМ!$L$34:$L$777,СВЦЭМ!$A$34:$A$777,$A402,СВЦЭМ!$B$34:$B$777,C$401)+'СЕТ СН'!$F$13</f>
        <v>522.88208522000002</v>
      </c>
      <c r="D402" s="37">
        <f>SUMIFS(СВЦЭМ!$L$34:$L$777,СВЦЭМ!$A$34:$A$777,$A402,СВЦЭМ!$B$34:$B$777,D$401)+'СЕТ СН'!$F$13</f>
        <v>608.63137652</v>
      </c>
      <c r="E402" s="37">
        <f>SUMIFS(СВЦЭМ!$L$34:$L$777,СВЦЭМ!$A$34:$A$777,$A402,СВЦЭМ!$B$34:$B$777,E$401)+'СЕТ СН'!$F$13</f>
        <v>719.69393423999998</v>
      </c>
      <c r="F402" s="37">
        <f>SUMIFS(СВЦЭМ!$L$34:$L$777,СВЦЭМ!$A$34:$A$777,$A402,СВЦЭМ!$B$34:$B$777,F$401)+'СЕТ СН'!$F$13</f>
        <v>780.22921365000002</v>
      </c>
      <c r="G402" s="37">
        <f>SUMIFS(СВЦЭМ!$L$34:$L$777,СВЦЭМ!$A$34:$A$777,$A402,СВЦЭМ!$B$34:$B$777,G$401)+'СЕТ СН'!$F$13</f>
        <v>777.08936415000005</v>
      </c>
      <c r="H402" s="37">
        <f>SUMIFS(СВЦЭМ!$L$34:$L$777,СВЦЭМ!$A$34:$A$777,$A402,СВЦЭМ!$B$34:$B$777,H$401)+'СЕТ СН'!$F$13</f>
        <v>702.11539839</v>
      </c>
      <c r="I402" s="37">
        <f>SUMIFS(СВЦЭМ!$L$34:$L$777,СВЦЭМ!$A$34:$A$777,$A402,СВЦЭМ!$B$34:$B$777,I$401)+'СЕТ СН'!$F$13</f>
        <v>665.77996528999995</v>
      </c>
      <c r="J402" s="37">
        <f>SUMIFS(СВЦЭМ!$L$34:$L$777,СВЦЭМ!$A$34:$A$777,$A402,СВЦЭМ!$B$34:$B$777,J$401)+'СЕТ СН'!$F$13</f>
        <v>544.77848778999999</v>
      </c>
      <c r="K402" s="37">
        <f>SUMIFS(СВЦЭМ!$L$34:$L$777,СВЦЭМ!$A$34:$A$777,$A402,СВЦЭМ!$B$34:$B$777,K$401)+'СЕТ СН'!$F$13</f>
        <v>474.03074975999999</v>
      </c>
      <c r="L402" s="37">
        <f>SUMIFS(СВЦЭМ!$L$34:$L$777,СВЦЭМ!$A$34:$A$777,$A402,СВЦЭМ!$B$34:$B$777,L$401)+'СЕТ СН'!$F$13</f>
        <v>412.89796531000002</v>
      </c>
      <c r="M402" s="37">
        <f>SUMIFS(СВЦЭМ!$L$34:$L$777,СВЦЭМ!$A$34:$A$777,$A402,СВЦЭМ!$B$34:$B$777,M$401)+'СЕТ СН'!$F$13</f>
        <v>371.73703957999999</v>
      </c>
      <c r="N402" s="37">
        <f>SUMIFS(СВЦЭМ!$L$34:$L$777,СВЦЭМ!$A$34:$A$777,$A402,СВЦЭМ!$B$34:$B$777,N$401)+'СЕТ СН'!$F$13</f>
        <v>366.48241000000002</v>
      </c>
      <c r="O402" s="37">
        <f>SUMIFS(СВЦЭМ!$L$34:$L$777,СВЦЭМ!$A$34:$A$777,$A402,СВЦЭМ!$B$34:$B$777,O$401)+'СЕТ СН'!$F$13</f>
        <v>366.17551229999998</v>
      </c>
      <c r="P402" s="37">
        <f>SUMIFS(СВЦЭМ!$L$34:$L$777,СВЦЭМ!$A$34:$A$777,$A402,СВЦЭМ!$B$34:$B$777,P$401)+'СЕТ СН'!$F$13</f>
        <v>367.24992109999999</v>
      </c>
      <c r="Q402" s="37">
        <f>SUMIFS(СВЦЭМ!$L$34:$L$777,СВЦЭМ!$A$34:$A$777,$A402,СВЦЭМ!$B$34:$B$777,Q$401)+'СЕТ СН'!$F$13</f>
        <v>369.22528864999998</v>
      </c>
      <c r="R402" s="37">
        <f>SUMIFS(СВЦЭМ!$L$34:$L$777,СВЦЭМ!$A$34:$A$777,$A402,СВЦЭМ!$B$34:$B$777,R$401)+'СЕТ СН'!$F$13</f>
        <v>370.14100645000002</v>
      </c>
      <c r="S402" s="37">
        <f>SUMIFS(СВЦЭМ!$L$34:$L$777,СВЦЭМ!$A$34:$A$777,$A402,СВЦЭМ!$B$34:$B$777,S$401)+'СЕТ СН'!$F$13</f>
        <v>368.34334709000001</v>
      </c>
      <c r="T402" s="37">
        <f>SUMIFS(СВЦЭМ!$L$34:$L$777,СВЦЭМ!$A$34:$A$777,$A402,СВЦЭМ!$B$34:$B$777,T$401)+'СЕТ СН'!$F$13</f>
        <v>365.00350111</v>
      </c>
      <c r="U402" s="37">
        <f>SUMIFS(СВЦЭМ!$L$34:$L$777,СВЦЭМ!$A$34:$A$777,$A402,СВЦЭМ!$B$34:$B$777,U$401)+'СЕТ СН'!$F$13</f>
        <v>360.14479139000002</v>
      </c>
      <c r="V402" s="37">
        <f>SUMIFS(СВЦЭМ!$L$34:$L$777,СВЦЭМ!$A$34:$A$777,$A402,СВЦЭМ!$B$34:$B$777,V$401)+'СЕТ СН'!$F$13</f>
        <v>354.87946857999998</v>
      </c>
      <c r="W402" s="37">
        <f>SUMIFS(СВЦЭМ!$L$34:$L$777,СВЦЭМ!$A$34:$A$777,$A402,СВЦЭМ!$B$34:$B$777,W$401)+'СЕТ СН'!$F$13</f>
        <v>389.75792417000002</v>
      </c>
      <c r="X402" s="37">
        <f>SUMIFS(СВЦЭМ!$L$34:$L$777,СВЦЭМ!$A$34:$A$777,$A402,СВЦЭМ!$B$34:$B$777,X$401)+'СЕТ СН'!$F$13</f>
        <v>399.96816467000002</v>
      </c>
      <c r="Y402" s="37">
        <f>SUMIFS(СВЦЭМ!$L$34:$L$777,СВЦЭМ!$A$34:$A$777,$A402,СВЦЭМ!$B$34:$B$777,Y$401)+'СЕТ СН'!$F$13</f>
        <v>432.25934474000002</v>
      </c>
      <c r="AA402" s="46"/>
    </row>
    <row r="403" spans="1:27" ht="15.75" x14ac:dyDescent="0.2">
      <c r="A403" s="36">
        <f>A402+1</f>
        <v>43314</v>
      </c>
      <c r="B403" s="37">
        <f>SUMIFS(СВЦЭМ!$L$34:$L$777,СВЦЭМ!$A$34:$A$777,$A403,СВЦЭМ!$B$34:$B$777,B$401)+'СЕТ СН'!$F$13</f>
        <v>533.57709523999995</v>
      </c>
      <c r="C403" s="37">
        <f>SUMIFS(СВЦЭМ!$L$34:$L$777,СВЦЭМ!$A$34:$A$777,$A403,СВЦЭМ!$B$34:$B$777,C$401)+'СЕТ СН'!$F$13</f>
        <v>647.80457466999997</v>
      </c>
      <c r="D403" s="37">
        <f>SUMIFS(СВЦЭМ!$L$34:$L$777,СВЦЭМ!$A$34:$A$777,$A403,СВЦЭМ!$B$34:$B$777,D$401)+'СЕТ СН'!$F$13</f>
        <v>736.03942064</v>
      </c>
      <c r="E403" s="37">
        <f>SUMIFS(СВЦЭМ!$L$34:$L$777,СВЦЭМ!$A$34:$A$777,$A403,СВЦЭМ!$B$34:$B$777,E$401)+'СЕТ СН'!$F$13</f>
        <v>818.28615775000003</v>
      </c>
      <c r="F403" s="37">
        <f>SUMIFS(СВЦЭМ!$L$34:$L$777,СВЦЭМ!$A$34:$A$777,$A403,СВЦЭМ!$B$34:$B$777,F$401)+'СЕТ СН'!$F$13</f>
        <v>816.87707109999997</v>
      </c>
      <c r="G403" s="37">
        <f>SUMIFS(СВЦЭМ!$L$34:$L$777,СВЦЭМ!$A$34:$A$777,$A403,СВЦЭМ!$B$34:$B$777,G$401)+'СЕТ СН'!$F$13</f>
        <v>807.22388632000002</v>
      </c>
      <c r="H403" s="37">
        <f>SUMIFS(СВЦЭМ!$L$34:$L$777,СВЦЭМ!$A$34:$A$777,$A403,СВЦЭМ!$B$34:$B$777,H$401)+'СЕТ СН'!$F$13</f>
        <v>774.05001934999996</v>
      </c>
      <c r="I403" s="37">
        <f>SUMIFS(СВЦЭМ!$L$34:$L$777,СВЦЭМ!$A$34:$A$777,$A403,СВЦЭМ!$B$34:$B$777,I$401)+'СЕТ СН'!$F$13</f>
        <v>690.25955364000004</v>
      </c>
      <c r="J403" s="37">
        <f>SUMIFS(СВЦЭМ!$L$34:$L$777,СВЦЭМ!$A$34:$A$777,$A403,СВЦЭМ!$B$34:$B$777,J$401)+'СЕТ СН'!$F$13</f>
        <v>567.11534492999999</v>
      </c>
      <c r="K403" s="37">
        <f>SUMIFS(СВЦЭМ!$L$34:$L$777,СВЦЭМ!$A$34:$A$777,$A403,СВЦЭМ!$B$34:$B$777,K$401)+'СЕТ СН'!$F$13</f>
        <v>468.71929462000003</v>
      </c>
      <c r="L403" s="37">
        <f>SUMIFS(СВЦЭМ!$L$34:$L$777,СВЦЭМ!$A$34:$A$777,$A403,СВЦЭМ!$B$34:$B$777,L$401)+'СЕТ СН'!$F$13</f>
        <v>410.52204313999999</v>
      </c>
      <c r="M403" s="37">
        <f>SUMIFS(СВЦЭМ!$L$34:$L$777,СВЦЭМ!$A$34:$A$777,$A403,СВЦЭМ!$B$34:$B$777,M$401)+'СЕТ СН'!$F$13</f>
        <v>375.98562041999998</v>
      </c>
      <c r="N403" s="37">
        <f>SUMIFS(СВЦЭМ!$L$34:$L$777,СВЦЭМ!$A$34:$A$777,$A403,СВЦЭМ!$B$34:$B$777,N$401)+'СЕТ СН'!$F$13</f>
        <v>367.59839314999999</v>
      </c>
      <c r="O403" s="37">
        <f>SUMIFS(СВЦЭМ!$L$34:$L$777,СВЦЭМ!$A$34:$A$777,$A403,СВЦЭМ!$B$34:$B$777,O$401)+'СЕТ СН'!$F$13</f>
        <v>379.25218580000001</v>
      </c>
      <c r="P403" s="37">
        <f>SUMIFS(СВЦЭМ!$L$34:$L$777,СВЦЭМ!$A$34:$A$777,$A403,СВЦЭМ!$B$34:$B$777,P$401)+'СЕТ СН'!$F$13</f>
        <v>369.57112188999997</v>
      </c>
      <c r="Q403" s="37">
        <f>SUMIFS(СВЦЭМ!$L$34:$L$777,СВЦЭМ!$A$34:$A$777,$A403,СВЦЭМ!$B$34:$B$777,Q$401)+'СЕТ СН'!$F$13</f>
        <v>368.94271113999997</v>
      </c>
      <c r="R403" s="37">
        <f>SUMIFS(СВЦЭМ!$L$34:$L$777,СВЦЭМ!$A$34:$A$777,$A403,СВЦЭМ!$B$34:$B$777,R$401)+'СЕТ СН'!$F$13</f>
        <v>371.35766317999997</v>
      </c>
      <c r="S403" s="37">
        <f>SUMIFS(СВЦЭМ!$L$34:$L$777,СВЦЭМ!$A$34:$A$777,$A403,СВЦЭМ!$B$34:$B$777,S$401)+'СЕТ СН'!$F$13</f>
        <v>367.44905426000003</v>
      </c>
      <c r="T403" s="37">
        <f>SUMIFS(СВЦЭМ!$L$34:$L$777,СВЦЭМ!$A$34:$A$777,$A403,СВЦЭМ!$B$34:$B$777,T$401)+'СЕТ СН'!$F$13</f>
        <v>358.03319613999997</v>
      </c>
      <c r="U403" s="37">
        <f>SUMIFS(СВЦЭМ!$L$34:$L$777,СВЦЭМ!$A$34:$A$777,$A403,СВЦЭМ!$B$34:$B$777,U$401)+'СЕТ СН'!$F$13</f>
        <v>362.74645667999999</v>
      </c>
      <c r="V403" s="37">
        <f>SUMIFS(СВЦЭМ!$L$34:$L$777,СВЦЭМ!$A$34:$A$777,$A403,СВЦЭМ!$B$34:$B$777,V$401)+'СЕТ СН'!$F$13</f>
        <v>357.25935636999998</v>
      </c>
      <c r="W403" s="37">
        <f>SUMIFS(СВЦЭМ!$L$34:$L$777,СВЦЭМ!$A$34:$A$777,$A403,СВЦЭМ!$B$34:$B$777,W$401)+'СЕТ СН'!$F$13</f>
        <v>359.85170310000001</v>
      </c>
      <c r="X403" s="37">
        <f>SUMIFS(СВЦЭМ!$L$34:$L$777,СВЦЭМ!$A$34:$A$777,$A403,СВЦЭМ!$B$34:$B$777,X$401)+'СЕТ СН'!$F$13</f>
        <v>373.76342536999999</v>
      </c>
      <c r="Y403" s="37">
        <f>SUMIFS(СВЦЭМ!$L$34:$L$777,СВЦЭМ!$A$34:$A$777,$A403,СВЦЭМ!$B$34:$B$777,Y$401)+'СЕТ СН'!$F$13</f>
        <v>430.21633041000001</v>
      </c>
    </row>
    <row r="404" spans="1:27" ht="15.75" x14ac:dyDescent="0.2">
      <c r="A404" s="36">
        <f t="shared" ref="A404:A432" si="11">A403+1</f>
        <v>43315</v>
      </c>
      <c r="B404" s="37">
        <f>SUMIFS(СВЦЭМ!$L$34:$L$777,СВЦЭМ!$A$34:$A$777,$A404,СВЦЭМ!$B$34:$B$777,B$401)+'СЕТ СН'!$F$13</f>
        <v>500.70783370999999</v>
      </c>
      <c r="C404" s="37">
        <f>SUMIFS(СВЦЭМ!$L$34:$L$777,СВЦЭМ!$A$34:$A$777,$A404,СВЦЭМ!$B$34:$B$777,C$401)+'СЕТ СН'!$F$13</f>
        <v>604.88054509999995</v>
      </c>
      <c r="D404" s="37">
        <f>SUMIFS(СВЦЭМ!$L$34:$L$777,СВЦЭМ!$A$34:$A$777,$A404,СВЦЭМ!$B$34:$B$777,D$401)+'СЕТ СН'!$F$13</f>
        <v>690.49695062000001</v>
      </c>
      <c r="E404" s="37">
        <f>SUMIFS(СВЦЭМ!$L$34:$L$777,СВЦЭМ!$A$34:$A$777,$A404,СВЦЭМ!$B$34:$B$777,E$401)+'СЕТ СН'!$F$13</f>
        <v>770.15297882000004</v>
      </c>
      <c r="F404" s="37">
        <f>SUMIFS(СВЦЭМ!$L$34:$L$777,СВЦЭМ!$A$34:$A$777,$A404,СВЦЭМ!$B$34:$B$777,F$401)+'СЕТ СН'!$F$13</f>
        <v>770.63737302000004</v>
      </c>
      <c r="G404" s="37">
        <f>SUMIFS(СВЦЭМ!$L$34:$L$777,СВЦЭМ!$A$34:$A$777,$A404,СВЦЭМ!$B$34:$B$777,G$401)+'СЕТ СН'!$F$13</f>
        <v>745.37741315000005</v>
      </c>
      <c r="H404" s="37">
        <f>SUMIFS(СВЦЭМ!$L$34:$L$777,СВЦЭМ!$A$34:$A$777,$A404,СВЦЭМ!$B$34:$B$777,H$401)+'СЕТ СН'!$F$13</f>
        <v>716.69976722000001</v>
      </c>
      <c r="I404" s="37">
        <f>SUMIFS(СВЦЭМ!$L$34:$L$777,СВЦЭМ!$A$34:$A$777,$A404,СВЦЭМ!$B$34:$B$777,I$401)+'СЕТ СН'!$F$13</f>
        <v>629.31415832000005</v>
      </c>
      <c r="J404" s="37">
        <f>SUMIFS(СВЦЭМ!$L$34:$L$777,СВЦЭМ!$A$34:$A$777,$A404,СВЦЭМ!$B$34:$B$777,J$401)+'СЕТ СН'!$F$13</f>
        <v>565.99640914999998</v>
      </c>
      <c r="K404" s="37">
        <f>SUMIFS(СВЦЭМ!$L$34:$L$777,СВЦЭМ!$A$34:$A$777,$A404,СВЦЭМ!$B$34:$B$777,K$401)+'СЕТ СН'!$F$13</f>
        <v>502.69082046</v>
      </c>
      <c r="L404" s="37">
        <f>SUMIFS(СВЦЭМ!$L$34:$L$777,СВЦЭМ!$A$34:$A$777,$A404,СВЦЭМ!$B$34:$B$777,L$401)+'СЕТ СН'!$F$13</f>
        <v>436.08135541000001</v>
      </c>
      <c r="M404" s="37">
        <f>SUMIFS(СВЦЭМ!$L$34:$L$777,СВЦЭМ!$A$34:$A$777,$A404,СВЦЭМ!$B$34:$B$777,M$401)+'СЕТ СН'!$F$13</f>
        <v>397.42501910999999</v>
      </c>
      <c r="N404" s="37">
        <f>SUMIFS(СВЦЭМ!$L$34:$L$777,СВЦЭМ!$A$34:$A$777,$A404,СВЦЭМ!$B$34:$B$777,N$401)+'СЕТ СН'!$F$13</f>
        <v>388.25924586999997</v>
      </c>
      <c r="O404" s="37">
        <f>SUMIFS(СВЦЭМ!$L$34:$L$777,СВЦЭМ!$A$34:$A$777,$A404,СВЦЭМ!$B$34:$B$777,O$401)+'СЕТ СН'!$F$13</f>
        <v>394.87864819999999</v>
      </c>
      <c r="P404" s="37">
        <f>SUMIFS(СВЦЭМ!$L$34:$L$777,СВЦЭМ!$A$34:$A$777,$A404,СВЦЭМ!$B$34:$B$777,P$401)+'СЕТ СН'!$F$13</f>
        <v>392.19726562</v>
      </c>
      <c r="Q404" s="37">
        <f>SUMIFS(СВЦЭМ!$L$34:$L$777,СВЦЭМ!$A$34:$A$777,$A404,СВЦЭМ!$B$34:$B$777,Q$401)+'СЕТ СН'!$F$13</f>
        <v>387.65286960999998</v>
      </c>
      <c r="R404" s="37">
        <f>SUMIFS(СВЦЭМ!$L$34:$L$777,СВЦЭМ!$A$34:$A$777,$A404,СВЦЭМ!$B$34:$B$777,R$401)+'СЕТ СН'!$F$13</f>
        <v>381.30943941999999</v>
      </c>
      <c r="S404" s="37">
        <f>SUMIFS(СВЦЭМ!$L$34:$L$777,СВЦЭМ!$A$34:$A$777,$A404,СВЦЭМ!$B$34:$B$777,S$401)+'СЕТ СН'!$F$13</f>
        <v>385.88861194999998</v>
      </c>
      <c r="T404" s="37">
        <f>SUMIFS(СВЦЭМ!$L$34:$L$777,СВЦЭМ!$A$34:$A$777,$A404,СВЦЭМ!$B$34:$B$777,T$401)+'СЕТ СН'!$F$13</f>
        <v>385.68346095999999</v>
      </c>
      <c r="U404" s="37">
        <f>SUMIFS(СВЦЭМ!$L$34:$L$777,СВЦЭМ!$A$34:$A$777,$A404,СВЦЭМ!$B$34:$B$777,U$401)+'СЕТ СН'!$F$13</f>
        <v>382.78314152000002</v>
      </c>
      <c r="V404" s="37">
        <f>SUMIFS(СВЦЭМ!$L$34:$L$777,СВЦЭМ!$A$34:$A$777,$A404,СВЦЭМ!$B$34:$B$777,V$401)+'СЕТ СН'!$F$13</f>
        <v>374.55902234000001</v>
      </c>
      <c r="W404" s="37">
        <f>SUMIFS(СВЦЭМ!$L$34:$L$777,СВЦЭМ!$A$34:$A$777,$A404,СВЦЭМ!$B$34:$B$777,W$401)+'СЕТ СН'!$F$13</f>
        <v>367.39484600999998</v>
      </c>
      <c r="X404" s="37">
        <f>SUMIFS(СВЦЭМ!$L$34:$L$777,СВЦЭМ!$A$34:$A$777,$A404,СВЦЭМ!$B$34:$B$777,X$401)+'СЕТ СН'!$F$13</f>
        <v>381.10431925</v>
      </c>
      <c r="Y404" s="37">
        <f>SUMIFS(СВЦЭМ!$L$34:$L$777,СВЦЭМ!$A$34:$A$777,$A404,СВЦЭМ!$B$34:$B$777,Y$401)+'СЕТ СН'!$F$13</f>
        <v>428.68572131000002</v>
      </c>
    </row>
    <row r="405" spans="1:27" ht="15.75" x14ac:dyDescent="0.2">
      <c r="A405" s="36">
        <f t="shared" si="11"/>
        <v>43316</v>
      </c>
      <c r="B405" s="37">
        <f>SUMIFS(СВЦЭМ!$L$34:$L$777,СВЦЭМ!$A$34:$A$777,$A405,СВЦЭМ!$B$34:$B$777,B$401)+'СЕТ СН'!$F$13</f>
        <v>527.15883385999996</v>
      </c>
      <c r="C405" s="37">
        <f>SUMIFS(СВЦЭМ!$L$34:$L$777,СВЦЭМ!$A$34:$A$777,$A405,СВЦЭМ!$B$34:$B$777,C$401)+'СЕТ СН'!$F$13</f>
        <v>599.49338264000005</v>
      </c>
      <c r="D405" s="37">
        <f>SUMIFS(СВЦЭМ!$L$34:$L$777,СВЦЭМ!$A$34:$A$777,$A405,СВЦЭМ!$B$34:$B$777,D$401)+'СЕТ СН'!$F$13</f>
        <v>663.41137357000002</v>
      </c>
      <c r="E405" s="37">
        <f>SUMIFS(СВЦЭМ!$L$34:$L$777,СВЦЭМ!$A$34:$A$777,$A405,СВЦЭМ!$B$34:$B$777,E$401)+'СЕТ СН'!$F$13</f>
        <v>749.23801574000004</v>
      </c>
      <c r="F405" s="37">
        <f>SUMIFS(СВЦЭМ!$L$34:$L$777,СВЦЭМ!$A$34:$A$777,$A405,СВЦЭМ!$B$34:$B$777,F$401)+'СЕТ СН'!$F$13</f>
        <v>750.70242570000005</v>
      </c>
      <c r="G405" s="37">
        <f>SUMIFS(СВЦЭМ!$L$34:$L$777,СВЦЭМ!$A$34:$A$777,$A405,СВЦЭМ!$B$34:$B$777,G$401)+'СЕТ СН'!$F$13</f>
        <v>735.50516951999998</v>
      </c>
      <c r="H405" s="37">
        <f>SUMIFS(СВЦЭМ!$L$34:$L$777,СВЦЭМ!$A$34:$A$777,$A405,СВЦЭМ!$B$34:$B$777,H$401)+'СЕТ СН'!$F$13</f>
        <v>704.29938064999999</v>
      </c>
      <c r="I405" s="37">
        <f>SUMIFS(СВЦЭМ!$L$34:$L$777,СВЦЭМ!$A$34:$A$777,$A405,СВЦЭМ!$B$34:$B$777,I$401)+'СЕТ СН'!$F$13</f>
        <v>683.25515328999995</v>
      </c>
      <c r="J405" s="37">
        <f>SUMIFS(СВЦЭМ!$L$34:$L$777,СВЦЭМ!$A$34:$A$777,$A405,СВЦЭМ!$B$34:$B$777,J$401)+'СЕТ СН'!$F$13</f>
        <v>565.34030519999999</v>
      </c>
      <c r="K405" s="37">
        <f>SUMIFS(СВЦЭМ!$L$34:$L$777,СВЦЭМ!$A$34:$A$777,$A405,СВЦЭМ!$B$34:$B$777,K$401)+'СЕТ СН'!$F$13</f>
        <v>481.47742211000002</v>
      </c>
      <c r="L405" s="37">
        <f>SUMIFS(СВЦЭМ!$L$34:$L$777,СВЦЭМ!$A$34:$A$777,$A405,СВЦЭМ!$B$34:$B$777,L$401)+'СЕТ СН'!$F$13</f>
        <v>393.08624338999999</v>
      </c>
      <c r="M405" s="37">
        <f>SUMIFS(СВЦЭМ!$L$34:$L$777,СВЦЭМ!$A$34:$A$777,$A405,СВЦЭМ!$B$34:$B$777,M$401)+'СЕТ СН'!$F$13</f>
        <v>355.66466776999999</v>
      </c>
      <c r="N405" s="37">
        <f>SUMIFS(СВЦЭМ!$L$34:$L$777,СВЦЭМ!$A$34:$A$777,$A405,СВЦЭМ!$B$34:$B$777,N$401)+'СЕТ СН'!$F$13</f>
        <v>356.58760453999997</v>
      </c>
      <c r="O405" s="37">
        <f>SUMIFS(СВЦЭМ!$L$34:$L$777,СВЦЭМ!$A$34:$A$777,$A405,СВЦЭМ!$B$34:$B$777,O$401)+'СЕТ СН'!$F$13</f>
        <v>359.00219933</v>
      </c>
      <c r="P405" s="37">
        <f>SUMIFS(СВЦЭМ!$L$34:$L$777,СВЦЭМ!$A$34:$A$777,$A405,СВЦЭМ!$B$34:$B$777,P$401)+'СЕТ СН'!$F$13</f>
        <v>364.54809805999997</v>
      </c>
      <c r="Q405" s="37">
        <f>SUMIFS(СВЦЭМ!$L$34:$L$777,СВЦЭМ!$A$34:$A$777,$A405,СВЦЭМ!$B$34:$B$777,Q$401)+'СЕТ СН'!$F$13</f>
        <v>363.29561393</v>
      </c>
      <c r="R405" s="37">
        <f>SUMIFS(СВЦЭМ!$L$34:$L$777,СВЦЭМ!$A$34:$A$777,$A405,СВЦЭМ!$B$34:$B$777,R$401)+'СЕТ СН'!$F$13</f>
        <v>359.24700503999998</v>
      </c>
      <c r="S405" s="37">
        <f>SUMIFS(СВЦЭМ!$L$34:$L$777,СВЦЭМ!$A$34:$A$777,$A405,СВЦЭМ!$B$34:$B$777,S$401)+'СЕТ СН'!$F$13</f>
        <v>356.82042598999999</v>
      </c>
      <c r="T405" s="37">
        <f>SUMIFS(СВЦЭМ!$L$34:$L$777,СВЦЭМ!$A$34:$A$777,$A405,СВЦЭМ!$B$34:$B$777,T$401)+'СЕТ СН'!$F$13</f>
        <v>354.17039770999997</v>
      </c>
      <c r="U405" s="37">
        <f>SUMIFS(СВЦЭМ!$L$34:$L$777,СВЦЭМ!$A$34:$A$777,$A405,СВЦЭМ!$B$34:$B$777,U$401)+'СЕТ СН'!$F$13</f>
        <v>361.20423132000002</v>
      </c>
      <c r="V405" s="37">
        <f>SUMIFS(СВЦЭМ!$L$34:$L$777,СВЦЭМ!$A$34:$A$777,$A405,СВЦЭМ!$B$34:$B$777,V$401)+'СЕТ СН'!$F$13</f>
        <v>355.14313892000001</v>
      </c>
      <c r="W405" s="37">
        <f>SUMIFS(СВЦЭМ!$L$34:$L$777,СВЦЭМ!$A$34:$A$777,$A405,СВЦЭМ!$B$34:$B$777,W$401)+'СЕТ СН'!$F$13</f>
        <v>353.12767697999999</v>
      </c>
      <c r="X405" s="37">
        <f>SUMIFS(СВЦЭМ!$L$34:$L$777,СВЦЭМ!$A$34:$A$777,$A405,СВЦЭМ!$B$34:$B$777,X$401)+'СЕТ СН'!$F$13</f>
        <v>360.29886762000001</v>
      </c>
      <c r="Y405" s="37">
        <f>SUMIFS(СВЦЭМ!$L$34:$L$777,СВЦЭМ!$A$34:$A$777,$A405,СВЦЭМ!$B$34:$B$777,Y$401)+'СЕТ СН'!$F$13</f>
        <v>393.1827874</v>
      </c>
    </row>
    <row r="406" spans="1:27" ht="15.75" x14ac:dyDescent="0.2">
      <c r="A406" s="36">
        <f t="shared" si="11"/>
        <v>43317</v>
      </c>
      <c r="B406" s="37">
        <f>SUMIFS(СВЦЭМ!$L$34:$L$777,СВЦЭМ!$A$34:$A$777,$A406,СВЦЭМ!$B$34:$B$777,B$401)+'СЕТ СН'!$F$13</f>
        <v>447.68153109999997</v>
      </c>
      <c r="C406" s="37">
        <f>SUMIFS(СВЦЭМ!$L$34:$L$777,СВЦЭМ!$A$34:$A$777,$A406,СВЦЭМ!$B$34:$B$777,C$401)+'СЕТ СН'!$F$13</f>
        <v>537.25936829</v>
      </c>
      <c r="D406" s="37">
        <f>SUMIFS(СВЦЭМ!$L$34:$L$777,СВЦЭМ!$A$34:$A$777,$A406,СВЦЭМ!$B$34:$B$777,D$401)+'СЕТ СН'!$F$13</f>
        <v>616.38961601000005</v>
      </c>
      <c r="E406" s="37">
        <f>SUMIFS(СВЦЭМ!$L$34:$L$777,СВЦЭМ!$A$34:$A$777,$A406,СВЦЭМ!$B$34:$B$777,E$401)+'СЕТ СН'!$F$13</f>
        <v>679.40114985000002</v>
      </c>
      <c r="F406" s="37">
        <f>SUMIFS(СВЦЭМ!$L$34:$L$777,СВЦЭМ!$A$34:$A$777,$A406,СВЦЭМ!$B$34:$B$777,F$401)+'СЕТ СН'!$F$13</f>
        <v>678.23638358999995</v>
      </c>
      <c r="G406" s="37">
        <f>SUMIFS(СВЦЭМ!$L$34:$L$777,СВЦЭМ!$A$34:$A$777,$A406,СВЦЭМ!$B$34:$B$777,G$401)+'СЕТ СН'!$F$13</f>
        <v>696.56621743999995</v>
      </c>
      <c r="H406" s="37">
        <f>SUMIFS(СВЦЭМ!$L$34:$L$777,СВЦЭМ!$A$34:$A$777,$A406,СВЦЭМ!$B$34:$B$777,H$401)+'СЕТ СН'!$F$13</f>
        <v>704.11340285999995</v>
      </c>
      <c r="I406" s="37">
        <f>SUMIFS(СВЦЭМ!$L$34:$L$777,СВЦЭМ!$A$34:$A$777,$A406,СВЦЭМ!$B$34:$B$777,I$401)+'СЕТ СН'!$F$13</f>
        <v>676.95466888999999</v>
      </c>
      <c r="J406" s="37">
        <f>SUMIFS(СВЦЭМ!$L$34:$L$777,СВЦЭМ!$A$34:$A$777,$A406,СВЦЭМ!$B$34:$B$777,J$401)+'СЕТ СН'!$F$13</f>
        <v>569.30884283</v>
      </c>
      <c r="K406" s="37">
        <f>SUMIFS(СВЦЭМ!$L$34:$L$777,СВЦЭМ!$A$34:$A$777,$A406,СВЦЭМ!$B$34:$B$777,K$401)+'СЕТ СН'!$F$13</f>
        <v>479.53094062999998</v>
      </c>
      <c r="L406" s="37">
        <f>SUMIFS(СВЦЭМ!$L$34:$L$777,СВЦЭМ!$A$34:$A$777,$A406,СВЦЭМ!$B$34:$B$777,L$401)+'СЕТ СН'!$F$13</f>
        <v>439.13012227000002</v>
      </c>
      <c r="M406" s="37">
        <f>SUMIFS(СВЦЭМ!$L$34:$L$777,СВЦЭМ!$A$34:$A$777,$A406,СВЦЭМ!$B$34:$B$777,M$401)+'СЕТ СН'!$F$13</f>
        <v>415.15705543000001</v>
      </c>
      <c r="N406" s="37">
        <f>SUMIFS(СВЦЭМ!$L$34:$L$777,СВЦЭМ!$A$34:$A$777,$A406,СВЦЭМ!$B$34:$B$777,N$401)+'СЕТ СН'!$F$13</f>
        <v>410.98495781999998</v>
      </c>
      <c r="O406" s="37">
        <f>SUMIFS(СВЦЭМ!$L$34:$L$777,СВЦЭМ!$A$34:$A$777,$A406,СВЦЭМ!$B$34:$B$777,O$401)+'СЕТ СН'!$F$13</f>
        <v>393.09575438000002</v>
      </c>
      <c r="P406" s="37">
        <f>SUMIFS(СВЦЭМ!$L$34:$L$777,СВЦЭМ!$A$34:$A$777,$A406,СВЦЭМ!$B$34:$B$777,P$401)+'СЕТ СН'!$F$13</f>
        <v>363.07958302999998</v>
      </c>
      <c r="Q406" s="37">
        <f>SUMIFS(СВЦЭМ!$L$34:$L$777,СВЦЭМ!$A$34:$A$777,$A406,СВЦЭМ!$B$34:$B$777,Q$401)+'СЕТ СН'!$F$13</f>
        <v>373.01563021999999</v>
      </c>
      <c r="R406" s="37">
        <f>SUMIFS(СВЦЭМ!$L$34:$L$777,СВЦЭМ!$A$34:$A$777,$A406,СВЦЭМ!$B$34:$B$777,R$401)+'СЕТ СН'!$F$13</f>
        <v>370.26397772000001</v>
      </c>
      <c r="S406" s="37">
        <f>SUMIFS(СВЦЭМ!$L$34:$L$777,СВЦЭМ!$A$34:$A$777,$A406,СВЦЭМ!$B$34:$B$777,S$401)+'СЕТ СН'!$F$13</f>
        <v>367.23797947999998</v>
      </c>
      <c r="T406" s="37">
        <f>SUMIFS(СВЦЭМ!$L$34:$L$777,СВЦЭМ!$A$34:$A$777,$A406,СВЦЭМ!$B$34:$B$777,T$401)+'СЕТ СН'!$F$13</f>
        <v>359.34417389999999</v>
      </c>
      <c r="U406" s="37">
        <f>SUMIFS(СВЦЭМ!$L$34:$L$777,СВЦЭМ!$A$34:$A$777,$A406,СВЦЭМ!$B$34:$B$777,U$401)+'СЕТ СН'!$F$13</f>
        <v>361.14097598000001</v>
      </c>
      <c r="V406" s="37">
        <f>SUMIFS(СВЦЭМ!$L$34:$L$777,СВЦЭМ!$A$34:$A$777,$A406,СВЦЭМ!$B$34:$B$777,V$401)+'СЕТ СН'!$F$13</f>
        <v>351.08739723999997</v>
      </c>
      <c r="W406" s="37">
        <f>SUMIFS(СВЦЭМ!$L$34:$L$777,СВЦЭМ!$A$34:$A$777,$A406,СВЦЭМ!$B$34:$B$777,W$401)+'СЕТ СН'!$F$13</f>
        <v>345.68429282</v>
      </c>
      <c r="X406" s="37">
        <f>SUMIFS(СВЦЭМ!$L$34:$L$777,СВЦЭМ!$A$34:$A$777,$A406,СВЦЭМ!$B$34:$B$777,X$401)+'СЕТ СН'!$F$13</f>
        <v>356.50220818999998</v>
      </c>
      <c r="Y406" s="37">
        <f>SUMIFS(СВЦЭМ!$L$34:$L$777,СВЦЭМ!$A$34:$A$777,$A406,СВЦЭМ!$B$34:$B$777,Y$401)+'СЕТ СН'!$F$13</f>
        <v>383.38870751000002</v>
      </c>
    </row>
    <row r="407" spans="1:27" ht="15.75" x14ac:dyDescent="0.2">
      <c r="A407" s="36">
        <f t="shared" si="11"/>
        <v>43318</v>
      </c>
      <c r="B407" s="37">
        <f>SUMIFS(СВЦЭМ!$L$34:$L$777,СВЦЭМ!$A$34:$A$777,$A407,СВЦЭМ!$B$34:$B$777,B$401)+'СЕТ СН'!$F$13</f>
        <v>449.89290741999997</v>
      </c>
      <c r="C407" s="37">
        <f>SUMIFS(СВЦЭМ!$L$34:$L$777,СВЦЭМ!$A$34:$A$777,$A407,СВЦЭМ!$B$34:$B$777,C$401)+'СЕТ СН'!$F$13</f>
        <v>524.06392048999999</v>
      </c>
      <c r="D407" s="37">
        <f>SUMIFS(СВЦЭМ!$L$34:$L$777,СВЦЭМ!$A$34:$A$777,$A407,СВЦЭМ!$B$34:$B$777,D$401)+'СЕТ СН'!$F$13</f>
        <v>605.16568093000001</v>
      </c>
      <c r="E407" s="37">
        <f>SUMIFS(СВЦЭМ!$L$34:$L$777,СВЦЭМ!$A$34:$A$777,$A407,СВЦЭМ!$B$34:$B$777,E$401)+'СЕТ СН'!$F$13</f>
        <v>686.67085489999999</v>
      </c>
      <c r="F407" s="37">
        <f>SUMIFS(СВЦЭМ!$L$34:$L$777,СВЦЭМ!$A$34:$A$777,$A407,СВЦЭМ!$B$34:$B$777,F$401)+'СЕТ СН'!$F$13</f>
        <v>680.33087513999999</v>
      </c>
      <c r="G407" s="37">
        <f>SUMIFS(СВЦЭМ!$L$34:$L$777,СВЦЭМ!$A$34:$A$777,$A407,СВЦЭМ!$B$34:$B$777,G$401)+'СЕТ СН'!$F$13</f>
        <v>689.33253542</v>
      </c>
      <c r="H407" s="37">
        <f>SUMIFS(СВЦЭМ!$L$34:$L$777,СВЦЭМ!$A$34:$A$777,$A407,СВЦЭМ!$B$34:$B$777,H$401)+'СЕТ СН'!$F$13</f>
        <v>698.69095052</v>
      </c>
      <c r="I407" s="37">
        <f>SUMIFS(СВЦЭМ!$L$34:$L$777,СВЦЭМ!$A$34:$A$777,$A407,СВЦЭМ!$B$34:$B$777,I$401)+'СЕТ СН'!$F$13</f>
        <v>684.34706233999998</v>
      </c>
      <c r="J407" s="37">
        <f>SUMIFS(СВЦЭМ!$L$34:$L$777,СВЦЭМ!$A$34:$A$777,$A407,СВЦЭМ!$B$34:$B$777,J$401)+'СЕТ СН'!$F$13</f>
        <v>579.88334450000002</v>
      </c>
      <c r="K407" s="37">
        <f>SUMIFS(СВЦЭМ!$L$34:$L$777,СВЦЭМ!$A$34:$A$777,$A407,СВЦЭМ!$B$34:$B$777,K$401)+'СЕТ СН'!$F$13</f>
        <v>493.6836409</v>
      </c>
      <c r="L407" s="37">
        <f>SUMIFS(СВЦЭМ!$L$34:$L$777,СВЦЭМ!$A$34:$A$777,$A407,СВЦЭМ!$B$34:$B$777,L$401)+'СЕТ СН'!$F$13</f>
        <v>436.14475469000001</v>
      </c>
      <c r="M407" s="37">
        <f>SUMIFS(СВЦЭМ!$L$34:$L$777,СВЦЭМ!$A$34:$A$777,$A407,СВЦЭМ!$B$34:$B$777,M$401)+'СЕТ СН'!$F$13</f>
        <v>399.97491237999998</v>
      </c>
      <c r="N407" s="37">
        <f>SUMIFS(СВЦЭМ!$L$34:$L$777,СВЦЭМ!$A$34:$A$777,$A407,СВЦЭМ!$B$34:$B$777,N$401)+'СЕТ СН'!$F$13</f>
        <v>404.86195624999999</v>
      </c>
      <c r="O407" s="37">
        <f>SUMIFS(СВЦЭМ!$L$34:$L$777,СВЦЭМ!$A$34:$A$777,$A407,СВЦЭМ!$B$34:$B$777,O$401)+'СЕТ СН'!$F$13</f>
        <v>406.01002755000002</v>
      </c>
      <c r="P407" s="37">
        <f>SUMIFS(СВЦЭМ!$L$34:$L$777,СВЦЭМ!$A$34:$A$777,$A407,СВЦЭМ!$B$34:$B$777,P$401)+'СЕТ СН'!$F$13</f>
        <v>405.35061173999998</v>
      </c>
      <c r="Q407" s="37">
        <f>SUMIFS(СВЦЭМ!$L$34:$L$777,СВЦЭМ!$A$34:$A$777,$A407,СВЦЭМ!$B$34:$B$777,Q$401)+'СЕТ СН'!$F$13</f>
        <v>406.42651002000002</v>
      </c>
      <c r="R407" s="37">
        <f>SUMIFS(СВЦЭМ!$L$34:$L$777,СВЦЭМ!$A$34:$A$777,$A407,СВЦЭМ!$B$34:$B$777,R$401)+'СЕТ СН'!$F$13</f>
        <v>405.43894483999998</v>
      </c>
      <c r="S407" s="37">
        <f>SUMIFS(СВЦЭМ!$L$34:$L$777,СВЦЭМ!$A$34:$A$777,$A407,СВЦЭМ!$B$34:$B$777,S$401)+'СЕТ СН'!$F$13</f>
        <v>406.21544813000003</v>
      </c>
      <c r="T407" s="37">
        <f>SUMIFS(СВЦЭМ!$L$34:$L$777,СВЦЭМ!$A$34:$A$777,$A407,СВЦЭМ!$B$34:$B$777,T$401)+'СЕТ СН'!$F$13</f>
        <v>399.90955322999997</v>
      </c>
      <c r="U407" s="37">
        <f>SUMIFS(СВЦЭМ!$L$34:$L$777,СВЦЭМ!$A$34:$A$777,$A407,СВЦЭМ!$B$34:$B$777,U$401)+'СЕТ СН'!$F$13</f>
        <v>398.62068848000001</v>
      </c>
      <c r="V407" s="37">
        <f>SUMIFS(СВЦЭМ!$L$34:$L$777,СВЦЭМ!$A$34:$A$777,$A407,СВЦЭМ!$B$34:$B$777,V$401)+'СЕТ СН'!$F$13</f>
        <v>394.11472196</v>
      </c>
      <c r="W407" s="37">
        <f>SUMIFS(СВЦЭМ!$L$34:$L$777,СВЦЭМ!$A$34:$A$777,$A407,СВЦЭМ!$B$34:$B$777,W$401)+'СЕТ СН'!$F$13</f>
        <v>393.13432003000003</v>
      </c>
      <c r="X407" s="37">
        <f>SUMIFS(СВЦЭМ!$L$34:$L$777,СВЦЭМ!$A$34:$A$777,$A407,СВЦЭМ!$B$34:$B$777,X$401)+'СЕТ СН'!$F$13</f>
        <v>386.89142208999999</v>
      </c>
      <c r="Y407" s="37">
        <f>SUMIFS(СВЦЭМ!$L$34:$L$777,СВЦЭМ!$A$34:$A$777,$A407,СВЦЭМ!$B$34:$B$777,Y$401)+'СЕТ СН'!$F$13</f>
        <v>422.10980115000001</v>
      </c>
    </row>
    <row r="408" spans="1:27" ht="15.75" x14ac:dyDescent="0.2">
      <c r="A408" s="36">
        <f t="shared" si="11"/>
        <v>43319</v>
      </c>
      <c r="B408" s="37">
        <f>SUMIFS(СВЦЭМ!$L$34:$L$777,СВЦЭМ!$A$34:$A$777,$A408,СВЦЭМ!$B$34:$B$777,B$401)+'СЕТ СН'!$F$13</f>
        <v>486.12862333999999</v>
      </c>
      <c r="C408" s="37">
        <f>SUMIFS(СВЦЭМ!$L$34:$L$777,СВЦЭМ!$A$34:$A$777,$A408,СВЦЭМ!$B$34:$B$777,C$401)+'СЕТ СН'!$F$13</f>
        <v>586.06992267999999</v>
      </c>
      <c r="D408" s="37">
        <f>SUMIFS(СВЦЭМ!$L$34:$L$777,СВЦЭМ!$A$34:$A$777,$A408,СВЦЭМ!$B$34:$B$777,D$401)+'СЕТ СН'!$F$13</f>
        <v>648.14360303000001</v>
      </c>
      <c r="E408" s="37">
        <f>SUMIFS(СВЦЭМ!$L$34:$L$777,СВЦЭМ!$A$34:$A$777,$A408,СВЦЭМ!$B$34:$B$777,E$401)+'СЕТ СН'!$F$13</f>
        <v>730.58967055999994</v>
      </c>
      <c r="F408" s="37">
        <f>SUMIFS(СВЦЭМ!$L$34:$L$777,СВЦЭМ!$A$34:$A$777,$A408,СВЦЭМ!$B$34:$B$777,F$401)+'СЕТ СН'!$F$13</f>
        <v>725.92146865999996</v>
      </c>
      <c r="G408" s="37">
        <f>SUMIFS(СВЦЭМ!$L$34:$L$777,СВЦЭМ!$A$34:$A$777,$A408,СВЦЭМ!$B$34:$B$777,G$401)+'СЕТ СН'!$F$13</f>
        <v>731.56626858000004</v>
      </c>
      <c r="H408" s="37">
        <f>SUMIFS(СВЦЭМ!$L$34:$L$777,СВЦЭМ!$A$34:$A$777,$A408,СВЦЭМ!$B$34:$B$777,H$401)+'СЕТ СН'!$F$13</f>
        <v>729.31254722000006</v>
      </c>
      <c r="I408" s="37">
        <f>SUMIFS(СВЦЭМ!$L$34:$L$777,СВЦЭМ!$A$34:$A$777,$A408,СВЦЭМ!$B$34:$B$777,I$401)+'СЕТ СН'!$F$13</f>
        <v>652.18811441000003</v>
      </c>
      <c r="J408" s="37">
        <f>SUMIFS(СВЦЭМ!$L$34:$L$777,СВЦЭМ!$A$34:$A$777,$A408,СВЦЭМ!$B$34:$B$777,J$401)+'СЕТ СН'!$F$13</f>
        <v>540.49319270000001</v>
      </c>
      <c r="K408" s="37">
        <f>SUMIFS(СВЦЭМ!$L$34:$L$777,СВЦЭМ!$A$34:$A$777,$A408,СВЦЭМ!$B$34:$B$777,K$401)+'СЕТ СН'!$F$13</f>
        <v>479.32987663</v>
      </c>
      <c r="L408" s="37">
        <f>SUMIFS(СВЦЭМ!$L$34:$L$777,СВЦЭМ!$A$34:$A$777,$A408,СВЦЭМ!$B$34:$B$777,L$401)+'СЕТ СН'!$F$13</f>
        <v>420.39023350000002</v>
      </c>
      <c r="M408" s="37">
        <f>SUMIFS(СВЦЭМ!$L$34:$L$777,СВЦЭМ!$A$34:$A$777,$A408,СВЦЭМ!$B$34:$B$777,M$401)+'СЕТ СН'!$F$13</f>
        <v>386.12815270999999</v>
      </c>
      <c r="N408" s="37">
        <f>SUMIFS(СВЦЭМ!$L$34:$L$777,СВЦЭМ!$A$34:$A$777,$A408,СВЦЭМ!$B$34:$B$777,N$401)+'СЕТ СН'!$F$13</f>
        <v>375.51823465000001</v>
      </c>
      <c r="O408" s="37">
        <f>SUMIFS(СВЦЭМ!$L$34:$L$777,СВЦЭМ!$A$34:$A$777,$A408,СВЦЭМ!$B$34:$B$777,O$401)+'СЕТ СН'!$F$13</f>
        <v>383.81838205000003</v>
      </c>
      <c r="P408" s="37">
        <f>SUMIFS(СВЦЭМ!$L$34:$L$777,СВЦЭМ!$A$34:$A$777,$A408,СВЦЭМ!$B$34:$B$777,P$401)+'СЕТ СН'!$F$13</f>
        <v>383.10158444000001</v>
      </c>
      <c r="Q408" s="37">
        <f>SUMIFS(СВЦЭМ!$L$34:$L$777,СВЦЭМ!$A$34:$A$777,$A408,СВЦЭМ!$B$34:$B$777,Q$401)+'СЕТ СН'!$F$13</f>
        <v>384.20472839000001</v>
      </c>
      <c r="R408" s="37">
        <f>SUMIFS(СВЦЭМ!$L$34:$L$777,СВЦЭМ!$A$34:$A$777,$A408,СВЦЭМ!$B$34:$B$777,R$401)+'СЕТ СН'!$F$13</f>
        <v>385.44876413999998</v>
      </c>
      <c r="S408" s="37">
        <f>SUMIFS(СВЦЭМ!$L$34:$L$777,СВЦЭМ!$A$34:$A$777,$A408,СВЦЭМ!$B$34:$B$777,S$401)+'СЕТ СН'!$F$13</f>
        <v>385.23325384999998</v>
      </c>
      <c r="T408" s="37">
        <f>SUMIFS(СВЦЭМ!$L$34:$L$777,СВЦЭМ!$A$34:$A$777,$A408,СВЦЭМ!$B$34:$B$777,T$401)+'СЕТ СН'!$F$13</f>
        <v>375.59913839000001</v>
      </c>
      <c r="U408" s="37">
        <f>SUMIFS(СВЦЭМ!$L$34:$L$777,СВЦЭМ!$A$34:$A$777,$A408,СВЦЭМ!$B$34:$B$777,U$401)+'СЕТ СН'!$F$13</f>
        <v>378.87071648</v>
      </c>
      <c r="V408" s="37">
        <f>SUMIFS(СВЦЭМ!$L$34:$L$777,СВЦЭМ!$A$34:$A$777,$A408,СВЦЭМ!$B$34:$B$777,V$401)+'СЕТ СН'!$F$13</f>
        <v>371.84518868999999</v>
      </c>
      <c r="W408" s="37">
        <f>SUMIFS(СВЦЭМ!$L$34:$L$777,СВЦЭМ!$A$34:$A$777,$A408,СВЦЭМ!$B$34:$B$777,W$401)+'СЕТ СН'!$F$13</f>
        <v>373.17524886000001</v>
      </c>
      <c r="X408" s="37">
        <f>SUMIFS(СВЦЭМ!$L$34:$L$777,СВЦЭМ!$A$34:$A$777,$A408,СВЦЭМ!$B$34:$B$777,X$401)+'СЕТ СН'!$F$13</f>
        <v>367.00150611999999</v>
      </c>
      <c r="Y408" s="37">
        <f>SUMIFS(СВЦЭМ!$L$34:$L$777,СВЦЭМ!$A$34:$A$777,$A408,СВЦЭМ!$B$34:$B$777,Y$401)+'СЕТ СН'!$F$13</f>
        <v>395.44473040000003</v>
      </c>
    </row>
    <row r="409" spans="1:27" ht="15.75" x14ac:dyDescent="0.2">
      <c r="A409" s="36">
        <f t="shared" si="11"/>
        <v>43320</v>
      </c>
      <c r="B409" s="37">
        <f>SUMIFS(СВЦЭМ!$L$34:$L$777,СВЦЭМ!$A$34:$A$777,$A409,СВЦЭМ!$B$34:$B$777,B$401)+'СЕТ СН'!$F$13</f>
        <v>484.60237017999998</v>
      </c>
      <c r="C409" s="37">
        <f>SUMIFS(СВЦЭМ!$L$34:$L$777,СВЦЭМ!$A$34:$A$777,$A409,СВЦЭМ!$B$34:$B$777,C$401)+'СЕТ СН'!$F$13</f>
        <v>582.50718941000002</v>
      </c>
      <c r="D409" s="37">
        <f>SUMIFS(СВЦЭМ!$L$34:$L$777,СВЦЭМ!$A$34:$A$777,$A409,СВЦЭМ!$B$34:$B$777,D$401)+'СЕТ СН'!$F$13</f>
        <v>661.32142020000003</v>
      </c>
      <c r="E409" s="37">
        <f>SUMIFS(СВЦЭМ!$L$34:$L$777,СВЦЭМ!$A$34:$A$777,$A409,СВЦЭМ!$B$34:$B$777,E$401)+'СЕТ СН'!$F$13</f>
        <v>724.62968451999996</v>
      </c>
      <c r="F409" s="37">
        <f>SUMIFS(СВЦЭМ!$L$34:$L$777,СВЦЭМ!$A$34:$A$777,$A409,СВЦЭМ!$B$34:$B$777,F$401)+'СЕТ СН'!$F$13</f>
        <v>722.11356139999998</v>
      </c>
      <c r="G409" s="37">
        <f>SUMIFS(СВЦЭМ!$L$34:$L$777,СВЦЭМ!$A$34:$A$777,$A409,СВЦЭМ!$B$34:$B$777,G$401)+'СЕТ СН'!$F$13</f>
        <v>722.79372350000006</v>
      </c>
      <c r="H409" s="37">
        <f>SUMIFS(СВЦЭМ!$L$34:$L$777,СВЦЭМ!$A$34:$A$777,$A409,СВЦЭМ!$B$34:$B$777,H$401)+'СЕТ СН'!$F$13</f>
        <v>722.23324821000006</v>
      </c>
      <c r="I409" s="37">
        <f>SUMIFS(СВЦЭМ!$L$34:$L$777,СВЦЭМ!$A$34:$A$777,$A409,СВЦЭМ!$B$34:$B$777,I$401)+'СЕТ СН'!$F$13</f>
        <v>662.90447527000003</v>
      </c>
      <c r="J409" s="37">
        <f>SUMIFS(СВЦЭМ!$L$34:$L$777,СВЦЭМ!$A$34:$A$777,$A409,СВЦЭМ!$B$34:$B$777,J$401)+'СЕТ СН'!$F$13</f>
        <v>553.41140875999997</v>
      </c>
      <c r="K409" s="37">
        <f>SUMIFS(СВЦЭМ!$L$34:$L$777,СВЦЭМ!$A$34:$A$777,$A409,СВЦЭМ!$B$34:$B$777,K$401)+'СЕТ СН'!$F$13</f>
        <v>474.32279618000001</v>
      </c>
      <c r="L409" s="37">
        <f>SUMIFS(СВЦЭМ!$L$34:$L$777,СВЦЭМ!$A$34:$A$777,$A409,СВЦЭМ!$B$34:$B$777,L$401)+'СЕТ СН'!$F$13</f>
        <v>410.14382018999999</v>
      </c>
      <c r="M409" s="37">
        <f>SUMIFS(СВЦЭМ!$L$34:$L$777,СВЦЭМ!$A$34:$A$777,$A409,СВЦЭМ!$B$34:$B$777,M$401)+'СЕТ СН'!$F$13</f>
        <v>368.65823683999997</v>
      </c>
      <c r="N409" s="37">
        <f>SUMIFS(СВЦЭМ!$L$34:$L$777,СВЦЭМ!$A$34:$A$777,$A409,СВЦЭМ!$B$34:$B$777,N$401)+'СЕТ СН'!$F$13</f>
        <v>373.13005435999997</v>
      </c>
      <c r="O409" s="37">
        <f>SUMIFS(СВЦЭМ!$L$34:$L$777,СВЦЭМ!$A$34:$A$777,$A409,СВЦЭМ!$B$34:$B$777,O$401)+'СЕТ СН'!$F$13</f>
        <v>375.93525972999998</v>
      </c>
      <c r="P409" s="37">
        <f>SUMIFS(СВЦЭМ!$L$34:$L$777,СВЦЭМ!$A$34:$A$777,$A409,СВЦЭМ!$B$34:$B$777,P$401)+'СЕТ СН'!$F$13</f>
        <v>373.60299249000002</v>
      </c>
      <c r="Q409" s="37">
        <f>SUMIFS(СВЦЭМ!$L$34:$L$777,СВЦЭМ!$A$34:$A$777,$A409,СВЦЭМ!$B$34:$B$777,Q$401)+'СЕТ СН'!$F$13</f>
        <v>376.70686224999997</v>
      </c>
      <c r="R409" s="37">
        <f>SUMIFS(СВЦЭМ!$L$34:$L$777,СВЦЭМ!$A$34:$A$777,$A409,СВЦЭМ!$B$34:$B$777,R$401)+'СЕТ СН'!$F$13</f>
        <v>380.33468603</v>
      </c>
      <c r="S409" s="37">
        <f>SUMIFS(СВЦЭМ!$L$34:$L$777,СВЦЭМ!$A$34:$A$777,$A409,СВЦЭМ!$B$34:$B$777,S$401)+'СЕТ СН'!$F$13</f>
        <v>377.57684900999999</v>
      </c>
      <c r="T409" s="37">
        <f>SUMIFS(СВЦЭМ!$L$34:$L$777,СВЦЭМ!$A$34:$A$777,$A409,СВЦЭМ!$B$34:$B$777,T$401)+'СЕТ СН'!$F$13</f>
        <v>377.15034151999998</v>
      </c>
      <c r="U409" s="37">
        <f>SUMIFS(СВЦЭМ!$L$34:$L$777,СВЦЭМ!$A$34:$A$777,$A409,СВЦЭМ!$B$34:$B$777,U$401)+'СЕТ СН'!$F$13</f>
        <v>380.31691659000001</v>
      </c>
      <c r="V409" s="37">
        <f>SUMIFS(СВЦЭМ!$L$34:$L$777,СВЦЭМ!$A$34:$A$777,$A409,СВЦЭМ!$B$34:$B$777,V$401)+'СЕТ СН'!$F$13</f>
        <v>364.47019279</v>
      </c>
      <c r="W409" s="37">
        <f>SUMIFS(СВЦЭМ!$L$34:$L$777,СВЦЭМ!$A$34:$A$777,$A409,СВЦЭМ!$B$34:$B$777,W$401)+'СЕТ СН'!$F$13</f>
        <v>371.82610505999997</v>
      </c>
      <c r="X409" s="37">
        <f>SUMIFS(СВЦЭМ!$L$34:$L$777,СВЦЭМ!$A$34:$A$777,$A409,СВЦЭМ!$B$34:$B$777,X$401)+'СЕТ СН'!$F$13</f>
        <v>390.40541388000003</v>
      </c>
      <c r="Y409" s="37">
        <f>SUMIFS(СВЦЭМ!$L$34:$L$777,СВЦЭМ!$A$34:$A$777,$A409,СВЦЭМ!$B$34:$B$777,Y$401)+'СЕТ СН'!$F$13</f>
        <v>436.22039040999999</v>
      </c>
    </row>
    <row r="410" spans="1:27" ht="15.75" x14ac:dyDescent="0.2">
      <c r="A410" s="36">
        <f t="shared" si="11"/>
        <v>43321</v>
      </c>
      <c r="B410" s="37">
        <f>SUMIFS(СВЦЭМ!$L$34:$L$777,СВЦЭМ!$A$34:$A$777,$A410,СВЦЭМ!$B$34:$B$777,B$401)+'СЕТ СН'!$F$13</f>
        <v>450.83620557</v>
      </c>
      <c r="C410" s="37">
        <f>SUMIFS(СВЦЭМ!$L$34:$L$777,СВЦЭМ!$A$34:$A$777,$A410,СВЦЭМ!$B$34:$B$777,C$401)+'СЕТ СН'!$F$13</f>
        <v>533.91991250000001</v>
      </c>
      <c r="D410" s="37">
        <f>SUMIFS(СВЦЭМ!$L$34:$L$777,СВЦЭМ!$A$34:$A$777,$A410,СВЦЭМ!$B$34:$B$777,D$401)+'СЕТ СН'!$F$13</f>
        <v>631.32634712000004</v>
      </c>
      <c r="E410" s="37">
        <f>SUMIFS(СВЦЭМ!$L$34:$L$777,СВЦЭМ!$A$34:$A$777,$A410,СВЦЭМ!$B$34:$B$777,E$401)+'СЕТ СН'!$F$13</f>
        <v>722.67441418999999</v>
      </c>
      <c r="F410" s="37">
        <f>SUMIFS(СВЦЭМ!$L$34:$L$777,СВЦЭМ!$A$34:$A$777,$A410,СВЦЭМ!$B$34:$B$777,F$401)+'СЕТ СН'!$F$13</f>
        <v>720.66456889999995</v>
      </c>
      <c r="G410" s="37">
        <f>SUMIFS(СВЦЭМ!$L$34:$L$777,СВЦЭМ!$A$34:$A$777,$A410,СВЦЭМ!$B$34:$B$777,G$401)+'СЕТ СН'!$F$13</f>
        <v>726.71906392999995</v>
      </c>
      <c r="H410" s="37">
        <f>SUMIFS(СВЦЭМ!$L$34:$L$777,СВЦЭМ!$A$34:$A$777,$A410,СВЦЭМ!$B$34:$B$777,H$401)+'СЕТ СН'!$F$13</f>
        <v>710.39501757000005</v>
      </c>
      <c r="I410" s="37">
        <f>SUMIFS(СВЦЭМ!$L$34:$L$777,СВЦЭМ!$A$34:$A$777,$A410,СВЦЭМ!$B$34:$B$777,I$401)+'СЕТ СН'!$F$13</f>
        <v>656.60152517999995</v>
      </c>
      <c r="J410" s="37">
        <f>SUMIFS(СВЦЭМ!$L$34:$L$777,СВЦЭМ!$A$34:$A$777,$A410,СВЦЭМ!$B$34:$B$777,J$401)+'СЕТ СН'!$F$13</f>
        <v>566.66378901999997</v>
      </c>
      <c r="K410" s="37">
        <f>SUMIFS(СВЦЭМ!$L$34:$L$777,СВЦЭМ!$A$34:$A$777,$A410,СВЦЭМ!$B$34:$B$777,K$401)+'СЕТ СН'!$F$13</f>
        <v>485.82275423999999</v>
      </c>
      <c r="L410" s="37">
        <f>SUMIFS(СВЦЭМ!$L$34:$L$777,СВЦЭМ!$A$34:$A$777,$A410,СВЦЭМ!$B$34:$B$777,L$401)+'СЕТ СН'!$F$13</f>
        <v>430.15558364999998</v>
      </c>
      <c r="M410" s="37">
        <f>SUMIFS(СВЦЭМ!$L$34:$L$777,СВЦЭМ!$A$34:$A$777,$A410,СВЦЭМ!$B$34:$B$777,M$401)+'СЕТ СН'!$F$13</f>
        <v>381.68536544</v>
      </c>
      <c r="N410" s="37">
        <f>SUMIFS(СВЦЭМ!$L$34:$L$777,СВЦЭМ!$A$34:$A$777,$A410,СВЦЭМ!$B$34:$B$777,N$401)+'СЕТ СН'!$F$13</f>
        <v>368.83083332000001</v>
      </c>
      <c r="O410" s="37">
        <f>SUMIFS(СВЦЭМ!$L$34:$L$777,СВЦЭМ!$A$34:$A$777,$A410,СВЦЭМ!$B$34:$B$777,O$401)+'СЕТ СН'!$F$13</f>
        <v>370.84982902000002</v>
      </c>
      <c r="P410" s="37">
        <f>SUMIFS(СВЦЭМ!$L$34:$L$777,СВЦЭМ!$A$34:$A$777,$A410,СВЦЭМ!$B$34:$B$777,P$401)+'СЕТ СН'!$F$13</f>
        <v>372.90790084999998</v>
      </c>
      <c r="Q410" s="37">
        <f>SUMIFS(СВЦЭМ!$L$34:$L$777,СВЦЭМ!$A$34:$A$777,$A410,СВЦЭМ!$B$34:$B$777,Q$401)+'СЕТ СН'!$F$13</f>
        <v>371.49446336</v>
      </c>
      <c r="R410" s="37">
        <f>SUMIFS(СВЦЭМ!$L$34:$L$777,СВЦЭМ!$A$34:$A$777,$A410,СВЦЭМ!$B$34:$B$777,R$401)+'СЕТ СН'!$F$13</f>
        <v>368.82507184999997</v>
      </c>
      <c r="S410" s="37">
        <f>SUMIFS(СВЦЭМ!$L$34:$L$777,СВЦЭМ!$A$34:$A$777,$A410,СВЦЭМ!$B$34:$B$777,S$401)+'СЕТ СН'!$F$13</f>
        <v>367.88775586999998</v>
      </c>
      <c r="T410" s="37">
        <f>SUMIFS(СВЦЭМ!$L$34:$L$777,СВЦЭМ!$A$34:$A$777,$A410,СВЦЭМ!$B$34:$B$777,T$401)+'СЕТ СН'!$F$13</f>
        <v>364.17063843</v>
      </c>
      <c r="U410" s="37">
        <f>SUMIFS(СВЦЭМ!$L$34:$L$777,СВЦЭМ!$A$34:$A$777,$A410,СВЦЭМ!$B$34:$B$777,U$401)+'СЕТ СН'!$F$13</f>
        <v>371.35929797</v>
      </c>
      <c r="V410" s="37">
        <f>SUMIFS(СВЦЭМ!$L$34:$L$777,СВЦЭМ!$A$34:$A$777,$A410,СВЦЭМ!$B$34:$B$777,V$401)+'СЕТ СН'!$F$13</f>
        <v>363.85991264</v>
      </c>
      <c r="W410" s="37">
        <f>SUMIFS(СВЦЭМ!$L$34:$L$777,СВЦЭМ!$A$34:$A$777,$A410,СВЦЭМ!$B$34:$B$777,W$401)+'СЕТ СН'!$F$13</f>
        <v>367.18474507000002</v>
      </c>
      <c r="X410" s="37">
        <f>SUMIFS(СВЦЭМ!$L$34:$L$777,СВЦЭМ!$A$34:$A$777,$A410,СВЦЭМ!$B$34:$B$777,X$401)+'СЕТ СН'!$F$13</f>
        <v>360.52180627000001</v>
      </c>
      <c r="Y410" s="37">
        <f>SUMIFS(СВЦЭМ!$L$34:$L$777,СВЦЭМ!$A$34:$A$777,$A410,СВЦЭМ!$B$34:$B$777,Y$401)+'СЕТ СН'!$F$13</f>
        <v>388.56710700999997</v>
      </c>
    </row>
    <row r="411" spans="1:27" ht="15.75" x14ac:dyDescent="0.2">
      <c r="A411" s="36">
        <f t="shared" si="11"/>
        <v>43322</v>
      </c>
      <c r="B411" s="37">
        <f>SUMIFS(СВЦЭМ!$L$34:$L$777,СВЦЭМ!$A$34:$A$777,$A411,СВЦЭМ!$B$34:$B$777,B$401)+'СЕТ СН'!$F$13</f>
        <v>463.40942677999999</v>
      </c>
      <c r="C411" s="37">
        <f>SUMIFS(СВЦЭМ!$L$34:$L$777,СВЦЭМ!$A$34:$A$777,$A411,СВЦЭМ!$B$34:$B$777,C$401)+'СЕТ СН'!$F$13</f>
        <v>551.31457993000004</v>
      </c>
      <c r="D411" s="37">
        <f>SUMIFS(СВЦЭМ!$L$34:$L$777,СВЦЭМ!$A$34:$A$777,$A411,СВЦЭМ!$B$34:$B$777,D$401)+'СЕТ СН'!$F$13</f>
        <v>636.92963612000005</v>
      </c>
      <c r="E411" s="37">
        <f>SUMIFS(СВЦЭМ!$L$34:$L$777,СВЦЭМ!$A$34:$A$777,$A411,СВЦЭМ!$B$34:$B$777,E$401)+'СЕТ СН'!$F$13</f>
        <v>710.30816730000004</v>
      </c>
      <c r="F411" s="37">
        <f>SUMIFS(СВЦЭМ!$L$34:$L$777,СВЦЭМ!$A$34:$A$777,$A411,СВЦЭМ!$B$34:$B$777,F$401)+'СЕТ СН'!$F$13</f>
        <v>706.12361063000003</v>
      </c>
      <c r="G411" s="37">
        <f>SUMIFS(СВЦЭМ!$L$34:$L$777,СВЦЭМ!$A$34:$A$777,$A411,СВЦЭМ!$B$34:$B$777,G$401)+'СЕТ СН'!$F$13</f>
        <v>700.76546630999997</v>
      </c>
      <c r="H411" s="37">
        <f>SUMIFS(СВЦЭМ!$L$34:$L$777,СВЦЭМ!$A$34:$A$777,$A411,СВЦЭМ!$B$34:$B$777,H$401)+'СЕТ СН'!$F$13</f>
        <v>692.78935942999999</v>
      </c>
      <c r="I411" s="37">
        <f>SUMIFS(СВЦЭМ!$L$34:$L$777,СВЦЭМ!$A$34:$A$777,$A411,СВЦЭМ!$B$34:$B$777,I$401)+'СЕТ СН'!$F$13</f>
        <v>640.51262542999996</v>
      </c>
      <c r="J411" s="37">
        <f>SUMIFS(СВЦЭМ!$L$34:$L$777,СВЦЭМ!$A$34:$A$777,$A411,СВЦЭМ!$B$34:$B$777,J$401)+'СЕТ СН'!$F$13</f>
        <v>544.42452562999995</v>
      </c>
      <c r="K411" s="37">
        <f>SUMIFS(СВЦЭМ!$L$34:$L$777,СВЦЭМ!$A$34:$A$777,$A411,СВЦЭМ!$B$34:$B$777,K$401)+'СЕТ СН'!$F$13</f>
        <v>451.95351992000002</v>
      </c>
      <c r="L411" s="37">
        <f>SUMIFS(СВЦЭМ!$L$34:$L$777,СВЦЭМ!$A$34:$A$777,$A411,СВЦЭМ!$B$34:$B$777,L$401)+'СЕТ СН'!$F$13</f>
        <v>398.92747402999998</v>
      </c>
      <c r="M411" s="37">
        <f>SUMIFS(СВЦЭМ!$L$34:$L$777,СВЦЭМ!$A$34:$A$777,$A411,СВЦЭМ!$B$34:$B$777,M$401)+'СЕТ СН'!$F$13</f>
        <v>355.11292118</v>
      </c>
      <c r="N411" s="37">
        <f>SUMIFS(СВЦЭМ!$L$34:$L$777,СВЦЭМ!$A$34:$A$777,$A411,СВЦЭМ!$B$34:$B$777,N$401)+'СЕТ СН'!$F$13</f>
        <v>345.56816530999998</v>
      </c>
      <c r="O411" s="37">
        <f>SUMIFS(СВЦЭМ!$L$34:$L$777,СВЦЭМ!$A$34:$A$777,$A411,СВЦЭМ!$B$34:$B$777,O$401)+'СЕТ СН'!$F$13</f>
        <v>349.13189502</v>
      </c>
      <c r="P411" s="37">
        <f>SUMIFS(СВЦЭМ!$L$34:$L$777,СВЦЭМ!$A$34:$A$777,$A411,СВЦЭМ!$B$34:$B$777,P$401)+'СЕТ СН'!$F$13</f>
        <v>360.27922941000003</v>
      </c>
      <c r="Q411" s="37">
        <f>SUMIFS(СВЦЭМ!$L$34:$L$777,СВЦЭМ!$A$34:$A$777,$A411,СВЦЭМ!$B$34:$B$777,Q$401)+'СЕТ СН'!$F$13</f>
        <v>357.57657067000002</v>
      </c>
      <c r="R411" s="37">
        <f>SUMIFS(СВЦЭМ!$L$34:$L$777,СВЦЭМ!$A$34:$A$777,$A411,СВЦЭМ!$B$34:$B$777,R$401)+'СЕТ СН'!$F$13</f>
        <v>357.11458055000003</v>
      </c>
      <c r="S411" s="37">
        <f>SUMIFS(СВЦЭМ!$L$34:$L$777,СВЦЭМ!$A$34:$A$777,$A411,СВЦЭМ!$B$34:$B$777,S$401)+'СЕТ СН'!$F$13</f>
        <v>348.79641923000003</v>
      </c>
      <c r="T411" s="37">
        <f>SUMIFS(СВЦЭМ!$L$34:$L$777,СВЦЭМ!$A$34:$A$777,$A411,СВЦЭМ!$B$34:$B$777,T$401)+'СЕТ СН'!$F$13</f>
        <v>342.26181702999997</v>
      </c>
      <c r="U411" s="37">
        <f>SUMIFS(СВЦЭМ!$L$34:$L$777,СВЦЭМ!$A$34:$A$777,$A411,СВЦЭМ!$B$34:$B$777,U$401)+'СЕТ СН'!$F$13</f>
        <v>347.07654181999999</v>
      </c>
      <c r="V411" s="37">
        <f>SUMIFS(СВЦЭМ!$L$34:$L$777,СВЦЭМ!$A$34:$A$777,$A411,СВЦЭМ!$B$34:$B$777,V$401)+'СЕТ СН'!$F$13</f>
        <v>342.98457544000001</v>
      </c>
      <c r="W411" s="37">
        <f>SUMIFS(СВЦЭМ!$L$34:$L$777,СВЦЭМ!$A$34:$A$777,$A411,СВЦЭМ!$B$34:$B$777,W$401)+'СЕТ СН'!$F$13</f>
        <v>341.84606038999999</v>
      </c>
      <c r="X411" s="37">
        <f>SUMIFS(СВЦЭМ!$L$34:$L$777,СВЦЭМ!$A$34:$A$777,$A411,СВЦЭМ!$B$34:$B$777,X$401)+'СЕТ СН'!$F$13</f>
        <v>349.11845116000001</v>
      </c>
      <c r="Y411" s="37">
        <f>SUMIFS(СВЦЭМ!$L$34:$L$777,СВЦЭМ!$A$34:$A$777,$A411,СВЦЭМ!$B$34:$B$777,Y$401)+'СЕТ СН'!$F$13</f>
        <v>402.01227520999998</v>
      </c>
    </row>
    <row r="412" spans="1:27" ht="15.75" x14ac:dyDescent="0.2">
      <c r="A412" s="36">
        <f t="shared" si="11"/>
        <v>43323</v>
      </c>
      <c r="B412" s="37">
        <f>SUMIFS(СВЦЭМ!$L$34:$L$777,СВЦЭМ!$A$34:$A$777,$A412,СВЦЭМ!$B$34:$B$777,B$401)+'СЕТ СН'!$F$13</f>
        <v>436.49400675999999</v>
      </c>
      <c r="C412" s="37">
        <f>SUMIFS(СВЦЭМ!$L$34:$L$777,СВЦЭМ!$A$34:$A$777,$A412,СВЦЭМ!$B$34:$B$777,C$401)+'СЕТ СН'!$F$13</f>
        <v>544.32296890999999</v>
      </c>
      <c r="D412" s="37">
        <f>SUMIFS(СВЦЭМ!$L$34:$L$777,СВЦЭМ!$A$34:$A$777,$A412,СВЦЭМ!$B$34:$B$777,D$401)+'СЕТ СН'!$F$13</f>
        <v>629.31995196000003</v>
      </c>
      <c r="E412" s="37">
        <f>SUMIFS(СВЦЭМ!$L$34:$L$777,СВЦЭМ!$A$34:$A$777,$A412,СВЦЭМ!$B$34:$B$777,E$401)+'СЕТ СН'!$F$13</f>
        <v>700.08408554000005</v>
      </c>
      <c r="F412" s="37">
        <f>SUMIFS(СВЦЭМ!$L$34:$L$777,СВЦЭМ!$A$34:$A$777,$A412,СВЦЭМ!$B$34:$B$777,F$401)+'СЕТ СН'!$F$13</f>
        <v>698.80763110999999</v>
      </c>
      <c r="G412" s="37">
        <f>SUMIFS(СВЦЭМ!$L$34:$L$777,СВЦЭМ!$A$34:$A$777,$A412,СВЦЭМ!$B$34:$B$777,G$401)+'СЕТ СН'!$F$13</f>
        <v>700.15744645999996</v>
      </c>
      <c r="H412" s="37">
        <f>SUMIFS(СВЦЭМ!$L$34:$L$777,СВЦЭМ!$A$34:$A$777,$A412,СВЦЭМ!$B$34:$B$777,H$401)+'СЕТ СН'!$F$13</f>
        <v>669.91695117999996</v>
      </c>
      <c r="I412" s="37">
        <f>SUMIFS(СВЦЭМ!$L$34:$L$777,СВЦЭМ!$A$34:$A$777,$A412,СВЦЭМ!$B$34:$B$777,I$401)+'СЕТ СН'!$F$13</f>
        <v>615.06357747000004</v>
      </c>
      <c r="J412" s="37">
        <f>SUMIFS(СВЦЭМ!$L$34:$L$777,СВЦЭМ!$A$34:$A$777,$A412,СВЦЭМ!$B$34:$B$777,J$401)+'СЕТ СН'!$F$13</f>
        <v>520.6014007</v>
      </c>
      <c r="K412" s="37">
        <f>SUMIFS(СВЦЭМ!$L$34:$L$777,СВЦЭМ!$A$34:$A$777,$A412,СВЦЭМ!$B$34:$B$777,K$401)+'СЕТ СН'!$F$13</f>
        <v>436.12172174</v>
      </c>
      <c r="L412" s="37">
        <f>SUMIFS(СВЦЭМ!$L$34:$L$777,СВЦЭМ!$A$34:$A$777,$A412,СВЦЭМ!$B$34:$B$777,L$401)+'СЕТ СН'!$F$13</f>
        <v>391.12187449999999</v>
      </c>
      <c r="M412" s="37">
        <f>SUMIFS(СВЦЭМ!$L$34:$L$777,СВЦЭМ!$A$34:$A$777,$A412,СВЦЭМ!$B$34:$B$777,M$401)+'СЕТ СН'!$F$13</f>
        <v>351.83802656</v>
      </c>
      <c r="N412" s="37">
        <f>SUMIFS(СВЦЭМ!$L$34:$L$777,СВЦЭМ!$A$34:$A$777,$A412,СВЦЭМ!$B$34:$B$777,N$401)+'СЕТ СН'!$F$13</f>
        <v>349.15560764999998</v>
      </c>
      <c r="O412" s="37">
        <f>SUMIFS(СВЦЭМ!$L$34:$L$777,СВЦЭМ!$A$34:$A$777,$A412,СВЦЭМ!$B$34:$B$777,O$401)+'СЕТ СН'!$F$13</f>
        <v>345.38372559999999</v>
      </c>
      <c r="P412" s="37">
        <f>SUMIFS(СВЦЭМ!$L$34:$L$777,СВЦЭМ!$A$34:$A$777,$A412,СВЦЭМ!$B$34:$B$777,P$401)+'СЕТ СН'!$F$13</f>
        <v>344.12181235999998</v>
      </c>
      <c r="Q412" s="37">
        <f>SUMIFS(СВЦЭМ!$L$34:$L$777,СВЦЭМ!$A$34:$A$777,$A412,СВЦЭМ!$B$34:$B$777,Q$401)+'СЕТ СН'!$F$13</f>
        <v>346.80443276</v>
      </c>
      <c r="R412" s="37">
        <f>SUMIFS(СВЦЭМ!$L$34:$L$777,СВЦЭМ!$A$34:$A$777,$A412,СВЦЭМ!$B$34:$B$777,R$401)+'СЕТ СН'!$F$13</f>
        <v>348.13229095999998</v>
      </c>
      <c r="S412" s="37">
        <f>SUMIFS(СВЦЭМ!$L$34:$L$777,СВЦЭМ!$A$34:$A$777,$A412,СВЦЭМ!$B$34:$B$777,S$401)+'СЕТ СН'!$F$13</f>
        <v>345.53432693000002</v>
      </c>
      <c r="T412" s="37">
        <f>SUMIFS(СВЦЭМ!$L$34:$L$777,СВЦЭМ!$A$34:$A$777,$A412,СВЦЭМ!$B$34:$B$777,T$401)+'СЕТ СН'!$F$13</f>
        <v>343.72156611999998</v>
      </c>
      <c r="U412" s="37">
        <f>SUMIFS(СВЦЭМ!$L$34:$L$777,СВЦЭМ!$A$34:$A$777,$A412,СВЦЭМ!$B$34:$B$777,U$401)+'СЕТ СН'!$F$13</f>
        <v>344.96940776000002</v>
      </c>
      <c r="V412" s="37">
        <f>SUMIFS(СВЦЭМ!$L$34:$L$777,СВЦЭМ!$A$34:$A$777,$A412,СВЦЭМ!$B$34:$B$777,V$401)+'СЕТ СН'!$F$13</f>
        <v>338.34675458999999</v>
      </c>
      <c r="W412" s="37">
        <f>SUMIFS(СВЦЭМ!$L$34:$L$777,СВЦЭМ!$A$34:$A$777,$A412,СВЦЭМ!$B$34:$B$777,W$401)+'СЕТ СН'!$F$13</f>
        <v>352.57921969</v>
      </c>
      <c r="X412" s="37">
        <f>SUMIFS(СВЦЭМ!$L$34:$L$777,СВЦЭМ!$A$34:$A$777,$A412,СВЦЭМ!$B$34:$B$777,X$401)+'СЕТ СН'!$F$13</f>
        <v>344.34014571</v>
      </c>
      <c r="Y412" s="37">
        <f>SUMIFS(СВЦЭМ!$L$34:$L$777,СВЦЭМ!$A$34:$A$777,$A412,СВЦЭМ!$B$34:$B$777,Y$401)+'СЕТ СН'!$F$13</f>
        <v>377.57086085999998</v>
      </c>
    </row>
    <row r="413" spans="1:27" ht="15.75" x14ac:dyDescent="0.2">
      <c r="A413" s="36">
        <f t="shared" si="11"/>
        <v>43324</v>
      </c>
      <c r="B413" s="37">
        <f>SUMIFS(СВЦЭМ!$L$34:$L$777,СВЦЭМ!$A$34:$A$777,$A413,СВЦЭМ!$B$34:$B$777,B$401)+'СЕТ СН'!$F$13</f>
        <v>451.23225862999999</v>
      </c>
      <c r="C413" s="37">
        <f>SUMIFS(СВЦЭМ!$L$34:$L$777,СВЦЭМ!$A$34:$A$777,$A413,СВЦЭМ!$B$34:$B$777,C$401)+'СЕТ СН'!$F$13</f>
        <v>546.82381755999995</v>
      </c>
      <c r="D413" s="37">
        <f>SUMIFS(СВЦЭМ!$L$34:$L$777,СВЦЭМ!$A$34:$A$777,$A413,СВЦЭМ!$B$34:$B$777,D$401)+'СЕТ СН'!$F$13</f>
        <v>632.08049213000004</v>
      </c>
      <c r="E413" s="37">
        <f>SUMIFS(СВЦЭМ!$L$34:$L$777,СВЦЭМ!$A$34:$A$777,$A413,СВЦЭМ!$B$34:$B$777,E$401)+'СЕТ СН'!$F$13</f>
        <v>687.41721239000003</v>
      </c>
      <c r="F413" s="37">
        <f>SUMIFS(СВЦЭМ!$L$34:$L$777,СВЦЭМ!$A$34:$A$777,$A413,СВЦЭМ!$B$34:$B$777,F$401)+'СЕТ СН'!$F$13</f>
        <v>687.78580682999996</v>
      </c>
      <c r="G413" s="37">
        <f>SUMIFS(СВЦЭМ!$L$34:$L$777,СВЦЭМ!$A$34:$A$777,$A413,СВЦЭМ!$B$34:$B$777,G$401)+'СЕТ СН'!$F$13</f>
        <v>668.46558101999995</v>
      </c>
      <c r="H413" s="37">
        <f>SUMIFS(СВЦЭМ!$L$34:$L$777,СВЦЭМ!$A$34:$A$777,$A413,СВЦЭМ!$B$34:$B$777,H$401)+'СЕТ СН'!$F$13</f>
        <v>660.75668848999999</v>
      </c>
      <c r="I413" s="37">
        <f>SUMIFS(СВЦЭМ!$L$34:$L$777,СВЦЭМ!$A$34:$A$777,$A413,СВЦЭМ!$B$34:$B$777,I$401)+'СЕТ СН'!$F$13</f>
        <v>640.07936119999999</v>
      </c>
      <c r="J413" s="37">
        <f>SUMIFS(СВЦЭМ!$L$34:$L$777,СВЦЭМ!$A$34:$A$777,$A413,СВЦЭМ!$B$34:$B$777,J$401)+'СЕТ СН'!$F$13</f>
        <v>523.79705003000004</v>
      </c>
      <c r="K413" s="37">
        <f>SUMIFS(СВЦЭМ!$L$34:$L$777,СВЦЭМ!$A$34:$A$777,$A413,СВЦЭМ!$B$34:$B$777,K$401)+'СЕТ СН'!$F$13</f>
        <v>438.54081869999999</v>
      </c>
      <c r="L413" s="37">
        <f>SUMIFS(СВЦЭМ!$L$34:$L$777,СВЦЭМ!$A$34:$A$777,$A413,СВЦЭМ!$B$34:$B$777,L$401)+'СЕТ СН'!$F$13</f>
        <v>396.59930230999998</v>
      </c>
      <c r="M413" s="37">
        <f>SUMIFS(СВЦЭМ!$L$34:$L$777,СВЦЭМ!$A$34:$A$777,$A413,СВЦЭМ!$B$34:$B$777,M$401)+'СЕТ СН'!$F$13</f>
        <v>377.72073505999998</v>
      </c>
      <c r="N413" s="37">
        <f>SUMIFS(СВЦЭМ!$L$34:$L$777,СВЦЭМ!$A$34:$A$777,$A413,СВЦЭМ!$B$34:$B$777,N$401)+'СЕТ СН'!$F$13</f>
        <v>353.25956398</v>
      </c>
      <c r="O413" s="37">
        <f>SUMIFS(СВЦЭМ!$L$34:$L$777,СВЦЭМ!$A$34:$A$777,$A413,СВЦЭМ!$B$34:$B$777,O$401)+'СЕТ СН'!$F$13</f>
        <v>346.25906527000001</v>
      </c>
      <c r="P413" s="37">
        <f>SUMIFS(СВЦЭМ!$L$34:$L$777,СВЦЭМ!$A$34:$A$777,$A413,СВЦЭМ!$B$34:$B$777,P$401)+'СЕТ СН'!$F$13</f>
        <v>350.20805666000001</v>
      </c>
      <c r="Q413" s="37">
        <f>SUMIFS(СВЦЭМ!$L$34:$L$777,СВЦЭМ!$A$34:$A$777,$A413,СВЦЭМ!$B$34:$B$777,Q$401)+'СЕТ СН'!$F$13</f>
        <v>355.48036666000002</v>
      </c>
      <c r="R413" s="37">
        <f>SUMIFS(СВЦЭМ!$L$34:$L$777,СВЦЭМ!$A$34:$A$777,$A413,СВЦЭМ!$B$34:$B$777,R$401)+'СЕТ СН'!$F$13</f>
        <v>357.61538053999999</v>
      </c>
      <c r="S413" s="37">
        <f>SUMIFS(СВЦЭМ!$L$34:$L$777,СВЦЭМ!$A$34:$A$777,$A413,СВЦЭМ!$B$34:$B$777,S$401)+'СЕТ СН'!$F$13</f>
        <v>349.92274613000001</v>
      </c>
      <c r="T413" s="37">
        <f>SUMIFS(СВЦЭМ!$L$34:$L$777,СВЦЭМ!$A$34:$A$777,$A413,СВЦЭМ!$B$34:$B$777,T$401)+'СЕТ СН'!$F$13</f>
        <v>349.44891209000002</v>
      </c>
      <c r="U413" s="37">
        <f>SUMIFS(СВЦЭМ!$L$34:$L$777,СВЦЭМ!$A$34:$A$777,$A413,СВЦЭМ!$B$34:$B$777,U$401)+'СЕТ СН'!$F$13</f>
        <v>349.53464928</v>
      </c>
      <c r="V413" s="37">
        <f>SUMIFS(СВЦЭМ!$L$34:$L$777,СВЦЭМ!$A$34:$A$777,$A413,СВЦЭМ!$B$34:$B$777,V$401)+'СЕТ СН'!$F$13</f>
        <v>360.73192614999999</v>
      </c>
      <c r="W413" s="37">
        <f>SUMIFS(СВЦЭМ!$L$34:$L$777,СВЦЭМ!$A$34:$A$777,$A413,СВЦЭМ!$B$34:$B$777,W$401)+'СЕТ СН'!$F$13</f>
        <v>373.64925667</v>
      </c>
      <c r="X413" s="37">
        <f>SUMIFS(СВЦЭМ!$L$34:$L$777,СВЦЭМ!$A$34:$A$777,$A413,СВЦЭМ!$B$34:$B$777,X$401)+'СЕТ СН'!$F$13</f>
        <v>379.47399388999997</v>
      </c>
      <c r="Y413" s="37">
        <f>SUMIFS(СВЦЭМ!$L$34:$L$777,СВЦЭМ!$A$34:$A$777,$A413,СВЦЭМ!$B$34:$B$777,Y$401)+'СЕТ СН'!$F$13</f>
        <v>385.95055689999998</v>
      </c>
    </row>
    <row r="414" spans="1:27" ht="15.75" x14ac:dyDescent="0.2">
      <c r="A414" s="36">
        <f t="shared" si="11"/>
        <v>43325</v>
      </c>
      <c r="B414" s="37">
        <f>SUMIFS(СВЦЭМ!$L$34:$L$777,СВЦЭМ!$A$34:$A$777,$A414,СВЦЭМ!$B$34:$B$777,B$401)+'СЕТ СН'!$F$13</f>
        <v>478.73969147999998</v>
      </c>
      <c r="C414" s="37">
        <f>SUMIFS(СВЦЭМ!$L$34:$L$777,СВЦЭМ!$A$34:$A$777,$A414,СВЦЭМ!$B$34:$B$777,C$401)+'СЕТ СН'!$F$13</f>
        <v>576.70651357999998</v>
      </c>
      <c r="D414" s="37">
        <f>SUMIFS(СВЦЭМ!$L$34:$L$777,СВЦЭМ!$A$34:$A$777,$A414,СВЦЭМ!$B$34:$B$777,D$401)+'СЕТ СН'!$F$13</f>
        <v>676.76636254000005</v>
      </c>
      <c r="E414" s="37">
        <f>SUMIFS(СВЦЭМ!$L$34:$L$777,СВЦЭМ!$A$34:$A$777,$A414,СВЦЭМ!$B$34:$B$777,E$401)+'СЕТ СН'!$F$13</f>
        <v>728.22027645000003</v>
      </c>
      <c r="F414" s="37">
        <f>SUMIFS(СВЦЭМ!$L$34:$L$777,СВЦЭМ!$A$34:$A$777,$A414,СВЦЭМ!$B$34:$B$777,F$401)+'СЕТ СН'!$F$13</f>
        <v>724.31173971999999</v>
      </c>
      <c r="G414" s="37">
        <f>SUMIFS(СВЦЭМ!$L$34:$L$777,СВЦЭМ!$A$34:$A$777,$A414,СВЦЭМ!$B$34:$B$777,G$401)+'СЕТ СН'!$F$13</f>
        <v>733.44153490999997</v>
      </c>
      <c r="H414" s="37">
        <f>SUMIFS(СВЦЭМ!$L$34:$L$777,СВЦЭМ!$A$34:$A$777,$A414,СВЦЭМ!$B$34:$B$777,H$401)+'СЕТ СН'!$F$13</f>
        <v>722.85587093000004</v>
      </c>
      <c r="I414" s="37">
        <f>SUMIFS(СВЦЭМ!$L$34:$L$777,СВЦЭМ!$A$34:$A$777,$A414,СВЦЭМ!$B$34:$B$777,I$401)+'СЕТ СН'!$F$13</f>
        <v>658.28755684999999</v>
      </c>
      <c r="J414" s="37">
        <f>SUMIFS(СВЦЭМ!$L$34:$L$777,СВЦЭМ!$A$34:$A$777,$A414,СВЦЭМ!$B$34:$B$777,J$401)+'СЕТ СН'!$F$13</f>
        <v>537.82146778000003</v>
      </c>
      <c r="K414" s="37">
        <f>SUMIFS(СВЦЭМ!$L$34:$L$777,СВЦЭМ!$A$34:$A$777,$A414,СВЦЭМ!$B$34:$B$777,K$401)+'СЕТ СН'!$F$13</f>
        <v>464.57029940000001</v>
      </c>
      <c r="L414" s="37">
        <f>SUMIFS(СВЦЭМ!$L$34:$L$777,СВЦЭМ!$A$34:$A$777,$A414,СВЦЭМ!$B$34:$B$777,L$401)+'СЕТ СН'!$F$13</f>
        <v>406.31043871999998</v>
      </c>
      <c r="M414" s="37">
        <f>SUMIFS(СВЦЭМ!$L$34:$L$777,СВЦЭМ!$A$34:$A$777,$A414,СВЦЭМ!$B$34:$B$777,M$401)+'СЕТ СН'!$F$13</f>
        <v>370.31271827</v>
      </c>
      <c r="N414" s="37">
        <f>SUMIFS(СВЦЭМ!$L$34:$L$777,СВЦЭМ!$A$34:$A$777,$A414,СВЦЭМ!$B$34:$B$777,N$401)+'СЕТ СН'!$F$13</f>
        <v>354.47292763000002</v>
      </c>
      <c r="O414" s="37">
        <f>SUMIFS(СВЦЭМ!$L$34:$L$777,СВЦЭМ!$A$34:$A$777,$A414,СВЦЭМ!$B$34:$B$777,O$401)+'СЕТ СН'!$F$13</f>
        <v>357.42177425</v>
      </c>
      <c r="P414" s="37">
        <f>SUMIFS(СВЦЭМ!$L$34:$L$777,СВЦЭМ!$A$34:$A$777,$A414,СВЦЭМ!$B$34:$B$777,P$401)+'СЕТ СН'!$F$13</f>
        <v>362.44183204000001</v>
      </c>
      <c r="Q414" s="37">
        <f>SUMIFS(СВЦЭМ!$L$34:$L$777,СВЦЭМ!$A$34:$A$777,$A414,СВЦЭМ!$B$34:$B$777,Q$401)+'СЕТ СН'!$F$13</f>
        <v>367.01301653000002</v>
      </c>
      <c r="R414" s="37">
        <f>SUMIFS(СВЦЭМ!$L$34:$L$777,СВЦЭМ!$A$34:$A$777,$A414,СВЦЭМ!$B$34:$B$777,R$401)+'СЕТ СН'!$F$13</f>
        <v>371.82416167000002</v>
      </c>
      <c r="S414" s="37">
        <f>SUMIFS(СВЦЭМ!$L$34:$L$777,СВЦЭМ!$A$34:$A$777,$A414,СВЦЭМ!$B$34:$B$777,S$401)+'СЕТ СН'!$F$13</f>
        <v>377.20101077999999</v>
      </c>
      <c r="T414" s="37">
        <f>SUMIFS(СВЦЭМ!$L$34:$L$777,СВЦЭМ!$A$34:$A$777,$A414,СВЦЭМ!$B$34:$B$777,T$401)+'СЕТ СН'!$F$13</f>
        <v>364.29267719000001</v>
      </c>
      <c r="U414" s="37">
        <f>SUMIFS(СВЦЭМ!$L$34:$L$777,СВЦЭМ!$A$34:$A$777,$A414,СВЦЭМ!$B$34:$B$777,U$401)+'СЕТ СН'!$F$13</f>
        <v>360.90009593000002</v>
      </c>
      <c r="V414" s="37">
        <f>SUMIFS(СВЦЭМ!$L$34:$L$777,СВЦЭМ!$A$34:$A$777,$A414,СВЦЭМ!$B$34:$B$777,V$401)+'СЕТ СН'!$F$13</f>
        <v>359.96715490000003</v>
      </c>
      <c r="W414" s="37">
        <f>SUMIFS(СВЦЭМ!$L$34:$L$777,СВЦЭМ!$A$34:$A$777,$A414,СВЦЭМ!$B$34:$B$777,W$401)+'СЕТ СН'!$F$13</f>
        <v>361.29398750000001</v>
      </c>
      <c r="X414" s="37">
        <f>SUMIFS(СВЦЭМ!$L$34:$L$777,СВЦЭМ!$A$34:$A$777,$A414,СВЦЭМ!$B$34:$B$777,X$401)+'СЕТ СН'!$F$13</f>
        <v>372.07733704999998</v>
      </c>
      <c r="Y414" s="37">
        <f>SUMIFS(СВЦЭМ!$L$34:$L$777,СВЦЭМ!$A$34:$A$777,$A414,СВЦЭМ!$B$34:$B$777,Y$401)+'СЕТ СН'!$F$13</f>
        <v>423.00404090000001</v>
      </c>
    </row>
    <row r="415" spans="1:27" ht="15.75" x14ac:dyDescent="0.2">
      <c r="A415" s="36">
        <f t="shared" si="11"/>
        <v>43326</v>
      </c>
      <c r="B415" s="37">
        <f>SUMIFS(СВЦЭМ!$L$34:$L$777,СВЦЭМ!$A$34:$A$777,$A415,СВЦЭМ!$B$34:$B$777,B$401)+'СЕТ СН'!$F$13</f>
        <v>496.35889093999998</v>
      </c>
      <c r="C415" s="37">
        <f>SUMIFS(СВЦЭМ!$L$34:$L$777,СВЦЭМ!$A$34:$A$777,$A415,СВЦЭМ!$B$34:$B$777,C$401)+'СЕТ СН'!$F$13</f>
        <v>600.94664098999999</v>
      </c>
      <c r="D415" s="37">
        <f>SUMIFS(СВЦЭМ!$L$34:$L$777,СВЦЭМ!$A$34:$A$777,$A415,СВЦЭМ!$B$34:$B$777,D$401)+'СЕТ СН'!$F$13</f>
        <v>686.51553299</v>
      </c>
      <c r="E415" s="37">
        <f>SUMIFS(СВЦЭМ!$L$34:$L$777,СВЦЭМ!$A$34:$A$777,$A415,СВЦЭМ!$B$34:$B$777,E$401)+'СЕТ СН'!$F$13</f>
        <v>734.00353913000004</v>
      </c>
      <c r="F415" s="37">
        <f>SUMIFS(СВЦЭМ!$L$34:$L$777,СВЦЭМ!$A$34:$A$777,$A415,СВЦЭМ!$B$34:$B$777,F$401)+'СЕТ СН'!$F$13</f>
        <v>730.01644690000001</v>
      </c>
      <c r="G415" s="37">
        <f>SUMIFS(СВЦЭМ!$L$34:$L$777,СВЦЭМ!$A$34:$A$777,$A415,СВЦЭМ!$B$34:$B$777,G$401)+'СЕТ СН'!$F$13</f>
        <v>727.18210810000005</v>
      </c>
      <c r="H415" s="37">
        <f>SUMIFS(СВЦЭМ!$L$34:$L$777,СВЦЭМ!$A$34:$A$777,$A415,СВЦЭМ!$B$34:$B$777,H$401)+'СЕТ СН'!$F$13</f>
        <v>691.87843409000004</v>
      </c>
      <c r="I415" s="37">
        <f>SUMIFS(СВЦЭМ!$L$34:$L$777,СВЦЭМ!$A$34:$A$777,$A415,СВЦЭМ!$B$34:$B$777,I$401)+'СЕТ СН'!$F$13</f>
        <v>632.13061045999996</v>
      </c>
      <c r="J415" s="37">
        <f>SUMIFS(СВЦЭМ!$L$34:$L$777,СВЦЭМ!$A$34:$A$777,$A415,СВЦЭМ!$B$34:$B$777,J$401)+'СЕТ СН'!$F$13</f>
        <v>551.36321822000002</v>
      </c>
      <c r="K415" s="37">
        <f>SUMIFS(СВЦЭМ!$L$34:$L$777,СВЦЭМ!$A$34:$A$777,$A415,СВЦЭМ!$B$34:$B$777,K$401)+'СЕТ СН'!$F$13</f>
        <v>495.95694189</v>
      </c>
      <c r="L415" s="37">
        <f>SUMIFS(СВЦЭМ!$L$34:$L$777,СВЦЭМ!$A$34:$A$777,$A415,СВЦЭМ!$B$34:$B$777,L$401)+'СЕТ СН'!$F$13</f>
        <v>426.32021495999999</v>
      </c>
      <c r="M415" s="37">
        <f>SUMIFS(СВЦЭМ!$L$34:$L$777,СВЦЭМ!$A$34:$A$777,$A415,СВЦЭМ!$B$34:$B$777,M$401)+'СЕТ СН'!$F$13</f>
        <v>382.61219881</v>
      </c>
      <c r="N415" s="37">
        <f>SUMIFS(СВЦЭМ!$L$34:$L$777,СВЦЭМ!$A$34:$A$777,$A415,СВЦЭМ!$B$34:$B$777,N$401)+'СЕТ СН'!$F$13</f>
        <v>371.96572249000002</v>
      </c>
      <c r="O415" s="37">
        <f>SUMIFS(СВЦЭМ!$L$34:$L$777,СВЦЭМ!$A$34:$A$777,$A415,СВЦЭМ!$B$34:$B$777,O$401)+'СЕТ СН'!$F$13</f>
        <v>382.35930746000003</v>
      </c>
      <c r="P415" s="37">
        <f>SUMIFS(СВЦЭМ!$L$34:$L$777,СВЦЭМ!$A$34:$A$777,$A415,СВЦЭМ!$B$34:$B$777,P$401)+'СЕТ СН'!$F$13</f>
        <v>384.61790473999997</v>
      </c>
      <c r="Q415" s="37">
        <f>SUMIFS(СВЦЭМ!$L$34:$L$777,СВЦЭМ!$A$34:$A$777,$A415,СВЦЭМ!$B$34:$B$777,Q$401)+'СЕТ СН'!$F$13</f>
        <v>386.71695342999999</v>
      </c>
      <c r="R415" s="37">
        <f>SUMIFS(СВЦЭМ!$L$34:$L$777,СВЦЭМ!$A$34:$A$777,$A415,СВЦЭМ!$B$34:$B$777,R$401)+'СЕТ СН'!$F$13</f>
        <v>378.48167801</v>
      </c>
      <c r="S415" s="37">
        <f>SUMIFS(СВЦЭМ!$L$34:$L$777,СВЦЭМ!$A$34:$A$777,$A415,СВЦЭМ!$B$34:$B$777,S$401)+'СЕТ СН'!$F$13</f>
        <v>380.57737471000002</v>
      </c>
      <c r="T415" s="37">
        <f>SUMIFS(СВЦЭМ!$L$34:$L$777,СВЦЭМ!$A$34:$A$777,$A415,СВЦЭМ!$B$34:$B$777,T$401)+'СЕТ СН'!$F$13</f>
        <v>379.74846005000001</v>
      </c>
      <c r="U415" s="37">
        <f>SUMIFS(СВЦЭМ!$L$34:$L$777,СВЦЭМ!$A$34:$A$777,$A415,СВЦЭМ!$B$34:$B$777,U$401)+'СЕТ СН'!$F$13</f>
        <v>381.96366260000002</v>
      </c>
      <c r="V415" s="37">
        <f>SUMIFS(СВЦЭМ!$L$34:$L$777,СВЦЭМ!$A$34:$A$777,$A415,СВЦЭМ!$B$34:$B$777,V$401)+'СЕТ СН'!$F$13</f>
        <v>379.62452209999998</v>
      </c>
      <c r="W415" s="37">
        <f>SUMIFS(СВЦЭМ!$L$34:$L$777,СВЦЭМ!$A$34:$A$777,$A415,СВЦЭМ!$B$34:$B$777,W$401)+'СЕТ СН'!$F$13</f>
        <v>384.67610685</v>
      </c>
      <c r="X415" s="37">
        <f>SUMIFS(СВЦЭМ!$L$34:$L$777,СВЦЭМ!$A$34:$A$777,$A415,СВЦЭМ!$B$34:$B$777,X$401)+'СЕТ СН'!$F$13</f>
        <v>388.25847131</v>
      </c>
      <c r="Y415" s="37">
        <f>SUMIFS(СВЦЭМ!$L$34:$L$777,СВЦЭМ!$A$34:$A$777,$A415,СВЦЭМ!$B$34:$B$777,Y$401)+'СЕТ СН'!$F$13</f>
        <v>442.94859173999998</v>
      </c>
    </row>
    <row r="416" spans="1:27" ht="15.75" x14ac:dyDescent="0.2">
      <c r="A416" s="36">
        <f t="shared" si="11"/>
        <v>43327</v>
      </c>
      <c r="B416" s="37">
        <f>SUMIFS(СВЦЭМ!$L$34:$L$777,СВЦЭМ!$A$34:$A$777,$A416,СВЦЭМ!$B$34:$B$777,B$401)+'СЕТ СН'!$F$13</f>
        <v>479.82899264000002</v>
      </c>
      <c r="C416" s="37">
        <f>SUMIFS(СВЦЭМ!$L$34:$L$777,СВЦЭМ!$A$34:$A$777,$A416,СВЦЭМ!$B$34:$B$777,C$401)+'СЕТ СН'!$F$13</f>
        <v>558.99361835000002</v>
      </c>
      <c r="D416" s="37">
        <f>SUMIFS(СВЦЭМ!$L$34:$L$777,СВЦЭМ!$A$34:$A$777,$A416,СВЦЭМ!$B$34:$B$777,D$401)+'СЕТ СН'!$F$13</f>
        <v>637.74560599999995</v>
      </c>
      <c r="E416" s="37">
        <f>SUMIFS(СВЦЭМ!$L$34:$L$777,СВЦЭМ!$A$34:$A$777,$A416,СВЦЭМ!$B$34:$B$777,E$401)+'СЕТ СН'!$F$13</f>
        <v>719.19431370999996</v>
      </c>
      <c r="F416" s="37">
        <f>SUMIFS(СВЦЭМ!$L$34:$L$777,СВЦЭМ!$A$34:$A$777,$A416,СВЦЭМ!$B$34:$B$777,F$401)+'СЕТ СН'!$F$13</f>
        <v>709.20371202000001</v>
      </c>
      <c r="G416" s="37">
        <f>SUMIFS(СВЦЭМ!$L$34:$L$777,СВЦЭМ!$A$34:$A$777,$A416,СВЦЭМ!$B$34:$B$777,G$401)+'СЕТ СН'!$F$13</f>
        <v>702.58971623000002</v>
      </c>
      <c r="H416" s="37">
        <f>SUMIFS(СВЦЭМ!$L$34:$L$777,СВЦЭМ!$A$34:$A$777,$A416,СВЦЭМ!$B$34:$B$777,H$401)+'СЕТ СН'!$F$13</f>
        <v>701.12500866000005</v>
      </c>
      <c r="I416" s="37">
        <f>SUMIFS(СВЦЭМ!$L$34:$L$777,СВЦЭМ!$A$34:$A$777,$A416,СВЦЭМ!$B$34:$B$777,I$401)+'СЕТ СН'!$F$13</f>
        <v>659.57611387999998</v>
      </c>
      <c r="J416" s="37">
        <f>SUMIFS(СВЦЭМ!$L$34:$L$777,СВЦЭМ!$A$34:$A$777,$A416,СВЦЭМ!$B$34:$B$777,J$401)+'СЕТ СН'!$F$13</f>
        <v>567.25091914999996</v>
      </c>
      <c r="K416" s="37">
        <f>SUMIFS(СВЦЭМ!$L$34:$L$777,СВЦЭМ!$A$34:$A$777,$A416,СВЦЭМ!$B$34:$B$777,K$401)+'СЕТ СН'!$F$13</f>
        <v>496.05503365999999</v>
      </c>
      <c r="L416" s="37">
        <f>SUMIFS(СВЦЭМ!$L$34:$L$777,СВЦЭМ!$A$34:$A$777,$A416,СВЦЭМ!$B$34:$B$777,L$401)+'СЕТ СН'!$F$13</f>
        <v>434.66619191000001</v>
      </c>
      <c r="M416" s="37">
        <f>SUMIFS(СВЦЭМ!$L$34:$L$777,СВЦЭМ!$A$34:$A$777,$A416,СВЦЭМ!$B$34:$B$777,M$401)+'СЕТ СН'!$F$13</f>
        <v>386.66624852000001</v>
      </c>
      <c r="N416" s="37">
        <f>SUMIFS(СВЦЭМ!$L$34:$L$777,СВЦЭМ!$A$34:$A$777,$A416,СВЦЭМ!$B$34:$B$777,N$401)+'СЕТ СН'!$F$13</f>
        <v>380.36311807999999</v>
      </c>
      <c r="O416" s="37">
        <f>SUMIFS(СВЦЭМ!$L$34:$L$777,СВЦЭМ!$A$34:$A$777,$A416,СВЦЭМ!$B$34:$B$777,O$401)+'СЕТ СН'!$F$13</f>
        <v>381.64248400999998</v>
      </c>
      <c r="P416" s="37">
        <f>SUMIFS(СВЦЭМ!$L$34:$L$777,СВЦЭМ!$A$34:$A$777,$A416,СВЦЭМ!$B$34:$B$777,P$401)+'СЕТ СН'!$F$13</f>
        <v>384.17749628000001</v>
      </c>
      <c r="Q416" s="37">
        <f>SUMIFS(СВЦЭМ!$L$34:$L$777,СВЦЭМ!$A$34:$A$777,$A416,СВЦЭМ!$B$34:$B$777,Q$401)+'СЕТ СН'!$F$13</f>
        <v>389.44756846000001</v>
      </c>
      <c r="R416" s="37">
        <f>SUMIFS(СВЦЭМ!$L$34:$L$777,СВЦЭМ!$A$34:$A$777,$A416,СВЦЭМ!$B$34:$B$777,R$401)+'СЕТ СН'!$F$13</f>
        <v>390.25588543999999</v>
      </c>
      <c r="S416" s="37">
        <f>SUMIFS(СВЦЭМ!$L$34:$L$777,СВЦЭМ!$A$34:$A$777,$A416,СВЦЭМ!$B$34:$B$777,S$401)+'СЕТ СН'!$F$13</f>
        <v>383.62956149000001</v>
      </c>
      <c r="T416" s="37">
        <f>SUMIFS(СВЦЭМ!$L$34:$L$777,СВЦЭМ!$A$34:$A$777,$A416,СВЦЭМ!$B$34:$B$777,T$401)+'СЕТ СН'!$F$13</f>
        <v>378.99187047999999</v>
      </c>
      <c r="U416" s="37">
        <f>SUMIFS(СВЦЭМ!$L$34:$L$777,СВЦЭМ!$A$34:$A$777,$A416,СВЦЭМ!$B$34:$B$777,U$401)+'СЕТ СН'!$F$13</f>
        <v>383.40201488000002</v>
      </c>
      <c r="V416" s="37">
        <f>SUMIFS(СВЦЭМ!$L$34:$L$777,СВЦЭМ!$A$34:$A$777,$A416,СВЦЭМ!$B$34:$B$777,V$401)+'СЕТ СН'!$F$13</f>
        <v>372.88425391999999</v>
      </c>
      <c r="W416" s="37">
        <f>SUMIFS(СВЦЭМ!$L$34:$L$777,СВЦЭМ!$A$34:$A$777,$A416,СВЦЭМ!$B$34:$B$777,W$401)+'СЕТ СН'!$F$13</f>
        <v>379.22701225999998</v>
      </c>
      <c r="X416" s="37">
        <f>SUMIFS(СВЦЭМ!$L$34:$L$777,СВЦЭМ!$A$34:$A$777,$A416,СВЦЭМ!$B$34:$B$777,X$401)+'СЕТ СН'!$F$13</f>
        <v>394.24235819</v>
      </c>
      <c r="Y416" s="37">
        <f>SUMIFS(СВЦЭМ!$L$34:$L$777,СВЦЭМ!$A$34:$A$777,$A416,СВЦЭМ!$B$34:$B$777,Y$401)+'СЕТ СН'!$F$13</f>
        <v>434.01808797000001</v>
      </c>
    </row>
    <row r="417" spans="1:25" ht="15.75" x14ac:dyDescent="0.2">
      <c r="A417" s="36">
        <f t="shared" si="11"/>
        <v>43328</v>
      </c>
      <c r="B417" s="37">
        <f>SUMIFS(СВЦЭМ!$L$34:$L$777,СВЦЭМ!$A$34:$A$777,$A417,СВЦЭМ!$B$34:$B$777,B$401)+'СЕТ СН'!$F$13</f>
        <v>503.88515795000001</v>
      </c>
      <c r="C417" s="37">
        <f>SUMIFS(СВЦЭМ!$L$34:$L$777,СВЦЭМ!$A$34:$A$777,$A417,СВЦЭМ!$B$34:$B$777,C$401)+'СЕТ СН'!$F$13</f>
        <v>591.35915272</v>
      </c>
      <c r="D417" s="37">
        <f>SUMIFS(СВЦЭМ!$L$34:$L$777,СВЦЭМ!$A$34:$A$777,$A417,СВЦЭМ!$B$34:$B$777,D$401)+'СЕТ СН'!$F$13</f>
        <v>665.76256606000004</v>
      </c>
      <c r="E417" s="37">
        <f>SUMIFS(СВЦЭМ!$L$34:$L$777,СВЦЭМ!$A$34:$A$777,$A417,СВЦЭМ!$B$34:$B$777,E$401)+'СЕТ СН'!$F$13</f>
        <v>728.00324929999999</v>
      </c>
      <c r="F417" s="37">
        <f>SUMIFS(СВЦЭМ!$L$34:$L$777,СВЦЭМ!$A$34:$A$777,$A417,СВЦЭМ!$B$34:$B$777,F$401)+'СЕТ СН'!$F$13</f>
        <v>718.80367764000005</v>
      </c>
      <c r="G417" s="37">
        <f>SUMIFS(СВЦЭМ!$L$34:$L$777,СВЦЭМ!$A$34:$A$777,$A417,СВЦЭМ!$B$34:$B$777,G$401)+'СЕТ СН'!$F$13</f>
        <v>721.53305105000004</v>
      </c>
      <c r="H417" s="37">
        <f>SUMIFS(СВЦЭМ!$L$34:$L$777,СВЦЭМ!$A$34:$A$777,$A417,СВЦЭМ!$B$34:$B$777,H$401)+'СЕТ СН'!$F$13</f>
        <v>699.03083255000001</v>
      </c>
      <c r="I417" s="37">
        <f>SUMIFS(СВЦЭМ!$L$34:$L$777,СВЦЭМ!$A$34:$A$777,$A417,СВЦЭМ!$B$34:$B$777,I$401)+'СЕТ СН'!$F$13</f>
        <v>631.49307176000002</v>
      </c>
      <c r="J417" s="37">
        <f>SUMIFS(СВЦЭМ!$L$34:$L$777,СВЦЭМ!$A$34:$A$777,$A417,СВЦЭМ!$B$34:$B$777,J$401)+'СЕТ СН'!$F$13</f>
        <v>549.30251149000003</v>
      </c>
      <c r="K417" s="37">
        <f>SUMIFS(СВЦЭМ!$L$34:$L$777,СВЦЭМ!$A$34:$A$777,$A417,СВЦЭМ!$B$34:$B$777,K$401)+'СЕТ СН'!$F$13</f>
        <v>472.05609115999999</v>
      </c>
      <c r="L417" s="37">
        <f>SUMIFS(СВЦЭМ!$L$34:$L$777,СВЦЭМ!$A$34:$A$777,$A417,СВЦЭМ!$B$34:$B$777,L$401)+'СЕТ СН'!$F$13</f>
        <v>409.75338058</v>
      </c>
      <c r="M417" s="37">
        <f>SUMIFS(СВЦЭМ!$L$34:$L$777,СВЦЭМ!$A$34:$A$777,$A417,СВЦЭМ!$B$34:$B$777,M$401)+'СЕТ СН'!$F$13</f>
        <v>371.79307390999998</v>
      </c>
      <c r="N417" s="37">
        <f>SUMIFS(СВЦЭМ!$L$34:$L$777,СВЦЭМ!$A$34:$A$777,$A417,СВЦЭМ!$B$34:$B$777,N$401)+'СЕТ СН'!$F$13</f>
        <v>369.35989834999998</v>
      </c>
      <c r="O417" s="37">
        <f>SUMIFS(СВЦЭМ!$L$34:$L$777,СВЦЭМ!$A$34:$A$777,$A417,СВЦЭМ!$B$34:$B$777,O$401)+'СЕТ СН'!$F$13</f>
        <v>375.21775356000001</v>
      </c>
      <c r="P417" s="37">
        <f>SUMIFS(СВЦЭМ!$L$34:$L$777,СВЦЭМ!$A$34:$A$777,$A417,СВЦЭМ!$B$34:$B$777,P$401)+'СЕТ СН'!$F$13</f>
        <v>380.11165670999998</v>
      </c>
      <c r="Q417" s="37">
        <f>SUMIFS(СВЦЭМ!$L$34:$L$777,СВЦЭМ!$A$34:$A$777,$A417,СВЦЭМ!$B$34:$B$777,Q$401)+'СЕТ СН'!$F$13</f>
        <v>382.32703567999999</v>
      </c>
      <c r="R417" s="37">
        <f>SUMIFS(СВЦЭМ!$L$34:$L$777,СВЦЭМ!$A$34:$A$777,$A417,СВЦЭМ!$B$34:$B$777,R$401)+'СЕТ СН'!$F$13</f>
        <v>382.81139551000001</v>
      </c>
      <c r="S417" s="37">
        <f>SUMIFS(СВЦЭМ!$L$34:$L$777,СВЦЭМ!$A$34:$A$777,$A417,СВЦЭМ!$B$34:$B$777,S$401)+'СЕТ СН'!$F$13</f>
        <v>374.79917332000002</v>
      </c>
      <c r="T417" s="37">
        <f>SUMIFS(СВЦЭМ!$L$34:$L$777,СВЦЭМ!$A$34:$A$777,$A417,СВЦЭМ!$B$34:$B$777,T$401)+'СЕТ СН'!$F$13</f>
        <v>358.61295805999998</v>
      </c>
      <c r="U417" s="37">
        <f>SUMIFS(СВЦЭМ!$L$34:$L$777,СВЦЭМ!$A$34:$A$777,$A417,СВЦЭМ!$B$34:$B$777,U$401)+'СЕТ СН'!$F$13</f>
        <v>356.99201546</v>
      </c>
      <c r="V417" s="37">
        <f>SUMIFS(СВЦЭМ!$L$34:$L$777,СВЦЭМ!$A$34:$A$777,$A417,СВЦЭМ!$B$34:$B$777,V$401)+'СЕТ СН'!$F$13</f>
        <v>360.68974329999998</v>
      </c>
      <c r="W417" s="37">
        <f>SUMIFS(СВЦЭМ!$L$34:$L$777,СВЦЭМ!$A$34:$A$777,$A417,СВЦЭМ!$B$34:$B$777,W$401)+'СЕТ СН'!$F$13</f>
        <v>371.09747944999998</v>
      </c>
      <c r="X417" s="37">
        <f>SUMIFS(СВЦЭМ!$L$34:$L$777,СВЦЭМ!$A$34:$A$777,$A417,СВЦЭМ!$B$34:$B$777,X$401)+'СЕТ СН'!$F$13</f>
        <v>376.03636208</v>
      </c>
      <c r="Y417" s="37">
        <f>SUMIFS(СВЦЭМ!$L$34:$L$777,СВЦЭМ!$A$34:$A$777,$A417,СВЦЭМ!$B$34:$B$777,Y$401)+'СЕТ СН'!$F$13</f>
        <v>429.22385079999998</v>
      </c>
    </row>
    <row r="418" spans="1:25" ht="15.75" x14ac:dyDescent="0.2">
      <c r="A418" s="36">
        <f t="shared" si="11"/>
        <v>43329</v>
      </c>
      <c r="B418" s="37">
        <f>SUMIFS(СВЦЭМ!$L$34:$L$777,СВЦЭМ!$A$34:$A$777,$A418,СВЦЭМ!$B$34:$B$777,B$401)+'СЕТ СН'!$F$13</f>
        <v>487.59042571999998</v>
      </c>
      <c r="C418" s="37">
        <f>SUMIFS(СВЦЭМ!$L$34:$L$777,СВЦЭМ!$A$34:$A$777,$A418,СВЦЭМ!$B$34:$B$777,C$401)+'СЕТ СН'!$F$13</f>
        <v>577.53417194999997</v>
      </c>
      <c r="D418" s="37">
        <f>SUMIFS(СВЦЭМ!$L$34:$L$777,СВЦЭМ!$A$34:$A$777,$A418,СВЦЭМ!$B$34:$B$777,D$401)+'СЕТ СН'!$F$13</f>
        <v>650.43330337999998</v>
      </c>
      <c r="E418" s="37">
        <f>SUMIFS(СВЦЭМ!$L$34:$L$777,СВЦЭМ!$A$34:$A$777,$A418,СВЦЭМ!$B$34:$B$777,E$401)+'СЕТ СН'!$F$13</f>
        <v>721.47160194000003</v>
      </c>
      <c r="F418" s="37">
        <f>SUMIFS(СВЦЭМ!$L$34:$L$777,СВЦЭМ!$A$34:$A$777,$A418,СВЦЭМ!$B$34:$B$777,F$401)+'СЕТ СН'!$F$13</f>
        <v>712.08774461999997</v>
      </c>
      <c r="G418" s="37">
        <f>SUMIFS(СВЦЭМ!$L$34:$L$777,СВЦЭМ!$A$34:$A$777,$A418,СВЦЭМ!$B$34:$B$777,G$401)+'СЕТ СН'!$F$13</f>
        <v>696.53634499999998</v>
      </c>
      <c r="H418" s="37">
        <f>SUMIFS(СВЦЭМ!$L$34:$L$777,СВЦЭМ!$A$34:$A$777,$A418,СВЦЭМ!$B$34:$B$777,H$401)+'СЕТ СН'!$F$13</f>
        <v>696.10586602000001</v>
      </c>
      <c r="I418" s="37">
        <f>SUMIFS(СВЦЭМ!$L$34:$L$777,СВЦЭМ!$A$34:$A$777,$A418,СВЦЭМ!$B$34:$B$777,I$401)+'СЕТ СН'!$F$13</f>
        <v>674.35429580000005</v>
      </c>
      <c r="J418" s="37">
        <f>SUMIFS(СВЦЭМ!$L$34:$L$777,СВЦЭМ!$A$34:$A$777,$A418,СВЦЭМ!$B$34:$B$777,J$401)+'СЕТ СН'!$F$13</f>
        <v>570.90839027000004</v>
      </c>
      <c r="K418" s="37">
        <f>SUMIFS(СВЦЭМ!$L$34:$L$777,СВЦЭМ!$A$34:$A$777,$A418,СВЦЭМ!$B$34:$B$777,K$401)+'СЕТ СН'!$F$13</f>
        <v>499.56467781999999</v>
      </c>
      <c r="L418" s="37">
        <f>SUMIFS(СВЦЭМ!$L$34:$L$777,СВЦЭМ!$A$34:$A$777,$A418,СВЦЭМ!$B$34:$B$777,L$401)+'СЕТ СН'!$F$13</f>
        <v>420.68262300999999</v>
      </c>
      <c r="M418" s="37">
        <f>SUMIFS(СВЦЭМ!$L$34:$L$777,СВЦЭМ!$A$34:$A$777,$A418,СВЦЭМ!$B$34:$B$777,M$401)+'СЕТ СН'!$F$13</f>
        <v>374.86840371</v>
      </c>
      <c r="N418" s="37">
        <f>SUMIFS(СВЦЭМ!$L$34:$L$777,СВЦЭМ!$A$34:$A$777,$A418,СВЦЭМ!$B$34:$B$777,N$401)+'СЕТ СН'!$F$13</f>
        <v>357.33717188000003</v>
      </c>
      <c r="O418" s="37">
        <f>SUMIFS(СВЦЭМ!$L$34:$L$777,СВЦЭМ!$A$34:$A$777,$A418,СВЦЭМ!$B$34:$B$777,O$401)+'СЕТ СН'!$F$13</f>
        <v>362.57953318</v>
      </c>
      <c r="P418" s="37">
        <f>SUMIFS(СВЦЭМ!$L$34:$L$777,СВЦЭМ!$A$34:$A$777,$A418,СВЦЭМ!$B$34:$B$777,P$401)+'СЕТ СН'!$F$13</f>
        <v>366.13173891999998</v>
      </c>
      <c r="Q418" s="37">
        <f>SUMIFS(СВЦЭМ!$L$34:$L$777,СВЦЭМ!$A$34:$A$777,$A418,СВЦЭМ!$B$34:$B$777,Q$401)+'СЕТ СН'!$F$13</f>
        <v>364.39300764000001</v>
      </c>
      <c r="R418" s="37">
        <f>SUMIFS(СВЦЭМ!$L$34:$L$777,СВЦЭМ!$A$34:$A$777,$A418,СВЦЭМ!$B$34:$B$777,R$401)+'СЕТ СН'!$F$13</f>
        <v>360.88096152999998</v>
      </c>
      <c r="S418" s="37">
        <f>SUMIFS(СВЦЭМ!$L$34:$L$777,СВЦЭМ!$A$34:$A$777,$A418,СВЦЭМ!$B$34:$B$777,S$401)+'СЕТ СН'!$F$13</f>
        <v>356.63120221999998</v>
      </c>
      <c r="T418" s="37">
        <f>SUMIFS(СВЦЭМ!$L$34:$L$777,СВЦЭМ!$A$34:$A$777,$A418,СВЦЭМ!$B$34:$B$777,T$401)+'СЕТ СН'!$F$13</f>
        <v>358.43159743000001</v>
      </c>
      <c r="U418" s="37">
        <f>SUMIFS(СВЦЭМ!$L$34:$L$777,СВЦЭМ!$A$34:$A$777,$A418,СВЦЭМ!$B$34:$B$777,U$401)+'СЕТ СН'!$F$13</f>
        <v>368.17416510999999</v>
      </c>
      <c r="V418" s="37">
        <f>SUMIFS(СВЦЭМ!$L$34:$L$777,СВЦЭМ!$A$34:$A$777,$A418,СВЦЭМ!$B$34:$B$777,V$401)+'СЕТ СН'!$F$13</f>
        <v>367.69451875999999</v>
      </c>
      <c r="W418" s="37">
        <f>SUMIFS(СВЦЭМ!$L$34:$L$777,СВЦЭМ!$A$34:$A$777,$A418,СВЦЭМ!$B$34:$B$777,W$401)+'СЕТ СН'!$F$13</f>
        <v>374.92312265999999</v>
      </c>
      <c r="X418" s="37">
        <f>SUMIFS(СВЦЭМ!$L$34:$L$777,СВЦЭМ!$A$34:$A$777,$A418,СВЦЭМ!$B$34:$B$777,X$401)+'СЕТ СН'!$F$13</f>
        <v>372.94860187</v>
      </c>
      <c r="Y418" s="37">
        <f>SUMIFS(СВЦЭМ!$L$34:$L$777,СВЦЭМ!$A$34:$A$777,$A418,СВЦЭМ!$B$34:$B$777,Y$401)+'СЕТ СН'!$F$13</f>
        <v>411.21105482000002</v>
      </c>
    </row>
    <row r="419" spans="1:25" ht="15.75" x14ac:dyDescent="0.2">
      <c r="A419" s="36">
        <f t="shared" si="11"/>
        <v>43330</v>
      </c>
      <c r="B419" s="37">
        <f>SUMIFS(СВЦЭМ!$L$34:$L$777,СВЦЭМ!$A$34:$A$777,$A419,СВЦЭМ!$B$34:$B$777,B$401)+'СЕТ СН'!$F$13</f>
        <v>443.01053338000003</v>
      </c>
      <c r="C419" s="37">
        <f>SUMIFS(СВЦЭМ!$L$34:$L$777,СВЦЭМ!$A$34:$A$777,$A419,СВЦЭМ!$B$34:$B$777,C$401)+'СЕТ СН'!$F$13</f>
        <v>484.90715720999998</v>
      </c>
      <c r="D419" s="37">
        <f>SUMIFS(СВЦЭМ!$L$34:$L$777,СВЦЭМ!$A$34:$A$777,$A419,СВЦЭМ!$B$34:$B$777,D$401)+'СЕТ СН'!$F$13</f>
        <v>556.92762123</v>
      </c>
      <c r="E419" s="37">
        <f>SUMIFS(СВЦЭМ!$L$34:$L$777,СВЦЭМ!$A$34:$A$777,$A419,СВЦЭМ!$B$34:$B$777,E$401)+'СЕТ СН'!$F$13</f>
        <v>629.31239779999999</v>
      </c>
      <c r="F419" s="37">
        <f>SUMIFS(СВЦЭМ!$L$34:$L$777,СВЦЭМ!$A$34:$A$777,$A419,СВЦЭМ!$B$34:$B$777,F$401)+'СЕТ СН'!$F$13</f>
        <v>636.70418697000002</v>
      </c>
      <c r="G419" s="37">
        <f>SUMIFS(СВЦЭМ!$L$34:$L$777,СВЦЭМ!$A$34:$A$777,$A419,СВЦЭМ!$B$34:$B$777,G$401)+'СЕТ СН'!$F$13</f>
        <v>628.03265827999996</v>
      </c>
      <c r="H419" s="37">
        <f>SUMIFS(СВЦЭМ!$L$34:$L$777,СВЦЭМ!$A$34:$A$777,$A419,СВЦЭМ!$B$34:$B$777,H$401)+'СЕТ СН'!$F$13</f>
        <v>609.54689982000002</v>
      </c>
      <c r="I419" s="37">
        <f>SUMIFS(СВЦЭМ!$L$34:$L$777,СВЦЭМ!$A$34:$A$777,$A419,СВЦЭМ!$B$34:$B$777,I$401)+'СЕТ СН'!$F$13</f>
        <v>559.20417960999998</v>
      </c>
      <c r="J419" s="37">
        <f>SUMIFS(СВЦЭМ!$L$34:$L$777,СВЦЭМ!$A$34:$A$777,$A419,СВЦЭМ!$B$34:$B$777,J$401)+'СЕТ СН'!$F$13</f>
        <v>456.56916226999999</v>
      </c>
      <c r="K419" s="37">
        <f>SUMIFS(СВЦЭМ!$L$34:$L$777,СВЦЭМ!$A$34:$A$777,$A419,СВЦЭМ!$B$34:$B$777,K$401)+'СЕТ СН'!$F$13</f>
        <v>383.95114895</v>
      </c>
      <c r="L419" s="37">
        <f>SUMIFS(СВЦЭМ!$L$34:$L$777,СВЦЭМ!$A$34:$A$777,$A419,СВЦЭМ!$B$34:$B$777,L$401)+'СЕТ СН'!$F$13</f>
        <v>324.13832941999999</v>
      </c>
      <c r="M419" s="37">
        <f>SUMIFS(СВЦЭМ!$L$34:$L$777,СВЦЭМ!$A$34:$A$777,$A419,СВЦЭМ!$B$34:$B$777,M$401)+'СЕТ СН'!$F$13</f>
        <v>294.68060059999999</v>
      </c>
      <c r="N419" s="37">
        <f>SUMIFS(СВЦЭМ!$L$34:$L$777,СВЦЭМ!$A$34:$A$777,$A419,СВЦЭМ!$B$34:$B$777,N$401)+'СЕТ СН'!$F$13</f>
        <v>283.99683640000001</v>
      </c>
      <c r="O419" s="37">
        <f>SUMIFS(СВЦЭМ!$L$34:$L$777,СВЦЭМ!$A$34:$A$777,$A419,СВЦЭМ!$B$34:$B$777,O$401)+'СЕТ СН'!$F$13</f>
        <v>284.99242413000002</v>
      </c>
      <c r="P419" s="37">
        <f>SUMIFS(СВЦЭМ!$L$34:$L$777,СВЦЭМ!$A$34:$A$777,$A419,СВЦЭМ!$B$34:$B$777,P$401)+'СЕТ СН'!$F$13</f>
        <v>287.51503127000001</v>
      </c>
      <c r="Q419" s="37">
        <f>SUMIFS(СВЦЭМ!$L$34:$L$777,СВЦЭМ!$A$34:$A$777,$A419,СВЦЭМ!$B$34:$B$777,Q$401)+'СЕТ СН'!$F$13</f>
        <v>291.02960628</v>
      </c>
      <c r="R419" s="37">
        <f>SUMIFS(СВЦЭМ!$L$34:$L$777,СВЦЭМ!$A$34:$A$777,$A419,СВЦЭМ!$B$34:$B$777,R$401)+'СЕТ СН'!$F$13</f>
        <v>319.08938189000003</v>
      </c>
      <c r="S419" s="37">
        <f>SUMIFS(СВЦЭМ!$L$34:$L$777,СВЦЭМ!$A$34:$A$777,$A419,СВЦЭМ!$B$34:$B$777,S$401)+'СЕТ СН'!$F$13</f>
        <v>354.36503639</v>
      </c>
      <c r="T419" s="37">
        <f>SUMIFS(СВЦЭМ!$L$34:$L$777,СВЦЭМ!$A$34:$A$777,$A419,СВЦЭМ!$B$34:$B$777,T$401)+'СЕТ СН'!$F$13</f>
        <v>388.57567964999998</v>
      </c>
      <c r="U419" s="37">
        <f>SUMIFS(СВЦЭМ!$L$34:$L$777,СВЦЭМ!$A$34:$A$777,$A419,СВЦЭМ!$B$34:$B$777,U$401)+'СЕТ СН'!$F$13</f>
        <v>426.75285458000002</v>
      </c>
      <c r="V419" s="37">
        <f>SUMIFS(СВЦЭМ!$L$34:$L$777,СВЦЭМ!$A$34:$A$777,$A419,СВЦЭМ!$B$34:$B$777,V$401)+'СЕТ СН'!$F$13</f>
        <v>426.42646160999999</v>
      </c>
      <c r="W419" s="37">
        <f>SUMIFS(СВЦЭМ!$L$34:$L$777,СВЦЭМ!$A$34:$A$777,$A419,СВЦЭМ!$B$34:$B$777,W$401)+'СЕТ СН'!$F$13</f>
        <v>416.77483606999999</v>
      </c>
      <c r="X419" s="37">
        <f>SUMIFS(СВЦЭМ!$L$34:$L$777,СВЦЭМ!$A$34:$A$777,$A419,СВЦЭМ!$B$34:$B$777,X$401)+'СЕТ СН'!$F$13</f>
        <v>445.72362544999999</v>
      </c>
      <c r="Y419" s="37">
        <f>SUMIFS(СВЦЭМ!$L$34:$L$777,СВЦЭМ!$A$34:$A$777,$A419,СВЦЭМ!$B$34:$B$777,Y$401)+'СЕТ СН'!$F$13</f>
        <v>488.77320687000002</v>
      </c>
    </row>
    <row r="420" spans="1:25" ht="15.75" x14ac:dyDescent="0.2">
      <c r="A420" s="36">
        <f t="shared" si="11"/>
        <v>43331</v>
      </c>
      <c r="B420" s="37">
        <f>SUMIFS(СВЦЭМ!$L$34:$L$777,СВЦЭМ!$A$34:$A$777,$A420,СВЦЭМ!$B$34:$B$777,B$401)+'СЕТ СН'!$F$13</f>
        <v>562.10934164000003</v>
      </c>
      <c r="C420" s="37">
        <f>SUMIFS(СВЦЭМ!$L$34:$L$777,СВЦЭМ!$A$34:$A$777,$A420,СВЦЭМ!$B$34:$B$777,C$401)+'СЕТ СН'!$F$13</f>
        <v>585.05888734999996</v>
      </c>
      <c r="D420" s="37">
        <f>SUMIFS(СВЦЭМ!$L$34:$L$777,СВЦЭМ!$A$34:$A$777,$A420,СВЦЭМ!$B$34:$B$777,D$401)+'СЕТ СН'!$F$13</f>
        <v>619.65207695000004</v>
      </c>
      <c r="E420" s="37">
        <f>SUMIFS(СВЦЭМ!$L$34:$L$777,СВЦЭМ!$A$34:$A$777,$A420,СВЦЭМ!$B$34:$B$777,E$401)+'СЕТ СН'!$F$13</f>
        <v>638.43564168</v>
      </c>
      <c r="F420" s="37">
        <f>SUMIFS(СВЦЭМ!$L$34:$L$777,СВЦЭМ!$A$34:$A$777,$A420,СВЦЭМ!$B$34:$B$777,F$401)+'СЕТ СН'!$F$13</f>
        <v>609.34052379000002</v>
      </c>
      <c r="G420" s="37">
        <f>SUMIFS(СВЦЭМ!$L$34:$L$777,СВЦЭМ!$A$34:$A$777,$A420,СВЦЭМ!$B$34:$B$777,G$401)+'СЕТ СН'!$F$13</f>
        <v>606.31385255999999</v>
      </c>
      <c r="H420" s="37">
        <f>SUMIFS(СВЦЭМ!$L$34:$L$777,СВЦЭМ!$A$34:$A$777,$A420,СВЦЭМ!$B$34:$B$777,H$401)+'СЕТ СН'!$F$13</f>
        <v>608.03998478000005</v>
      </c>
      <c r="I420" s="37">
        <f>SUMIFS(СВЦЭМ!$L$34:$L$777,СВЦЭМ!$A$34:$A$777,$A420,СВЦЭМ!$B$34:$B$777,I$401)+'СЕТ СН'!$F$13</f>
        <v>569.15877655999998</v>
      </c>
      <c r="J420" s="37">
        <f>SUMIFS(СВЦЭМ!$L$34:$L$777,СВЦЭМ!$A$34:$A$777,$A420,СВЦЭМ!$B$34:$B$777,J$401)+'СЕТ СН'!$F$13</f>
        <v>480.88824433000002</v>
      </c>
      <c r="K420" s="37">
        <f>SUMIFS(СВЦЭМ!$L$34:$L$777,СВЦЭМ!$A$34:$A$777,$A420,СВЦЭМ!$B$34:$B$777,K$401)+'СЕТ СН'!$F$13</f>
        <v>439.27134230000001</v>
      </c>
      <c r="L420" s="37">
        <f>SUMIFS(СВЦЭМ!$L$34:$L$777,СВЦЭМ!$A$34:$A$777,$A420,СВЦЭМ!$B$34:$B$777,L$401)+'СЕТ СН'!$F$13</f>
        <v>416.73562476000001</v>
      </c>
      <c r="M420" s="37">
        <f>SUMIFS(СВЦЭМ!$L$34:$L$777,СВЦЭМ!$A$34:$A$777,$A420,СВЦЭМ!$B$34:$B$777,M$401)+'СЕТ СН'!$F$13</f>
        <v>421.18911874999998</v>
      </c>
      <c r="N420" s="37">
        <f>SUMIFS(СВЦЭМ!$L$34:$L$777,СВЦЭМ!$A$34:$A$777,$A420,СВЦЭМ!$B$34:$B$777,N$401)+'СЕТ СН'!$F$13</f>
        <v>389.30251283000001</v>
      </c>
      <c r="O420" s="37">
        <f>SUMIFS(СВЦЭМ!$L$34:$L$777,СВЦЭМ!$A$34:$A$777,$A420,СВЦЭМ!$B$34:$B$777,O$401)+'СЕТ СН'!$F$13</f>
        <v>355.35317177000002</v>
      </c>
      <c r="P420" s="37">
        <f>SUMIFS(СВЦЭМ!$L$34:$L$777,СВЦЭМ!$A$34:$A$777,$A420,СВЦЭМ!$B$34:$B$777,P$401)+'СЕТ СН'!$F$13</f>
        <v>328.57432419999998</v>
      </c>
      <c r="Q420" s="37">
        <f>SUMIFS(СВЦЭМ!$L$34:$L$777,СВЦЭМ!$A$34:$A$777,$A420,СВЦЭМ!$B$34:$B$777,Q$401)+'СЕТ СН'!$F$13</f>
        <v>326.66059389999998</v>
      </c>
      <c r="R420" s="37">
        <f>SUMIFS(СВЦЭМ!$L$34:$L$777,СВЦЭМ!$A$34:$A$777,$A420,СВЦЭМ!$B$34:$B$777,R$401)+'СЕТ СН'!$F$13</f>
        <v>346.84214116999999</v>
      </c>
      <c r="S420" s="37">
        <f>SUMIFS(СВЦЭМ!$L$34:$L$777,СВЦЭМ!$A$34:$A$777,$A420,СВЦЭМ!$B$34:$B$777,S$401)+'СЕТ СН'!$F$13</f>
        <v>337.04005856999999</v>
      </c>
      <c r="T420" s="37">
        <f>SUMIFS(СВЦЭМ!$L$34:$L$777,СВЦЭМ!$A$34:$A$777,$A420,СВЦЭМ!$B$34:$B$777,T$401)+'СЕТ СН'!$F$13</f>
        <v>341.36744453</v>
      </c>
      <c r="U420" s="37">
        <f>SUMIFS(СВЦЭМ!$L$34:$L$777,СВЦЭМ!$A$34:$A$777,$A420,СВЦЭМ!$B$34:$B$777,U$401)+'СЕТ СН'!$F$13</f>
        <v>348.65057511999998</v>
      </c>
      <c r="V420" s="37">
        <f>SUMIFS(СВЦЭМ!$L$34:$L$777,СВЦЭМ!$A$34:$A$777,$A420,СВЦЭМ!$B$34:$B$777,V$401)+'СЕТ СН'!$F$13</f>
        <v>342.76300522000003</v>
      </c>
      <c r="W420" s="37">
        <f>SUMIFS(СВЦЭМ!$L$34:$L$777,СВЦЭМ!$A$34:$A$777,$A420,СВЦЭМ!$B$34:$B$777,W$401)+'СЕТ СН'!$F$13</f>
        <v>348.12858725000001</v>
      </c>
      <c r="X420" s="37">
        <f>SUMIFS(СВЦЭМ!$L$34:$L$777,СВЦЭМ!$A$34:$A$777,$A420,СВЦЭМ!$B$34:$B$777,X$401)+'СЕТ СН'!$F$13</f>
        <v>360.74748899000002</v>
      </c>
      <c r="Y420" s="37">
        <f>SUMIFS(СВЦЭМ!$L$34:$L$777,СВЦЭМ!$A$34:$A$777,$A420,СВЦЭМ!$B$34:$B$777,Y$401)+'СЕТ СН'!$F$13</f>
        <v>412.89619605000001</v>
      </c>
    </row>
    <row r="421" spans="1:25" ht="15.75" x14ac:dyDescent="0.2">
      <c r="A421" s="36">
        <f t="shared" si="11"/>
        <v>43332</v>
      </c>
      <c r="B421" s="37">
        <f>SUMIFS(СВЦЭМ!$L$34:$L$777,СВЦЭМ!$A$34:$A$777,$A421,СВЦЭМ!$B$34:$B$777,B$401)+'СЕТ СН'!$F$13</f>
        <v>462.02369468000001</v>
      </c>
      <c r="C421" s="37">
        <f>SUMIFS(СВЦЭМ!$L$34:$L$777,СВЦЭМ!$A$34:$A$777,$A421,СВЦЭМ!$B$34:$B$777,C$401)+'СЕТ СН'!$F$13</f>
        <v>557.81216532999997</v>
      </c>
      <c r="D421" s="37">
        <f>SUMIFS(СВЦЭМ!$L$34:$L$777,СВЦЭМ!$A$34:$A$777,$A421,СВЦЭМ!$B$34:$B$777,D$401)+'СЕТ СН'!$F$13</f>
        <v>636.89756276000003</v>
      </c>
      <c r="E421" s="37">
        <f>SUMIFS(СВЦЭМ!$L$34:$L$777,СВЦЭМ!$A$34:$A$777,$A421,СВЦЭМ!$B$34:$B$777,E$401)+'СЕТ СН'!$F$13</f>
        <v>712.9178306</v>
      </c>
      <c r="F421" s="37">
        <f>SUMIFS(СВЦЭМ!$L$34:$L$777,СВЦЭМ!$A$34:$A$777,$A421,СВЦЭМ!$B$34:$B$777,F$401)+'СЕТ СН'!$F$13</f>
        <v>710.55284742000003</v>
      </c>
      <c r="G421" s="37">
        <f>SUMIFS(СВЦЭМ!$L$34:$L$777,СВЦЭМ!$A$34:$A$777,$A421,СВЦЭМ!$B$34:$B$777,G$401)+'СЕТ СН'!$F$13</f>
        <v>688.44611982000004</v>
      </c>
      <c r="H421" s="37">
        <f>SUMIFS(СВЦЭМ!$L$34:$L$777,СВЦЭМ!$A$34:$A$777,$A421,СВЦЭМ!$B$34:$B$777,H$401)+'СЕТ СН'!$F$13</f>
        <v>661.24911587999998</v>
      </c>
      <c r="I421" s="37">
        <f>SUMIFS(СВЦЭМ!$L$34:$L$777,СВЦЭМ!$A$34:$A$777,$A421,СВЦЭМ!$B$34:$B$777,I$401)+'СЕТ СН'!$F$13</f>
        <v>594.52239025999995</v>
      </c>
      <c r="J421" s="37">
        <f>SUMIFS(СВЦЭМ!$L$34:$L$777,СВЦЭМ!$A$34:$A$777,$A421,СВЦЭМ!$B$34:$B$777,J$401)+'СЕТ СН'!$F$13</f>
        <v>497.00808290999998</v>
      </c>
      <c r="K421" s="37">
        <f>SUMIFS(СВЦЭМ!$L$34:$L$777,СВЦЭМ!$A$34:$A$777,$A421,СВЦЭМ!$B$34:$B$777,K$401)+'СЕТ СН'!$F$13</f>
        <v>435.87269894000002</v>
      </c>
      <c r="L421" s="37">
        <f>SUMIFS(СВЦЭМ!$L$34:$L$777,СВЦЭМ!$A$34:$A$777,$A421,СВЦЭМ!$B$34:$B$777,L$401)+'СЕТ СН'!$F$13</f>
        <v>373.10890608</v>
      </c>
      <c r="M421" s="37">
        <f>SUMIFS(СВЦЭМ!$L$34:$L$777,СВЦЭМ!$A$34:$A$777,$A421,СВЦЭМ!$B$34:$B$777,M$401)+'СЕТ СН'!$F$13</f>
        <v>353.98273890000002</v>
      </c>
      <c r="N421" s="37">
        <f>SUMIFS(СВЦЭМ!$L$34:$L$777,СВЦЭМ!$A$34:$A$777,$A421,СВЦЭМ!$B$34:$B$777,N$401)+'СЕТ СН'!$F$13</f>
        <v>352.83085820000002</v>
      </c>
      <c r="O421" s="37">
        <f>SUMIFS(СВЦЭМ!$L$34:$L$777,СВЦЭМ!$A$34:$A$777,$A421,СВЦЭМ!$B$34:$B$777,O$401)+'СЕТ СН'!$F$13</f>
        <v>352.14148162999999</v>
      </c>
      <c r="P421" s="37">
        <f>SUMIFS(СВЦЭМ!$L$34:$L$777,СВЦЭМ!$A$34:$A$777,$A421,СВЦЭМ!$B$34:$B$777,P$401)+'СЕТ СН'!$F$13</f>
        <v>366.21533269999998</v>
      </c>
      <c r="Q421" s="37">
        <f>SUMIFS(СВЦЭМ!$L$34:$L$777,СВЦЭМ!$A$34:$A$777,$A421,СВЦЭМ!$B$34:$B$777,Q$401)+'СЕТ СН'!$F$13</f>
        <v>364.15033720999998</v>
      </c>
      <c r="R421" s="37">
        <f>SUMIFS(СВЦЭМ!$L$34:$L$777,СВЦЭМ!$A$34:$A$777,$A421,СВЦЭМ!$B$34:$B$777,R$401)+'СЕТ СН'!$F$13</f>
        <v>355.21190952000001</v>
      </c>
      <c r="S421" s="37">
        <f>SUMIFS(СВЦЭМ!$L$34:$L$777,СВЦЭМ!$A$34:$A$777,$A421,СВЦЭМ!$B$34:$B$777,S$401)+'СЕТ СН'!$F$13</f>
        <v>366.56089345999999</v>
      </c>
      <c r="T421" s="37">
        <f>SUMIFS(СВЦЭМ!$L$34:$L$777,СВЦЭМ!$A$34:$A$777,$A421,СВЦЭМ!$B$34:$B$777,T$401)+'СЕТ СН'!$F$13</f>
        <v>365.23478338000001</v>
      </c>
      <c r="U421" s="37">
        <f>SUMIFS(СВЦЭМ!$L$34:$L$777,СВЦЭМ!$A$34:$A$777,$A421,СВЦЭМ!$B$34:$B$777,U$401)+'СЕТ СН'!$F$13</f>
        <v>369.54539301</v>
      </c>
      <c r="V421" s="37">
        <f>SUMIFS(СВЦЭМ!$L$34:$L$777,СВЦЭМ!$A$34:$A$777,$A421,СВЦЭМ!$B$34:$B$777,V$401)+'СЕТ СН'!$F$13</f>
        <v>374.80504509999997</v>
      </c>
      <c r="W421" s="37">
        <f>SUMIFS(СВЦЭМ!$L$34:$L$777,СВЦЭМ!$A$34:$A$777,$A421,СВЦЭМ!$B$34:$B$777,W$401)+'СЕТ СН'!$F$13</f>
        <v>384.82993305999997</v>
      </c>
      <c r="X421" s="37">
        <f>SUMIFS(СВЦЭМ!$L$34:$L$777,СВЦЭМ!$A$34:$A$777,$A421,СВЦЭМ!$B$34:$B$777,X$401)+'СЕТ СН'!$F$13</f>
        <v>356.08711120999999</v>
      </c>
      <c r="Y421" s="37">
        <f>SUMIFS(СВЦЭМ!$L$34:$L$777,СВЦЭМ!$A$34:$A$777,$A421,СВЦЭМ!$B$34:$B$777,Y$401)+'СЕТ СН'!$F$13</f>
        <v>390.25065317000002</v>
      </c>
    </row>
    <row r="422" spans="1:25" ht="15.75" x14ac:dyDescent="0.2">
      <c r="A422" s="36">
        <f t="shared" si="11"/>
        <v>43333</v>
      </c>
      <c r="B422" s="37">
        <f>SUMIFS(СВЦЭМ!$L$34:$L$777,СВЦЭМ!$A$34:$A$777,$A422,СВЦЭМ!$B$34:$B$777,B$401)+'СЕТ СН'!$F$13</f>
        <v>462.16446081999999</v>
      </c>
      <c r="C422" s="37">
        <f>SUMIFS(СВЦЭМ!$L$34:$L$777,СВЦЭМ!$A$34:$A$777,$A422,СВЦЭМ!$B$34:$B$777,C$401)+'СЕТ СН'!$F$13</f>
        <v>545.92367481999997</v>
      </c>
      <c r="D422" s="37">
        <f>SUMIFS(СВЦЭМ!$L$34:$L$777,СВЦЭМ!$A$34:$A$777,$A422,СВЦЭМ!$B$34:$B$777,D$401)+'СЕТ СН'!$F$13</f>
        <v>625.40783165000005</v>
      </c>
      <c r="E422" s="37">
        <f>SUMIFS(СВЦЭМ!$L$34:$L$777,СВЦЭМ!$A$34:$A$777,$A422,СВЦЭМ!$B$34:$B$777,E$401)+'СЕТ СН'!$F$13</f>
        <v>705.97429394000005</v>
      </c>
      <c r="F422" s="37">
        <f>SUMIFS(СВЦЭМ!$L$34:$L$777,СВЦЭМ!$A$34:$A$777,$A422,СВЦЭМ!$B$34:$B$777,F$401)+'СЕТ СН'!$F$13</f>
        <v>713.43209229000001</v>
      </c>
      <c r="G422" s="37">
        <f>SUMIFS(СВЦЭМ!$L$34:$L$777,СВЦЭМ!$A$34:$A$777,$A422,СВЦЭМ!$B$34:$B$777,G$401)+'СЕТ СН'!$F$13</f>
        <v>703.29701626999997</v>
      </c>
      <c r="H422" s="37">
        <f>SUMIFS(СВЦЭМ!$L$34:$L$777,СВЦЭМ!$A$34:$A$777,$A422,СВЦЭМ!$B$34:$B$777,H$401)+'СЕТ СН'!$F$13</f>
        <v>709.01326030999996</v>
      </c>
      <c r="I422" s="37">
        <f>SUMIFS(СВЦЭМ!$L$34:$L$777,СВЦЭМ!$A$34:$A$777,$A422,СВЦЭМ!$B$34:$B$777,I$401)+'СЕТ СН'!$F$13</f>
        <v>647.89376387000004</v>
      </c>
      <c r="J422" s="37">
        <f>SUMIFS(СВЦЭМ!$L$34:$L$777,СВЦЭМ!$A$34:$A$777,$A422,СВЦЭМ!$B$34:$B$777,J$401)+'СЕТ СН'!$F$13</f>
        <v>562.82516500999998</v>
      </c>
      <c r="K422" s="37">
        <f>SUMIFS(СВЦЭМ!$L$34:$L$777,СВЦЭМ!$A$34:$A$777,$A422,СВЦЭМ!$B$34:$B$777,K$401)+'СЕТ СН'!$F$13</f>
        <v>485.50196410000001</v>
      </c>
      <c r="L422" s="37">
        <f>SUMIFS(СВЦЭМ!$L$34:$L$777,СВЦЭМ!$A$34:$A$777,$A422,СВЦЭМ!$B$34:$B$777,L$401)+'СЕТ СН'!$F$13</f>
        <v>417.96731611000001</v>
      </c>
      <c r="M422" s="37">
        <f>SUMIFS(СВЦЭМ!$L$34:$L$777,СВЦЭМ!$A$34:$A$777,$A422,СВЦЭМ!$B$34:$B$777,M$401)+'СЕТ СН'!$F$13</f>
        <v>387.52823201000001</v>
      </c>
      <c r="N422" s="37">
        <f>SUMIFS(СВЦЭМ!$L$34:$L$777,СВЦЭМ!$A$34:$A$777,$A422,СВЦЭМ!$B$34:$B$777,N$401)+'СЕТ СН'!$F$13</f>
        <v>387.45417527000001</v>
      </c>
      <c r="O422" s="37">
        <f>SUMIFS(СВЦЭМ!$L$34:$L$777,СВЦЭМ!$A$34:$A$777,$A422,СВЦЭМ!$B$34:$B$777,O$401)+'СЕТ СН'!$F$13</f>
        <v>385.63730168000001</v>
      </c>
      <c r="P422" s="37">
        <f>SUMIFS(СВЦЭМ!$L$34:$L$777,СВЦЭМ!$A$34:$A$777,$A422,СВЦЭМ!$B$34:$B$777,P$401)+'СЕТ СН'!$F$13</f>
        <v>391.52091557</v>
      </c>
      <c r="Q422" s="37">
        <f>SUMIFS(СВЦЭМ!$L$34:$L$777,СВЦЭМ!$A$34:$A$777,$A422,СВЦЭМ!$B$34:$B$777,Q$401)+'СЕТ СН'!$F$13</f>
        <v>388.80690858000003</v>
      </c>
      <c r="R422" s="37">
        <f>SUMIFS(СВЦЭМ!$L$34:$L$777,СВЦЭМ!$A$34:$A$777,$A422,СВЦЭМ!$B$34:$B$777,R$401)+'СЕТ СН'!$F$13</f>
        <v>383.16165418999998</v>
      </c>
      <c r="S422" s="37">
        <f>SUMIFS(СВЦЭМ!$L$34:$L$777,СВЦЭМ!$A$34:$A$777,$A422,СВЦЭМ!$B$34:$B$777,S$401)+'СЕТ СН'!$F$13</f>
        <v>385.58139734999997</v>
      </c>
      <c r="T422" s="37">
        <f>SUMIFS(СВЦЭМ!$L$34:$L$777,СВЦЭМ!$A$34:$A$777,$A422,СВЦЭМ!$B$34:$B$777,T$401)+'СЕТ СН'!$F$13</f>
        <v>384.04140181999998</v>
      </c>
      <c r="U422" s="37">
        <f>SUMIFS(СВЦЭМ!$L$34:$L$777,СВЦЭМ!$A$34:$A$777,$A422,СВЦЭМ!$B$34:$B$777,U$401)+'СЕТ СН'!$F$13</f>
        <v>388.45700563999998</v>
      </c>
      <c r="V422" s="37">
        <f>SUMIFS(СВЦЭМ!$L$34:$L$777,СВЦЭМ!$A$34:$A$777,$A422,СВЦЭМ!$B$34:$B$777,V$401)+'СЕТ СН'!$F$13</f>
        <v>388.51984900999997</v>
      </c>
      <c r="W422" s="37">
        <f>SUMIFS(СВЦЭМ!$L$34:$L$777,СВЦЭМ!$A$34:$A$777,$A422,СВЦЭМ!$B$34:$B$777,W$401)+'СЕТ СН'!$F$13</f>
        <v>388.59870985999999</v>
      </c>
      <c r="X422" s="37">
        <f>SUMIFS(СВЦЭМ!$L$34:$L$777,СВЦЭМ!$A$34:$A$777,$A422,СВЦЭМ!$B$34:$B$777,X$401)+'СЕТ СН'!$F$13</f>
        <v>382.07949330999998</v>
      </c>
      <c r="Y422" s="37">
        <f>SUMIFS(СВЦЭМ!$L$34:$L$777,СВЦЭМ!$A$34:$A$777,$A422,СВЦЭМ!$B$34:$B$777,Y$401)+'СЕТ СН'!$F$13</f>
        <v>405.79018666000002</v>
      </c>
    </row>
    <row r="423" spans="1:25" ht="15.75" x14ac:dyDescent="0.2">
      <c r="A423" s="36">
        <f t="shared" si="11"/>
        <v>43334</v>
      </c>
      <c r="B423" s="37">
        <f>SUMIFS(СВЦЭМ!$L$34:$L$777,СВЦЭМ!$A$34:$A$777,$A423,СВЦЭМ!$B$34:$B$777,B$401)+'СЕТ СН'!$F$13</f>
        <v>510.40805814999999</v>
      </c>
      <c r="C423" s="37">
        <f>SUMIFS(СВЦЭМ!$L$34:$L$777,СВЦЭМ!$A$34:$A$777,$A423,СВЦЭМ!$B$34:$B$777,C$401)+'СЕТ СН'!$F$13</f>
        <v>610.22292661999995</v>
      </c>
      <c r="D423" s="37">
        <f>SUMIFS(СВЦЭМ!$L$34:$L$777,СВЦЭМ!$A$34:$A$777,$A423,СВЦЭМ!$B$34:$B$777,D$401)+'СЕТ СН'!$F$13</f>
        <v>676.99754700000005</v>
      </c>
      <c r="E423" s="37">
        <f>SUMIFS(СВЦЭМ!$L$34:$L$777,СВЦЭМ!$A$34:$A$777,$A423,СВЦЭМ!$B$34:$B$777,E$401)+'СЕТ СН'!$F$13</f>
        <v>747.20626856000001</v>
      </c>
      <c r="F423" s="37">
        <f>SUMIFS(СВЦЭМ!$L$34:$L$777,СВЦЭМ!$A$34:$A$777,$A423,СВЦЭМ!$B$34:$B$777,F$401)+'СЕТ СН'!$F$13</f>
        <v>749.84252595999999</v>
      </c>
      <c r="G423" s="37">
        <f>SUMIFS(СВЦЭМ!$L$34:$L$777,СВЦЭМ!$A$34:$A$777,$A423,СВЦЭМ!$B$34:$B$777,G$401)+'СЕТ СН'!$F$13</f>
        <v>742.25707150999995</v>
      </c>
      <c r="H423" s="37">
        <f>SUMIFS(СВЦЭМ!$L$34:$L$777,СВЦЭМ!$A$34:$A$777,$A423,СВЦЭМ!$B$34:$B$777,H$401)+'СЕТ СН'!$F$13</f>
        <v>693.29709314000002</v>
      </c>
      <c r="I423" s="37">
        <f>SUMIFS(СВЦЭМ!$L$34:$L$777,СВЦЭМ!$A$34:$A$777,$A423,СВЦЭМ!$B$34:$B$777,I$401)+'СЕТ СН'!$F$13</f>
        <v>643.27157210999997</v>
      </c>
      <c r="J423" s="37">
        <f>SUMIFS(СВЦЭМ!$L$34:$L$777,СВЦЭМ!$A$34:$A$777,$A423,СВЦЭМ!$B$34:$B$777,J$401)+'СЕТ СН'!$F$13</f>
        <v>569.82613589000005</v>
      </c>
      <c r="K423" s="37">
        <f>SUMIFS(СВЦЭМ!$L$34:$L$777,СВЦЭМ!$A$34:$A$777,$A423,СВЦЭМ!$B$34:$B$777,K$401)+'СЕТ СН'!$F$13</f>
        <v>518.54244635999999</v>
      </c>
      <c r="L423" s="37">
        <f>SUMIFS(СВЦЭМ!$L$34:$L$777,СВЦЭМ!$A$34:$A$777,$A423,СВЦЭМ!$B$34:$B$777,L$401)+'СЕТ СН'!$F$13</f>
        <v>466.26810733999997</v>
      </c>
      <c r="M423" s="37">
        <f>SUMIFS(СВЦЭМ!$L$34:$L$777,СВЦЭМ!$A$34:$A$777,$A423,СВЦЭМ!$B$34:$B$777,M$401)+'СЕТ СН'!$F$13</f>
        <v>420.91451719000003</v>
      </c>
      <c r="N423" s="37">
        <f>SUMIFS(СВЦЭМ!$L$34:$L$777,СВЦЭМ!$A$34:$A$777,$A423,СВЦЭМ!$B$34:$B$777,N$401)+'СЕТ СН'!$F$13</f>
        <v>404.30055213999998</v>
      </c>
      <c r="O423" s="37">
        <f>SUMIFS(СВЦЭМ!$L$34:$L$777,СВЦЭМ!$A$34:$A$777,$A423,СВЦЭМ!$B$34:$B$777,O$401)+'СЕТ СН'!$F$13</f>
        <v>404.47984002999999</v>
      </c>
      <c r="P423" s="37">
        <f>SUMIFS(СВЦЭМ!$L$34:$L$777,СВЦЭМ!$A$34:$A$777,$A423,СВЦЭМ!$B$34:$B$777,P$401)+'СЕТ СН'!$F$13</f>
        <v>406.78664594999998</v>
      </c>
      <c r="Q423" s="37">
        <f>SUMIFS(СВЦЭМ!$L$34:$L$777,СВЦЭМ!$A$34:$A$777,$A423,СВЦЭМ!$B$34:$B$777,Q$401)+'СЕТ СН'!$F$13</f>
        <v>407.39134123000002</v>
      </c>
      <c r="R423" s="37">
        <f>SUMIFS(СВЦЭМ!$L$34:$L$777,СВЦЭМ!$A$34:$A$777,$A423,СВЦЭМ!$B$34:$B$777,R$401)+'СЕТ СН'!$F$13</f>
        <v>404.39015303000002</v>
      </c>
      <c r="S423" s="37">
        <f>SUMIFS(СВЦЭМ!$L$34:$L$777,СВЦЭМ!$A$34:$A$777,$A423,СВЦЭМ!$B$34:$B$777,S$401)+'СЕТ СН'!$F$13</f>
        <v>405.27895581000001</v>
      </c>
      <c r="T423" s="37">
        <f>SUMIFS(СВЦЭМ!$L$34:$L$777,СВЦЭМ!$A$34:$A$777,$A423,СВЦЭМ!$B$34:$B$777,T$401)+'СЕТ СН'!$F$13</f>
        <v>406.88682705999997</v>
      </c>
      <c r="U423" s="37">
        <f>SUMIFS(СВЦЭМ!$L$34:$L$777,СВЦЭМ!$A$34:$A$777,$A423,СВЦЭМ!$B$34:$B$777,U$401)+'СЕТ СН'!$F$13</f>
        <v>407.73665462999998</v>
      </c>
      <c r="V423" s="37">
        <f>SUMIFS(СВЦЭМ!$L$34:$L$777,СВЦЭМ!$A$34:$A$777,$A423,СВЦЭМ!$B$34:$B$777,V$401)+'СЕТ СН'!$F$13</f>
        <v>407.27028512999999</v>
      </c>
      <c r="W423" s="37">
        <f>SUMIFS(СВЦЭМ!$L$34:$L$777,СВЦЭМ!$A$34:$A$777,$A423,СВЦЭМ!$B$34:$B$777,W$401)+'СЕТ СН'!$F$13</f>
        <v>410.47167438999998</v>
      </c>
      <c r="X423" s="37">
        <f>SUMIFS(СВЦЭМ!$L$34:$L$777,СВЦЭМ!$A$34:$A$777,$A423,СВЦЭМ!$B$34:$B$777,X$401)+'СЕТ СН'!$F$13</f>
        <v>399.25703698000001</v>
      </c>
      <c r="Y423" s="37">
        <f>SUMIFS(СВЦЭМ!$L$34:$L$777,СВЦЭМ!$A$34:$A$777,$A423,СВЦЭМ!$B$34:$B$777,Y$401)+'СЕТ СН'!$F$13</f>
        <v>430.13142422999999</v>
      </c>
    </row>
    <row r="424" spans="1:25" ht="15.75" x14ac:dyDescent="0.2">
      <c r="A424" s="36">
        <f t="shared" si="11"/>
        <v>43335</v>
      </c>
      <c r="B424" s="37">
        <f>SUMIFS(СВЦЭМ!$L$34:$L$777,СВЦЭМ!$A$34:$A$777,$A424,СВЦЭМ!$B$34:$B$777,B$401)+'СЕТ СН'!$F$13</f>
        <v>510.43094135000001</v>
      </c>
      <c r="C424" s="37">
        <f>SUMIFS(СВЦЭМ!$L$34:$L$777,СВЦЭМ!$A$34:$A$777,$A424,СВЦЭМ!$B$34:$B$777,C$401)+'СЕТ СН'!$F$13</f>
        <v>606.79839320999997</v>
      </c>
      <c r="D424" s="37">
        <f>SUMIFS(СВЦЭМ!$L$34:$L$777,СВЦЭМ!$A$34:$A$777,$A424,СВЦЭМ!$B$34:$B$777,D$401)+'СЕТ СН'!$F$13</f>
        <v>691.17057408999995</v>
      </c>
      <c r="E424" s="37">
        <f>SUMIFS(СВЦЭМ!$L$34:$L$777,СВЦЭМ!$A$34:$A$777,$A424,СВЦЭМ!$B$34:$B$777,E$401)+'СЕТ СН'!$F$13</f>
        <v>741.21605481999995</v>
      </c>
      <c r="F424" s="37">
        <f>SUMIFS(СВЦЭМ!$L$34:$L$777,СВЦЭМ!$A$34:$A$777,$A424,СВЦЭМ!$B$34:$B$777,F$401)+'СЕТ СН'!$F$13</f>
        <v>751.48785061000001</v>
      </c>
      <c r="G424" s="37">
        <f>SUMIFS(СВЦЭМ!$L$34:$L$777,СВЦЭМ!$A$34:$A$777,$A424,СВЦЭМ!$B$34:$B$777,G$401)+'СЕТ СН'!$F$13</f>
        <v>751.12912807999999</v>
      </c>
      <c r="H424" s="37">
        <f>SUMIFS(СВЦЭМ!$L$34:$L$777,СВЦЭМ!$A$34:$A$777,$A424,СВЦЭМ!$B$34:$B$777,H$401)+'СЕТ СН'!$F$13</f>
        <v>729.06624117000001</v>
      </c>
      <c r="I424" s="37">
        <f>SUMIFS(СВЦЭМ!$L$34:$L$777,СВЦЭМ!$A$34:$A$777,$A424,СВЦЭМ!$B$34:$B$777,I$401)+'СЕТ СН'!$F$13</f>
        <v>660.78271559999996</v>
      </c>
      <c r="J424" s="37">
        <f>SUMIFS(СВЦЭМ!$L$34:$L$777,СВЦЭМ!$A$34:$A$777,$A424,СВЦЭМ!$B$34:$B$777,J$401)+'СЕТ СН'!$F$13</f>
        <v>561.18978545000004</v>
      </c>
      <c r="K424" s="37">
        <f>SUMIFS(СВЦЭМ!$L$34:$L$777,СВЦЭМ!$A$34:$A$777,$A424,СВЦЭМ!$B$34:$B$777,K$401)+'СЕТ СН'!$F$13</f>
        <v>517.39156427</v>
      </c>
      <c r="L424" s="37">
        <f>SUMIFS(СВЦЭМ!$L$34:$L$777,СВЦЭМ!$A$34:$A$777,$A424,СВЦЭМ!$B$34:$B$777,L$401)+'СЕТ СН'!$F$13</f>
        <v>464.83214461</v>
      </c>
      <c r="M424" s="37">
        <f>SUMIFS(СВЦЭМ!$L$34:$L$777,СВЦЭМ!$A$34:$A$777,$A424,СВЦЭМ!$B$34:$B$777,M$401)+'СЕТ СН'!$F$13</f>
        <v>415.04551519</v>
      </c>
      <c r="N424" s="37">
        <f>SUMIFS(СВЦЭМ!$L$34:$L$777,СВЦЭМ!$A$34:$A$777,$A424,СВЦЭМ!$B$34:$B$777,N$401)+'СЕТ СН'!$F$13</f>
        <v>404.25152193999998</v>
      </c>
      <c r="O424" s="37">
        <f>SUMIFS(СВЦЭМ!$L$34:$L$777,СВЦЭМ!$A$34:$A$777,$A424,СВЦЭМ!$B$34:$B$777,O$401)+'СЕТ СН'!$F$13</f>
        <v>406.88047</v>
      </c>
      <c r="P424" s="37">
        <f>SUMIFS(СВЦЭМ!$L$34:$L$777,СВЦЭМ!$A$34:$A$777,$A424,СВЦЭМ!$B$34:$B$777,P$401)+'СЕТ СН'!$F$13</f>
        <v>409.63557843000001</v>
      </c>
      <c r="Q424" s="37">
        <f>SUMIFS(СВЦЭМ!$L$34:$L$777,СВЦЭМ!$A$34:$A$777,$A424,СВЦЭМ!$B$34:$B$777,Q$401)+'СЕТ СН'!$F$13</f>
        <v>408.08034584000001</v>
      </c>
      <c r="R424" s="37">
        <f>SUMIFS(СВЦЭМ!$L$34:$L$777,СВЦЭМ!$A$34:$A$777,$A424,СВЦЭМ!$B$34:$B$777,R$401)+'СЕТ СН'!$F$13</f>
        <v>402.78767049999999</v>
      </c>
      <c r="S424" s="37">
        <f>SUMIFS(СВЦЭМ!$L$34:$L$777,СВЦЭМ!$A$34:$A$777,$A424,СВЦЭМ!$B$34:$B$777,S$401)+'СЕТ СН'!$F$13</f>
        <v>405.06704945000001</v>
      </c>
      <c r="T424" s="37">
        <f>SUMIFS(СВЦЭМ!$L$34:$L$777,СВЦЭМ!$A$34:$A$777,$A424,СВЦЭМ!$B$34:$B$777,T$401)+'СЕТ СН'!$F$13</f>
        <v>407.16474305999998</v>
      </c>
      <c r="U424" s="37">
        <f>SUMIFS(СВЦЭМ!$L$34:$L$777,СВЦЭМ!$A$34:$A$777,$A424,СВЦЭМ!$B$34:$B$777,U$401)+'СЕТ СН'!$F$13</f>
        <v>409.26771743</v>
      </c>
      <c r="V424" s="37">
        <f>SUMIFS(СВЦЭМ!$L$34:$L$777,СВЦЭМ!$A$34:$A$777,$A424,СВЦЭМ!$B$34:$B$777,V$401)+'СЕТ СН'!$F$13</f>
        <v>410.67589624999999</v>
      </c>
      <c r="W424" s="37">
        <f>SUMIFS(СВЦЭМ!$L$34:$L$777,СВЦЭМ!$A$34:$A$777,$A424,СВЦЭМ!$B$34:$B$777,W$401)+'СЕТ СН'!$F$13</f>
        <v>411.87727418999998</v>
      </c>
      <c r="X424" s="37">
        <f>SUMIFS(СВЦЭМ!$L$34:$L$777,СВЦЭМ!$A$34:$A$777,$A424,СВЦЭМ!$B$34:$B$777,X$401)+'СЕТ СН'!$F$13</f>
        <v>403.68829641000002</v>
      </c>
      <c r="Y424" s="37">
        <f>SUMIFS(СВЦЭМ!$L$34:$L$777,СВЦЭМ!$A$34:$A$777,$A424,СВЦЭМ!$B$34:$B$777,Y$401)+'СЕТ СН'!$F$13</f>
        <v>442.26634711999998</v>
      </c>
    </row>
    <row r="425" spans="1:25" ht="15.75" x14ac:dyDescent="0.2">
      <c r="A425" s="36">
        <f t="shared" si="11"/>
        <v>43336</v>
      </c>
      <c r="B425" s="37">
        <f>SUMIFS(СВЦЭМ!$L$34:$L$777,СВЦЭМ!$A$34:$A$777,$A425,СВЦЭМ!$B$34:$B$777,B$401)+'СЕТ СН'!$F$13</f>
        <v>484.33960934999999</v>
      </c>
      <c r="C425" s="37">
        <f>SUMIFS(СВЦЭМ!$L$34:$L$777,СВЦЭМ!$A$34:$A$777,$A425,СВЦЭМ!$B$34:$B$777,C$401)+'СЕТ СН'!$F$13</f>
        <v>569.21561507000001</v>
      </c>
      <c r="D425" s="37">
        <f>SUMIFS(СВЦЭМ!$L$34:$L$777,СВЦЭМ!$A$34:$A$777,$A425,СВЦЭМ!$B$34:$B$777,D$401)+'СЕТ СН'!$F$13</f>
        <v>647.29608202999998</v>
      </c>
      <c r="E425" s="37">
        <f>SUMIFS(СВЦЭМ!$L$34:$L$777,СВЦЭМ!$A$34:$A$777,$A425,СВЦЭМ!$B$34:$B$777,E$401)+'СЕТ СН'!$F$13</f>
        <v>711.22799025999996</v>
      </c>
      <c r="F425" s="37">
        <f>SUMIFS(СВЦЭМ!$L$34:$L$777,СВЦЭМ!$A$34:$A$777,$A425,СВЦЭМ!$B$34:$B$777,F$401)+'СЕТ СН'!$F$13</f>
        <v>712.15597433999994</v>
      </c>
      <c r="G425" s="37">
        <f>SUMIFS(СВЦЭМ!$L$34:$L$777,СВЦЭМ!$A$34:$A$777,$A425,СВЦЭМ!$B$34:$B$777,G$401)+'СЕТ СН'!$F$13</f>
        <v>712.26826267000001</v>
      </c>
      <c r="H425" s="37">
        <f>SUMIFS(СВЦЭМ!$L$34:$L$777,СВЦЭМ!$A$34:$A$777,$A425,СВЦЭМ!$B$34:$B$777,H$401)+'СЕТ СН'!$F$13</f>
        <v>672.87722583000004</v>
      </c>
      <c r="I425" s="37">
        <f>SUMIFS(СВЦЭМ!$L$34:$L$777,СВЦЭМ!$A$34:$A$777,$A425,СВЦЭМ!$B$34:$B$777,I$401)+'СЕТ СН'!$F$13</f>
        <v>648.50060836</v>
      </c>
      <c r="J425" s="37">
        <f>SUMIFS(СВЦЭМ!$L$34:$L$777,СВЦЭМ!$A$34:$A$777,$A425,СВЦЭМ!$B$34:$B$777,J$401)+'СЕТ СН'!$F$13</f>
        <v>567.26375625000003</v>
      </c>
      <c r="K425" s="37">
        <f>SUMIFS(СВЦЭМ!$L$34:$L$777,СВЦЭМ!$A$34:$A$777,$A425,СВЦЭМ!$B$34:$B$777,K$401)+'СЕТ СН'!$F$13</f>
        <v>517.22429072</v>
      </c>
      <c r="L425" s="37">
        <f>SUMIFS(СВЦЭМ!$L$34:$L$777,СВЦЭМ!$A$34:$A$777,$A425,СВЦЭМ!$B$34:$B$777,L$401)+'СЕТ СН'!$F$13</f>
        <v>456.38315269999998</v>
      </c>
      <c r="M425" s="37">
        <f>SUMIFS(СВЦЭМ!$L$34:$L$777,СВЦЭМ!$A$34:$A$777,$A425,СВЦЭМ!$B$34:$B$777,M$401)+'СЕТ СН'!$F$13</f>
        <v>404.51515051000001</v>
      </c>
      <c r="N425" s="37">
        <f>SUMIFS(СВЦЭМ!$L$34:$L$777,СВЦЭМ!$A$34:$A$777,$A425,СВЦЭМ!$B$34:$B$777,N$401)+'СЕТ СН'!$F$13</f>
        <v>385.15249583000002</v>
      </c>
      <c r="O425" s="37">
        <f>SUMIFS(СВЦЭМ!$L$34:$L$777,СВЦЭМ!$A$34:$A$777,$A425,СВЦЭМ!$B$34:$B$777,O$401)+'СЕТ СН'!$F$13</f>
        <v>384.66740934000001</v>
      </c>
      <c r="P425" s="37">
        <f>SUMIFS(СВЦЭМ!$L$34:$L$777,СВЦЭМ!$A$34:$A$777,$A425,СВЦЭМ!$B$34:$B$777,P$401)+'СЕТ СН'!$F$13</f>
        <v>384.21335149999999</v>
      </c>
      <c r="Q425" s="37">
        <f>SUMIFS(СВЦЭМ!$L$34:$L$777,СВЦЭМ!$A$34:$A$777,$A425,СВЦЭМ!$B$34:$B$777,Q$401)+'СЕТ СН'!$F$13</f>
        <v>384.01061369000001</v>
      </c>
      <c r="R425" s="37">
        <f>SUMIFS(СВЦЭМ!$L$34:$L$777,СВЦЭМ!$A$34:$A$777,$A425,СВЦЭМ!$B$34:$B$777,R$401)+'СЕТ СН'!$F$13</f>
        <v>379.52069965999999</v>
      </c>
      <c r="S425" s="37">
        <f>SUMIFS(СВЦЭМ!$L$34:$L$777,СВЦЭМ!$A$34:$A$777,$A425,СВЦЭМ!$B$34:$B$777,S$401)+'СЕТ СН'!$F$13</f>
        <v>385.43545079</v>
      </c>
      <c r="T425" s="37">
        <f>SUMIFS(СВЦЭМ!$L$34:$L$777,СВЦЭМ!$A$34:$A$777,$A425,СВЦЭМ!$B$34:$B$777,T$401)+'СЕТ СН'!$F$13</f>
        <v>386.91022376000001</v>
      </c>
      <c r="U425" s="37">
        <f>SUMIFS(СВЦЭМ!$L$34:$L$777,СВЦЭМ!$A$34:$A$777,$A425,СВЦЭМ!$B$34:$B$777,U$401)+'СЕТ СН'!$F$13</f>
        <v>388.43412219999999</v>
      </c>
      <c r="V425" s="37">
        <f>SUMIFS(СВЦЭМ!$L$34:$L$777,СВЦЭМ!$A$34:$A$777,$A425,СВЦЭМ!$B$34:$B$777,V$401)+'СЕТ СН'!$F$13</f>
        <v>394.97414623999998</v>
      </c>
      <c r="W425" s="37">
        <f>SUMIFS(СВЦЭМ!$L$34:$L$777,СВЦЭМ!$A$34:$A$777,$A425,СВЦЭМ!$B$34:$B$777,W$401)+'СЕТ СН'!$F$13</f>
        <v>398.92629159000001</v>
      </c>
      <c r="X425" s="37">
        <f>SUMIFS(СВЦЭМ!$L$34:$L$777,СВЦЭМ!$A$34:$A$777,$A425,СВЦЭМ!$B$34:$B$777,X$401)+'СЕТ СН'!$F$13</f>
        <v>386.70401120999998</v>
      </c>
      <c r="Y425" s="37">
        <f>SUMIFS(СВЦЭМ!$L$34:$L$777,СВЦЭМ!$A$34:$A$777,$A425,СВЦЭМ!$B$34:$B$777,Y$401)+'СЕТ СН'!$F$13</f>
        <v>411.42989975</v>
      </c>
    </row>
    <row r="426" spans="1:25" ht="15.75" x14ac:dyDescent="0.2">
      <c r="A426" s="36">
        <f t="shared" si="11"/>
        <v>43337</v>
      </c>
      <c r="B426" s="37">
        <f>SUMIFS(СВЦЭМ!$L$34:$L$777,СВЦЭМ!$A$34:$A$777,$A426,СВЦЭМ!$B$34:$B$777,B$401)+'СЕТ СН'!$F$13</f>
        <v>464.41665533999998</v>
      </c>
      <c r="C426" s="37">
        <f>SUMIFS(СВЦЭМ!$L$34:$L$777,СВЦЭМ!$A$34:$A$777,$A426,СВЦЭМ!$B$34:$B$777,C$401)+'СЕТ СН'!$F$13</f>
        <v>555.81792585999995</v>
      </c>
      <c r="D426" s="37">
        <f>SUMIFS(СВЦЭМ!$L$34:$L$777,СВЦЭМ!$A$34:$A$777,$A426,СВЦЭМ!$B$34:$B$777,D$401)+'СЕТ СН'!$F$13</f>
        <v>632.34798359000001</v>
      </c>
      <c r="E426" s="37">
        <f>SUMIFS(СВЦЭМ!$L$34:$L$777,СВЦЭМ!$A$34:$A$777,$A426,СВЦЭМ!$B$34:$B$777,E$401)+'СЕТ СН'!$F$13</f>
        <v>710.16450904999999</v>
      </c>
      <c r="F426" s="37">
        <f>SUMIFS(СВЦЭМ!$L$34:$L$777,СВЦЭМ!$A$34:$A$777,$A426,СВЦЭМ!$B$34:$B$777,F$401)+'СЕТ СН'!$F$13</f>
        <v>713.09356371000001</v>
      </c>
      <c r="G426" s="37">
        <f>SUMIFS(СВЦЭМ!$L$34:$L$777,СВЦЭМ!$A$34:$A$777,$A426,СВЦЭМ!$B$34:$B$777,G$401)+'СЕТ СН'!$F$13</f>
        <v>712.86293362000004</v>
      </c>
      <c r="H426" s="37">
        <f>SUMIFS(СВЦЭМ!$L$34:$L$777,СВЦЭМ!$A$34:$A$777,$A426,СВЦЭМ!$B$34:$B$777,H$401)+'СЕТ СН'!$F$13</f>
        <v>711.51038987000004</v>
      </c>
      <c r="I426" s="37">
        <f>SUMIFS(СВЦЭМ!$L$34:$L$777,СВЦЭМ!$A$34:$A$777,$A426,СВЦЭМ!$B$34:$B$777,I$401)+'СЕТ СН'!$F$13</f>
        <v>688.64353853</v>
      </c>
      <c r="J426" s="37">
        <f>SUMIFS(СВЦЭМ!$L$34:$L$777,СВЦЭМ!$A$34:$A$777,$A426,СВЦЭМ!$B$34:$B$777,J$401)+'СЕТ СН'!$F$13</f>
        <v>575.67687388000002</v>
      </c>
      <c r="K426" s="37">
        <f>SUMIFS(СВЦЭМ!$L$34:$L$777,СВЦЭМ!$A$34:$A$777,$A426,СВЦЭМ!$B$34:$B$777,K$401)+'СЕТ СН'!$F$13</f>
        <v>478.57068150999999</v>
      </c>
      <c r="L426" s="37">
        <f>SUMIFS(СВЦЭМ!$L$34:$L$777,СВЦЭМ!$A$34:$A$777,$A426,СВЦЭМ!$B$34:$B$777,L$401)+'СЕТ СН'!$F$13</f>
        <v>412.51894558999999</v>
      </c>
      <c r="M426" s="37">
        <f>SUMIFS(СВЦЭМ!$L$34:$L$777,СВЦЭМ!$A$34:$A$777,$A426,СВЦЭМ!$B$34:$B$777,M$401)+'СЕТ СН'!$F$13</f>
        <v>383.56748879000003</v>
      </c>
      <c r="N426" s="37">
        <f>SUMIFS(СВЦЭМ!$L$34:$L$777,СВЦЭМ!$A$34:$A$777,$A426,СВЦЭМ!$B$34:$B$777,N$401)+'СЕТ СН'!$F$13</f>
        <v>372.04024114999999</v>
      </c>
      <c r="O426" s="37">
        <f>SUMIFS(СВЦЭМ!$L$34:$L$777,СВЦЭМ!$A$34:$A$777,$A426,СВЦЭМ!$B$34:$B$777,O$401)+'СЕТ СН'!$F$13</f>
        <v>373.00118669</v>
      </c>
      <c r="P426" s="37">
        <f>SUMIFS(СВЦЭМ!$L$34:$L$777,СВЦЭМ!$A$34:$A$777,$A426,СВЦЭМ!$B$34:$B$777,P$401)+'СЕТ СН'!$F$13</f>
        <v>373.08525997999999</v>
      </c>
      <c r="Q426" s="37">
        <f>SUMIFS(СВЦЭМ!$L$34:$L$777,СВЦЭМ!$A$34:$A$777,$A426,СВЦЭМ!$B$34:$B$777,Q$401)+'СЕТ СН'!$F$13</f>
        <v>374.95219705</v>
      </c>
      <c r="R426" s="37">
        <f>SUMIFS(СВЦЭМ!$L$34:$L$777,СВЦЭМ!$A$34:$A$777,$A426,СВЦЭМ!$B$34:$B$777,R$401)+'СЕТ СН'!$F$13</f>
        <v>372.51232404000001</v>
      </c>
      <c r="S426" s="37">
        <f>SUMIFS(СВЦЭМ!$L$34:$L$777,СВЦЭМ!$A$34:$A$777,$A426,СВЦЭМ!$B$34:$B$777,S$401)+'СЕТ СН'!$F$13</f>
        <v>374.86134170000003</v>
      </c>
      <c r="T426" s="37">
        <f>SUMIFS(СВЦЭМ!$L$34:$L$777,СВЦЭМ!$A$34:$A$777,$A426,СВЦЭМ!$B$34:$B$777,T$401)+'СЕТ СН'!$F$13</f>
        <v>374.21229310000001</v>
      </c>
      <c r="U426" s="37">
        <f>SUMIFS(СВЦЭМ!$L$34:$L$777,СВЦЭМ!$A$34:$A$777,$A426,СВЦЭМ!$B$34:$B$777,U$401)+'СЕТ СН'!$F$13</f>
        <v>373.79435336</v>
      </c>
      <c r="V426" s="37">
        <f>SUMIFS(СВЦЭМ!$L$34:$L$777,СВЦЭМ!$A$34:$A$777,$A426,СВЦЭМ!$B$34:$B$777,V$401)+'СЕТ СН'!$F$13</f>
        <v>371.70096860000001</v>
      </c>
      <c r="W426" s="37">
        <f>SUMIFS(СВЦЭМ!$L$34:$L$777,СВЦЭМ!$A$34:$A$777,$A426,СВЦЭМ!$B$34:$B$777,W$401)+'СЕТ СН'!$F$13</f>
        <v>375.02813147000001</v>
      </c>
      <c r="X426" s="37">
        <f>SUMIFS(СВЦЭМ!$L$34:$L$777,СВЦЭМ!$A$34:$A$777,$A426,СВЦЭМ!$B$34:$B$777,X$401)+'СЕТ СН'!$F$13</f>
        <v>376.64510159000002</v>
      </c>
      <c r="Y426" s="37">
        <f>SUMIFS(СВЦЭМ!$L$34:$L$777,СВЦЭМ!$A$34:$A$777,$A426,СВЦЭМ!$B$34:$B$777,Y$401)+'СЕТ СН'!$F$13</f>
        <v>409.35284729</v>
      </c>
    </row>
    <row r="427" spans="1:25" ht="15.75" x14ac:dyDescent="0.2">
      <c r="A427" s="36">
        <f t="shared" si="11"/>
        <v>43338</v>
      </c>
      <c r="B427" s="37">
        <f>SUMIFS(СВЦЭМ!$L$34:$L$777,СВЦЭМ!$A$34:$A$777,$A427,СВЦЭМ!$B$34:$B$777,B$401)+'СЕТ СН'!$F$13</f>
        <v>491.02691358999999</v>
      </c>
      <c r="C427" s="37">
        <f>SUMIFS(СВЦЭМ!$L$34:$L$777,СВЦЭМ!$A$34:$A$777,$A427,СВЦЭМ!$B$34:$B$777,C$401)+'СЕТ СН'!$F$13</f>
        <v>588.86025527000004</v>
      </c>
      <c r="D427" s="37">
        <f>SUMIFS(СВЦЭМ!$L$34:$L$777,СВЦЭМ!$A$34:$A$777,$A427,СВЦЭМ!$B$34:$B$777,D$401)+'СЕТ СН'!$F$13</f>
        <v>678.24689408999996</v>
      </c>
      <c r="E427" s="37">
        <f>SUMIFS(СВЦЭМ!$L$34:$L$777,СВЦЭМ!$A$34:$A$777,$A427,СВЦЭМ!$B$34:$B$777,E$401)+'СЕТ СН'!$F$13</f>
        <v>774.63758227000005</v>
      </c>
      <c r="F427" s="37">
        <f>SUMIFS(СВЦЭМ!$L$34:$L$777,СВЦЭМ!$A$34:$A$777,$A427,СВЦЭМ!$B$34:$B$777,F$401)+'СЕТ СН'!$F$13</f>
        <v>782.10958441000002</v>
      </c>
      <c r="G427" s="37">
        <f>SUMIFS(СВЦЭМ!$L$34:$L$777,СВЦЭМ!$A$34:$A$777,$A427,СВЦЭМ!$B$34:$B$777,G$401)+'СЕТ СН'!$F$13</f>
        <v>758.74162636000005</v>
      </c>
      <c r="H427" s="37">
        <f>SUMIFS(СВЦЭМ!$L$34:$L$777,СВЦЭМ!$A$34:$A$777,$A427,СВЦЭМ!$B$34:$B$777,H$401)+'СЕТ СН'!$F$13</f>
        <v>738.90174781999997</v>
      </c>
      <c r="I427" s="37">
        <f>SUMIFS(СВЦЭМ!$L$34:$L$777,СВЦЭМ!$A$34:$A$777,$A427,СВЦЭМ!$B$34:$B$777,I$401)+'СЕТ СН'!$F$13</f>
        <v>704.74675016000003</v>
      </c>
      <c r="J427" s="37">
        <f>SUMIFS(СВЦЭМ!$L$34:$L$777,СВЦЭМ!$A$34:$A$777,$A427,СВЦЭМ!$B$34:$B$777,J$401)+'СЕТ СН'!$F$13</f>
        <v>570.98349399000006</v>
      </c>
      <c r="K427" s="37">
        <f>SUMIFS(СВЦЭМ!$L$34:$L$777,СВЦЭМ!$A$34:$A$777,$A427,СВЦЭМ!$B$34:$B$777,K$401)+'СЕТ СН'!$F$13</f>
        <v>478.80537077000002</v>
      </c>
      <c r="L427" s="37">
        <f>SUMIFS(СВЦЭМ!$L$34:$L$777,СВЦЭМ!$A$34:$A$777,$A427,СВЦЭМ!$B$34:$B$777,L$401)+'СЕТ СН'!$F$13</f>
        <v>407.42498028</v>
      </c>
      <c r="M427" s="37">
        <f>SUMIFS(СВЦЭМ!$L$34:$L$777,СВЦЭМ!$A$34:$A$777,$A427,СВЦЭМ!$B$34:$B$777,M$401)+'СЕТ СН'!$F$13</f>
        <v>363.83416075000002</v>
      </c>
      <c r="N427" s="37">
        <f>SUMIFS(СВЦЭМ!$L$34:$L$777,СВЦЭМ!$A$34:$A$777,$A427,СВЦЭМ!$B$34:$B$777,N$401)+'СЕТ СН'!$F$13</f>
        <v>352.04872704000002</v>
      </c>
      <c r="O427" s="37">
        <f>SUMIFS(СВЦЭМ!$L$34:$L$777,СВЦЭМ!$A$34:$A$777,$A427,СВЦЭМ!$B$34:$B$777,O$401)+'СЕТ СН'!$F$13</f>
        <v>357.78279271999997</v>
      </c>
      <c r="P427" s="37">
        <f>SUMIFS(СВЦЭМ!$L$34:$L$777,СВЦЭМ!$A$34:$A$777,$A427,СВЦЭМ!$B$34:$B$777,P$401)+'СЕТ СН'!$F$13</f>
        <v>357.96033862000002</v>
      </c>
      <c r="Q427" s="37">
        <f>SUMIFS(СВЦЭМ!$L$34:$L$777,СВЦЭМ!$A$34:$A$777,$A427,СВЦЭМ!$B$34:$B$777,Q$401)+'СЕТ СН'!$F$13</f>
        <v>360.13909859</v>
      </c>
      <c r="R427" s="37">
        <f>SUMIFS(СВЦЭМ!$L$34:$L$777,СВЦЭМ!$A$34:$A$777,$A427,СВЦЭМ!$B$34:$B$777,R$401)+'СЕТ СН'!$F$13</f>
        <v>361.37893960000002</v>
      </c>
      <c r="S427" s="37">
        <f>SUMIFS(СВЦЭМ!$L$34:$L$777,СВЦЭМ!$A$34:$A$777,$A427,СВЦЭМ!$B$34:$B$777,S$401)+'СЕТ СН'!$F$13</f>
        <v>360.71634839000001</v>
      </c>
      <c r="T427" s="37">
        <f>SUMIFS(СВЦЭМ!$L$34:$L$777,СВЦЭМ!$A$34:$A$777,$A427,СВЦЭМ!$B$34:$B$777,T$401)+'СЕТ СН'!$F$13</f>
        <v>360.47279779000002</v>
      </c>
      <c r="U427" s="37">
        <f>SUMIFS(СВЦЭМ!$L$34:$L$777,СВЦЭМ!$A$34:$A$777,$A427,СВЦЭМ!$B$34:$B$777,U$401)+'СЕТ СН'!$F$13</f>
        <v>363.94499927999999</v>
      </c>
      <c r="V427" s="37">
        <f>SUMIFS(СВЦЭМ!$L$34:$L$777,СВЦЭМ!$A$34:$A$777,$A427,СВЦЭМ!$B$34:$B$777,V$401)+'СЕТ СН'!$F$13</f>
        <v>369.37180333999999</v>
      </c>
      <c r="W427" s="37">
        <f>SUMIFS(СВЦЭМ!$L$34:$L$777,СВЦЭМ!$A$34:$A$777,$A427,СВЦЭМ!$B$34:$B$777,W$401)+'СЕТ СН'!$F$13</f>
        <v>375.95338500000003</v>
      </c>
      <c r="X427" s="37">
        <f>SUMIFS(СВЦЭМ!$L$34:$L$777,СВЦЭМ!$A$34:$A$777,$A427,СВЦЭМ!$B$34:$B$777,X$401)+'СЕТ СН'!$F$13</f>
        <v>358.59199511999998</v>
      </c>
      <c r="Y427" s="37">
        <f>SUMIFS(СВЦЭМ!$L$34:$L$777,СВЦЭМ!$A$34:$A$777,$A427,СВЦЭМ!$B$34:$B$777,Y$401)+'СЕТ СН'!$F$13</f>
        <v>402.31766334000002</v>
      </c>
    </row>
    <row r="428" spans="1:25" ht="15.75" x14ac:dyDescent="0.2">
      <c r="A428" s="36">
        <f t="shared" si="11"/>
        <v>43339</v>
      </c>
      <c r="B428" s="37">
        <f>SUMIFS(СВЦЭМ!$L$34:$L$777,СВЦЭМ!$A$34:$A$777,$A428,СВЦЭМ!$B$34:$B$777,B$401)+'СЕТ СН'!$F$13</f>
        <v>491.37332550000002</v>
      </c>
      <c r="C428" s="37">
        <f>SUMIFS(СВЦЭМ!$L$34:$L$777,СВЦЭМ!$A$34:$A$777,$A428,СВЦЭМ!$B$34:$B$777,C$401)+'СЕТ СН'!$F$13</f>
        <v>590.75912577999998</v>
      </c>
      <c r="D428" s="37">
        <f>SUMIFS(СВЦЭМ!$L$34:$L$777,СВЦЭМ!$A$34:$A$777,$A428,СВЦЭМ!$B$34:$B$777,D$401)+'СЕТ СН'!$F$13</f>
        <v>673.00620512</v>
      </c>
      <c r="E428" s="37">
        <f>SUMIFS(СВЦЭМ!$L$34:$L$777,СВЦЭМ!$A$34:$A$777,$A428,СВЦЭМ!$B$34:$B$777,E$401)+'СЕТ СН'!$F$13</f>
        <v>754.75509087</v>
      </c>
      <c r="F428" s="37">
        <f>SUMIFS(СВЦЭМ!$L$34:$L$777,СВЦЭМ!$A$34:$A$777,$A428,СВЦЭМ!$B$34:$B$777,F$401)+'СЕТ СН'!$F$13</f>
        <v>752.91490451000004</v>
      </c>
      <c r="G428" s="37">
        <f>SUMIFS(СВЦЭМ!$L$34:$L$777,СВЦЭМ!$A$34:$A$777,$A428,СВЦЭМ!$B$34:$B$777,G$401)+'СЕТ СН'!$F$13</f>
        <v>742.10069596999995</v>
      </c>
      <c r="H428" s="37">
        <f>SUMIFS(СВЦЭМ!$L$34:$L$777,СВЦЭМ!$A$34:$A$777,$A428,СВЦЭМ!$B$34:$B$777,H$401)+'СЕТ СН'!$F$13</f>
        <v>709.57795820000001</v>
      </c>
      <c r="I428" s="37">
        <f>SUMIFS(СВЦЭМ!$L$34:$L$777,СВЦЭМ!$A$34:$A$777,$A428,СВЦЭМ!$B$34:$B$777,I$401)+'СЕТ СН'!$F$13</f>
        <v>674.44362189000003</v>
      </c>
      <c r="J428" s="37">
        <f>SUMIFS(СВЦЭМ!$L$34:$L$777,СВЦЭМ!$A$34:$A$777,$A428,СВЦЭМ!$B$34:$B$777,J$401)+'СЕТ СН'!$F$13</f>
        <v>583.73369360000004</v>
      </c>
      <c r="K428" s="37">
        <f>SUMIFS(СВЦЭМ!$L$34:$L$777,СВЦЭМ!$A$34:$A$777,$A428,СВЦЭМ!$B$34:$B$777,K$401)+'СЕТ СН'!$F$13</f>
        <v>517.03368828999999</v>
      </c>
      <c r="L428" s="37">
        <f>SUMIFS(СВЦЭМ!$L$34:$L$777,СВЦЭМ!$A$34:$A$777,$A428,СВЦЭМ!$B$34:$B$777,L$401)+'СЕТ СН'!$F$13</f>
        <v>462.59227394999999</v>
      </c>
      <c r="M428" s="37">
        <f>SUMIFS(СВЦЭМ!$L$34:$L$777,СВЦЭМ!$A$34:$A$777,$A428,СВЦЭМ!$B$34:$B$777,M$401)+'СЕТ СН'!$F$13</f>
        <v>415.93846100000002</v>
      </c>
      <c r="N428" s="37">
        <f>SUMIFS(СВЦЭМ!$L$34:$L$777,СВЦЭМ!$A$34:$A$777,$A428,СВЦЭМ!$B$34:$B$777,N$401)+'СЕТ СН'!$F$13</f>
        <v>395.62566182</v>
      </c>
      <c r="O428" s="37">
        <f>SUMIFS(СВЦЭМ!$L$34:$L$777,СВЦЭМ!$A$34:$A$777,$A428,СВЦЭМ!$B$34:$B$777,O$401)+'СЕТ СН'!$F$13</f>
        <v>397.36543878999998</v>
      </c>
      <c r="P428" s="37">
        <f>SUMIFS(СВЦЭМ!$L$34:$L$777,СВЦЭМ!$A$34:$A$777,$A428,СВЦЭМ!$B$34:$B$777,P$401)+'СЕТ СН'!$F$13</f>
        <v>401.75286046000002</v>
      </c>
      <c r="Q428" s="37">
        <f>SUMIFS(СВЦЭМ!$L$34:$L$777,СВЦЭМ!$A$34:$A$777,$A428,СВЦЭМ!$B$34:$B$777,Q$401)+'СЕТ СН'!$F$13</f>
        <v>397.14260855999999</v>
      </c>
      <c r="R428" s="37">
        <f>SUMIFS(СВЦЭМ!$L$34:$L$777,СВЦЭМ!$A$34:$A$777,$A428,СВЦЭМ!$B$34:$B$777,R$401)+'СЕТ СН'!$F$13</f>
        <v>396.47484261</v>
      </c>
      <c r="S428" s="37">
        <f>SUMIFS(СВЦЭМ!$L$34:$L$777,СВЦЭМ!$A$34:$A$777,$A428,СВЦЭМ!$B$34:$B$777,S$401)+'СЕТ СН'!$F$13</f>
        <v>396.91909719</v>
      </c>
      <c r="T428" s="37">
        <f>SUMIFS(СВЦЭМ!$L$34:$L$777,СВЦЭМ!$A$34:$A$777,$A428,СВЦЭМ!$B$34:$B$777,T$401)+'СЕТ СН'!$F$13</f>
        <v>401.23844682999999</v>
      </c>
      <c r="U428" s="37">
        <f>SUMIFS(СВЦЭМ!$L$34:$L$777,СВЦЭМ!$A$34:$A$777,$A428,СВЦЭМ!$B$34:$B$777,U$401)+'СЕТ СН'!$F$13</f>
        <v>402.56715754999999</v>
      </c>
      <c r="V428" s="37">
        <f>SUMIFS(СВЦЭМ!$L$34:$L$777,СВЦЭМ!$A$34:$A$777,$A428,СВЦЭМ!$B$34:$B$777,V$401)+'СЕТ СН'!$F$13</f>
        <v>411.01316946999998</v>
      </c>
      <c r="W428" s="37">
        <f>SUMIFS(СВЦЭМ!$L$34:$L$777,СВЦЭМ!$A$34:$A$777,$A428,СВЦЭМ!$B$34:$B$777,W$401)+'СЕТ СН'!$F$13</f>
        <v>411.06237528999998</v>
      </c>
      <c r="X428" s="37">
        <f>SUMIFS(СВЦЭМ!$L$34:$L$777,СВЦЭМ!$A$34:$A$777,$A428,СВЦЭМ!$B$34:$B$777,X$401)+'СЕТ СН'!$F$13</f>
        <v>395.25576629</v>
      </c>
      <c r="Y428" s="37">
        <f>SUMIFS(СВЦЭМ!$L$34:$L$777,СВЦЭМ!$A$34:$A$777,$A428,СВЦЭМ!$B$34:$B$777,Y$401)+'СЕТ СН'!$F$13</f>
        <v>421.33820342000001</v>
      </c>
    </row>
    <row r="429" spans="1:25" ht="15.75" x14ac:dyDescent="0.2">
      <c r="A429" s="36">
        <f t="shared" si="11"/>
        <v>43340</v>
      </c>
      <c r="B429" s="37">
        <f>SUMIFS(СВЦЭМ!$L$34:$L$777,СВЦЭМ!$A$34:$A$777,$A429,СВЦЭМ!$B$34:$B$777,B$401)+'СЕТ СН'!$F$13</f>
        <v>503.56020905999998</v>
      </c>
      <c r="C429" s="37">
        <f>SUMIFS(СВЦЭМ!$L$34:$L$777,СВЦЭМ!$A$34:$A$777,$A429,СВЦЭМ!$B$34:$B$777,C$401)+'СЕТ СН'!$F$13</f>
        <v>602.37472261999994</v>
      </c>
      <c r="D429" s="37">
        <f>SUMIFS(СВЦЭМ!$L$34:$L$777,СВЦЭМ!$A$34:$A$777,$A429,СВЦЭМ!$B$34:$B$777,D$401)+'СЕТ СН'!$F$13</f>
        <v>698.51622914999996</v>
      </c>
      <c r="E429" s="37">
        <f>SUMIFS(СВЦЭМ!$L$34:$L$777,СВЦЭМ!$A$34:$A$777,$A429,СВЦЭМ!$B$34:$B$777,E$401)+'СЕТ СН'!$F$13</f>
        <v>764.53141099000004</v>
      </c>
      <c r="F429" s="37">
        <f>SUMIFS(СВЦЭМ!$L$34:$L$777,СВЦЭМ!$A$34:$A$777,$A429,СВЦЭМ!$B$34:$B$777,F$401)+'СЕТ СН'!$F$13</f>
        <v>769.91249087999995</v>
      </c>
      <c r="G429" s="37">
        <f>SUMIFS(СВЦЭМ!$L$34:$L$777,СВЦЭМ!$A$34:$A$777,$A429,СВЦЭМ!$B$34:$B$777,G$401)+'СЕТ СН'!$F$13</f>
        <v>742.43944384999998</v>
      </c>
      <c r="H429" s="37">
        <f>SUMIFS(СВЦЭМ!$L$34:$L$777,СВЦЭМ!$A$34:$A$777,$A429,СВЦЭМ!$B$34:$B$777,H$401)+'СЕТ СН'!$F$13</f>
        <v>726.21335329999999</v>
      </c>
      <c r="I429" s="37">
        <f>SUMIFS(СВЦЭМ!$L$34:$L$777,СВЦЭМ!$A$34:$A$777,$A429,СВЦЭМ!$B$34:$B$777,I$401)+'СЕТ СН'!$F$13</f>
        <v>671.04843304999997</v>
      </c>
      <c r="J429" s="37">
        <f>SUMIFS(СВЦЭМ!$L$34:$L$777,СВЦЭМ!$A$34:$A$777,$A429,СВЦЭМ!$B$34:$B$777,J$401)+'СЕТ СН'!$F$13</f>
        <v>571.72404031999997</v>
      </c>
      <c r="K429" s="37">
        <f>SUMIFS(СВЦЭМ!$L$34:$L$777,СВЦЭМ!$A$34:$A$777,$A429,СВЦЭМ!$B$34:$B$777,K$401)+'СЕТ СН'!$F$13</f>
        <v>513.80678838999995</v>
      </c>
      <c r="L429" s="37">
        <f>SUMIFS(СВЦЭМ!$L$34:$L$777,СВЦЭМ!$A$34:$A$777,$A429,СВЦЭМ!$B$34:$B$777,L$401)+'СЕТ СН'!$F$13</f>
        <v>472.12214805999997</v>
      </c>
      <c r="M429" s="37">
        <f>SUMIFS(СВЦЭМ!$L$34:$L$777,СВЦЭМ!$A$34:$A$777,$A429,СВЦЭМ!$B$34:$B$777,M$401)+'СЕТ СН'!$F$13</f>
        <v>418.03210422000001</v>
      </c>
      <c r="N429" s="37">
        <f>SUMIFS(СВЦЭМ!$L$34:$L$777,СВЦЭМ!$A$34:$A$777,$A429,СВЦЭМ!$B$34:$B$777,N$401)+'СЕТ СН'!$F$13</f>
        <v>409.00000341999998</v>
      </c>
      <c r="O429" s="37">
        <f>SUMIFS(СВЦЭМ!$L$34:$L$777,СВЦЭМ!$A$34:$A$777,$A429,СВЦЭМ!$B$34:$B$777,O$401)+'СЕТ СН'!$F$13</f>
        <v>411.4735134</v>
      </c>
      <c r="P429" s="37">
        <f>SUMIFS(СВЦЭМ!$L$34:$L$777,СВЦЭМ!$A$34:$A$777,$A429,СВЦЭМ!$B$34:$B$777,P$401)+'СЕТ СН'!$F$13</f>
        <v>408.52839603000001</v>
      </c>
      <c r="Q429" s="37">
        <f>SUMIFS(СВЦЭМ!$L$34:$L$777,СВЦЭМ!$A$34:$A$777,$A429,СВЦЭМ!$B$34:$B$777,Q$401)+'СЕТ СН'!$F$13</f>
        <v>408.15912785</v>
      </c>
      <c r="R429" s="37">
        <f>SUMIFS(СВЦЭМ!$L$34:$L$777,СВЦЭМ!$A$34:$A$777,$A429,СВЦЭМ!$B$34:$B$777,R$401)+'СЕТ СН'!$F$13</f>
        <v>407.07226041000001</v>
      </c>
      <c r="S429" s="37">
        <f>SUMIFS(СВЦЭМ!$L$34:$L$777,СВЦЭМ!$A$34:$A$777,$A429,СВЦЭМ!$B$34:$B$777,S$401)+'СЕТ СН'!$F$13</f>
        <v>401.69835065000001</v>
      </c>
      <c r="T429" s="37">
        <f>SUMIFS(СВЦЭМ!$L$34:$L$777,СВЦЭМ!$A$34:$A$777,$A429,СВЦЭМ!$B$34:$B$777,T$401)+'СЕТ СН'!$F$13</f>
        <v>397.47421114000002</v>
      </c>
      <c r="U429" s="37">
        <f>SUMIFS(СВЦЭМ!$L$34:$L$777,СВЦЭМ!$A$34:$A$777,$A429,СВЦЭМ!$B$34:$B$777,U$401)+'СЕТ СН'!$F$13</f>
        <v>394.6927005</v>
      </c>
      <c r="V429" s="37">
        <f>SUMIFS(СВЦЭМ!$L$34:$L$777,СВЦЭМ!$A$34:$A$777,$A429,СВЦЭМ!$B$34:$B$777,V$401)+'СЕТ СН'!$F$13</f>
        <v>409.57833077999999</v>
      </c>
      <c r="W429" s="37">
        <f>SUMIFS(СВЦЭМ!$L$34:$L$777,СВЦЭМ!$A$34:$A$777,$A429,СВЦЭМ!$B$34:$B$777,W$401)+'СЕТ СН'!$F$13</f>
        <v>408.45293877</v>
      </c>
      <c r="X429" s="37">
        <f>SUMIFS(СВЦЭМ!$L$34:$L$777,СВЦЭМ!$A$34:$A$777,$A429,СВЦЭМ!$B$34:$B$777,X$401)+'СЕТ СН'!$F$13</f>
        <v>398.29848075000001</v>
      </c>
      <c r="Y429" s="37">
        <f>SUMIFS(СВЦЭМ!$L$34:$L$777,СВЦЭМ!$A$34:$A$777,$A429,СВЦЭМ!$B$34:$B$777,Y$401)+'СЕТ СН'!$F$13</f>
        <v>436.90384283999998</v>
      </c>
    </row>
    <row r="430" spans="1:25" ht="15.75" x14ac:dyDescent="0.2">
      <c r="A430" s="36">
        <f t="shared" si="11"/>
        <v>43341</v>
      </c>
      <c r="B430" s="37">
        <f>SUMIFS(СВЦЭМ!$L$34:$L$777,СВЦЭМ!$A$34:$A$777,$A430,СВЦЭМ!$B$34:$B$777,B$401)+'СЕТ СН'!$F$13</f>
        <v>561.21118195999998</v>
      </c>
      <c r="C430" s="37">
        <f>SUMIFS(СВЦЭМ!$L$34:$L$777,СВЦЭМ!$A$34:$A$777,$A430,СВЦЭМ!$B$34:$B$777,C$401)+'СЕТ СН'!$F$13</f>
        <v>669.34008229999995</v>
      </c>
      <c r="D430" s="37">
        <f>SUMIFS(СВЦЭМ!$L$34:$L$777,СВЦЭМ!$A$34:$A$777,$A430,СВЦЭМ!$B$34:$B$777,D$401)+'СЕТ СН'!$F$13</f>
        <v>740.64727199000004</v>
      </c>
      <c r="E430" s="37">
        <f>SUMIFS(СВЦЭМ!$L$34:$L$777,СВЦЭМ!$A$34:$A$777,$A430,СВЦЭМ!$B$34:$B$777,E$401)+'СЕТ СН'!$F$13</f>
        <v>830.31511733000002</v>
      </c>
      <c r="F430" s="37">
        <f>SUMIFS(СВЦЭМ!$L$34:$L$777,СВЦЭМ!$A$34:$A$777,$A430,СВЦЭМ!$B$34:$B$777,F$401)+'СЕТ СН'!$F$13</f>
        <v>826.12323535999997</v>
      </c>
      <c r="G430" s="37">
        <f>SUMIFS(СВЦЭМ!$L$34:$L$777,СВЦЭМ!$A$34:$A$777,$A430,СВЦЭМ!$B$34:$B$777,G$401)+'СЕТ СН'!$F$13</f>
        <v>832.08940236000001</v>
      </c>
      <c r="H430" s="37">
        <f>SUMIFS(СВЦЭМ!$L$34:$L$777,СВЦЭМ!$A$34:$A$777,$A430,СВЦЭМ!$B$34:$B$777,H$401)+'СЕТ СН'!$F$13</f>
        <v>850.22459501000003</v>
      </c>
      <c r="I430" s="37">
        <f>SUMIFS(СВЦЭМ!$L$34:$L$777,СВЦЭМ!$A$34:$A$777,$A430,СВЦЭМ!$B$34:$B$777,I$401)+'СЕТ СН'!$F$13</f>
        <v>837.67069361999995</v>
      </c>
      <c r="J430" s="37">
        <f>SUMIFS(СВЦЭМ!$L$34:$L$777,СВЦЭМ!$A$34:$A$777,$A430,СВЦЭМ!$B$34:$B$777,J$401)+'СЕТ СН'!$F$13</f>
        <v>714.61825618</v>
      </c>
      <c r="K430" s="37">
        <f>SUMIFS(СВЦЭМ!$L$34:$L$777,СВЦЭМ!$A$34:$A$777,$A430,СВЦЭМ!$B$34:$B$777,K$401)+'СЕТ СН'!$F$13</f>
        <v>643.60282246999998</v>
      </c>
      <c r="L430" s="37">
        <f>SUMIFS(СВЦЭМ!$L$34:$L$777,СВЦЭМ!$A$34:$A$777,$A430,СВЦЭМ!$B$34:$B$777,L$401)+'СЕТ СН'!$F$13</f>
        <v>578.26471689000005</v>
      </c>
      <c r="M430" s="37">
        <f>SUMIFS(СВЦЭМ!$L$34:$L$777,СВЦЭМ!$A$34:$A$777,$A430,СВЦЭМ!$B$34:$B$777,M$401)+'СЕТ СН'!$F$13</f>
        <v>523.09641185999999</v>
      </c>
      <c r="N430" s="37">
        <f>SUMIFS(СВЦЭМ!$L$34:$L$777,СВЦЭМ!$A$34:$A$777,$A430,СВЦЭМ!$B$34:$B$777,N$401)+'СЕТ СН'!$F$13</f>
        <v>501.77675062999998</v>
      </c>
      <c r="O430" s="37">
        <f>SUMIFS(СВЦЭМ!$L$34:$L$777,СВЦЭМ!$A$34:$A$777,$A430,СВЦЭМ!$B$34:$B$777,O$401)+'СЕТ СН'!$F$13</f>
        <v>503.91202769</v>
      </c>
      <c r="P430" s="37">
        <f>SUMIFS(СВЦЭМ!$L$34:$L$777,СВЦЭМ!$A$34:$A$777,$A430,СВЦЭМ!$B$34:$B$777,P$401)+'СЕТ СН'!$F$13</f>
        <v>499.32538204999997</v>
      </c>
      <c r="Q430" s="37">
        <f>SUMIFS(СВЦЭМ!$L$34:$L$777,СВЦЭМ!$A$34:$A$777,$A430,СВЦЭМ!$B$34:$B$777,Q$401)+'СЕТ СН'!$F$13</f>
        <v>498.21980891999999</v>
      </c>
      <c r="R430" s="37">
        <f>SUMIFS(СВЦЭМ!$L$34:$L$777,СВЦЭМ!$A$34:$A$777,$A430,СВЦЭМ!$B$34:$B$777,R$401)+'СЕТ СН'!$F$13</f>
        <v>501.19521093999998</v>
      </c>
      <c r="S430" s="37">
        <f>SUMIFS(СВЦЭМ!$L$34:$L$777,СВЦЭМ!$A$34:$A$777,$A430,СВЦЭМ!$B$34:$B$777,S$401)+'СЕТ СН'!$F$13</f>
        <v>513.28798715000005</v>
      </c>
      <c r="T430" s="37">
        <f>SUMIFS(СВЦЭМ!$L$34:$L$777,СВЦЭМ!$A$34:$A$777,$A430,СВЦЭМ!$B$34:$B$777,T$401)+'СЕТ СН'!$F$13</f>
        <v>516.07102323000004</v>
      </c>
      <c r="U430" s="37">
        <f>SUMIFS(СВЦЭМ!$L$34:$L$777,СВЦЭМ!$A$34:$A$777,$A430,СВЦЭМ!$B$34:$B$777,U$401)+'СЕТ СН'!$F$13</f>
        <v>514.68115872999999</v>
      </c>
      <c r="V430" s="37">
        <f>SUMIFS(СВЦЭМ!$L$34:$L$777,СВЦЭМ!$A$34:$A$777,$A430,СВЦЭМ!$B$34:$B$777,V$401)+'СЕТ СН'!$F$13</f>
        <v>502.48270922</v>
      </c>
      <c r="W430" s="37">
        <f>SUMIFS(СВЦЭМ!$L$34:$L$777,СВЦЭМ!$A$34:$A$777,$A430,СВЦЭМ!$B$34:$B$777,W$401)+'СЕТ СН'!$F$13</f>
        <v>503.2156842</v>
      </c>
      <c r="X430" s="37">
        <f>SUMIFS(СВЦЭМ!$L$34:$L$777,СВЦЭМ!$A$34:$A$777,$A430,СВЦЭМ!$B$34:$B$777,X$401)+'СЕТ СН'!$F$13</f>
        <v>518.28929502000005</v>
      </c>
      <c r="Y430" s="37">
        <f>SUMIFS(СВЦЭМ!$L$34:$L$777,СВЦЭМ!$A$34:$A$777,$A430,СВЦЭМ!$B$34:$B$777,Y$401)+'СЕТ СН'!$F$13</f>
        <v>581.48107415000004</v>
      </c>
    </row>
    <row r="431" spans="1:25" ht="15.75" x14ac:dyDescent="0.2">
      <c r="A431" s="36">
        <f t="shared" si="11"/>
        <v>43342</v>
      </c>
      <c r="B431" s="37">
        <f>SUMIFS(СВЦЭМ!$L$34:$L$777,СВЦЭМ!$A$34:$A$777,$A431,СВЦЭМ!$B$34:$B$777,B$401)+'СЕТ СН'!$F$13</f>
        <v>639.19530167999994</v>
      </c>
      <c r="C431" s="37">
        <f>SUMIFS(СВЦЭМ!$L$34:$L$777,СВЦЭМ!$A$34:$A$777,$A431,СВЦЭМ!$B$34:$B$777,C$401)+'СЕТ СН'!$F$13</f>
        <v>735.34304851000002</v>
      </c>
      <c r="D431" s="37">
        <f>SUMIFS(СВЦЭМ!$L$34:$L$777,СВЦЭМ!$A$34:$A$777,$A431,СВЦЭМ!$B$34:$B$777,D$401)+'СЕТ СН'!$F$13</f>
        <v>816.99387922999995</v>
      </c>
      <c r="E431" s="37">
        <f>SUMIFS(СВЦЭМ!$L$34:$L$777,СВЦЭМ!$A$34:$A$777,$A431,СВЦЭМ!$B$34:$B$777,E$401)+'СЕТ СН'!$F$13</f>
        <v>835.60047479000002</v>
      </c>
      <c r="F431" s="37">
        <f>SUMIFS(СВЦЭМ!$L$34:$L$777,СВЦЭМ!$A$34:$A$777,$A431,СВЦЭМ!$B$34:$B$777,F$401)+'СЕТ СН'!$F$13</f>
        <v>832.43003810000005</v>
      </c>
      <c r="G431" s="37">
        <f>SUMIFS(СВЦЭМ!$L$34:$L$777,СВЦЭМ!$A$34:$A$777,$A431,СВЦЭМ!$B$34:$B$777,G$401)+'СЕТ СН'!$F$13</f>
        <v>839.64516550999997</v>
      </c>
      <c r="H431" s="37">
        <f>SUMIFS(СВЦЭМ!$L$34:$L$777,СВЦЭМ!$A$34:$A$777,$A431,СВЦЭМ!$B$34:$B$777,H$401)+'СЕТ СН'!$F$13</f>
        <v>858.17735809999999</v>
      </c>
      <c r="I431" s="37">
        <f>SUMIFS(СВЦЭМ!$L$34:$L$777,СВЦЭМ!$A$34:$A$777,$A431,СВЦЭМ!$B$34:$B$777,I$401)+'СЕТ СН'!$F$13</f>
        <v>840.60829984999998</v>
      </c>
      <c r="J431" s="37">
        <f>SUMIFS(СВЦЭМ!$L$34:$L$777,СВЦЭМ!$A$34:$A$777,$A431,СВЦЭМ!$B$34:$B$777,J$401)+'СЕТ СН'!$F$13</f>
        <v>716.18043737999994</v>
      </c>
      <c r="K431" s="37">
        <f>SUMIFS(СВЦЭМ!$L$34:$L$777,СВЦЭМ!$A$34:$A$777,$A431,СВЦЭМ!$B$34:$B$777,K$401)+'СЕТ СН'!$F$13</f>
        <v>625.13381730000003</v>
      </c>
      <c r="L431" s="37">
        <f>SUMIFS(СВЦЭМ!$L$34:$L$777,СВЦЭМ!$A$34:$A$777,$A431,СВЦЭМ!$B$34:$B$777,L$401)+'СЕТ СН'!$F$13</f>
        <v>554.63934836999999</v>
      </c>
      <c r="M431" s="37">
        <f>SUMIFS(СВЦЭМ!$L$34:$L$777,СВЦЭМ!$A$34:$A$777,$A431,СВЦЭМ!$B$34:$B$777,M$401)+'СЕТ СН'!$F$13</f>
        <v>502.20861221000001</v>
      </c>
      <c r="N431" s="37">
        <f>SUMIFS(СВЦЭМ!$L$34:$L$777,СВЦЭМ!$A$34:$A$777,$A431,СВЦЭМ!$B$34:$B$777,N$401)+'СЕТ СН'!$F$13</f>
        <v>487.89815267</v>
      </c>
      <c r="O431" s="37">
        <f>SUMIFS(СВЦЭМ!$L$34:$L$777,СВЦЭМ!$A$34:$A$777,$A431,СВЦЭМ!$B$34:$B$777,O$401)+'СЕТ СН'!$F$13</f>
        <v>489.35615159999998</v>
      </c>
      <c r="P431" s="37">
        <f>SUMIFS(СВЦЭМ!$L$34:$L$777,СВЦЭМ!$A$34:$A$777,$A431,СВЦЭМ!$B$34:$B$777,P$401)+'СЕТ СН'!$F$13</f>
        <v>489.42008958000002</v>
      </c>
      <c r="Q431" s="37">
        <f>SUMIFS(СВЦЭМ!$L$34:$L$777,СВЦЭМ!$A$34:$A$777,$A431,СВЦЭМ!$B$34:$B$777,Q$401)+'СЕТ СН'!$F$13</f>
        <v>488.39606795999998</v>
      </c>
      <c r="R431" s="37">
        <f>SUMIFS(СВЦЭМ!$L$34:$L$777,СВЦЭМ!$A$34:$A$777,$A431,СВЦЭМ!$B$34:$B$777,R$401)+'СЕТ СН'!$F$13</f>
        <v>495.35036116999999</v>
      </c>
      <c r="S431" s="37">
        <f>SUMIFS(СВЦЭМ!$L$34:$L$777,СВЦЭМ!$A$34:$A$777,$A431,СВЦЭМ!$B$34:$B$777,S$401)+'СЕТ СН'!$F$13</f>
        <v>483.4324436</v>
      </c>
      <c r="T431" s="37">
        <f>SUMIFS(СВЦЭМ!$L$34:$L$777,СВЦЭМ!$A$34:$A$777,$A431,СВЦЭМ!$B$34:$B$777,T$401)+'СЕТ СН'!$F$13</f>
        <v>483.57029956000002</v>
      </c>
      <c r="U431" s="37">
        <f>SUMIFS(СВЦЭМ!$L$34:$L$777,СВЦЭМ!$A$34:$A$777,$A431,СВЦЭМ!$B$34:$B$777,U$401)+'СЕТ СН'!$F$13</f>
        <v>488.74575870000001</v>
      </c>
      <c r="V431" s="37">
        <f>SUMIFS(СВЦЭМ!$L$34:$L$777,СВЦЭМ!$A$34:$A$777,$A431,СВЦЭМ!$B$34:$B$777,V$401)+'СЕТ СН'!$F$13</f>
        <v>482.20122234000002</v>
      </c>
      <c r="W431" s="37">
        <f>SUMIFS(СВЦЭМ!$L$34:$L$777,СВЦЭМ!$A$34:$A$777,$A431,СВЦЭМ!$B$34:$B$777,W$401)+'СЕТ СН'!$F$13</f>
        <v>483.49224264999998</v>
      </c>
      <c r="X431" s="37">
        <f>SUMIFS(СВЦЭМ!$L$34:$L$777,СВЦЭМ!$A$34:$A$777,$A431,СВЦЭМ!$B$34:$B$777,X$401)+'СЕТ СН'!$F$13</f>
        <v>504.07283336</v>
      </c>
      <c r="Y431" s="37">
        <f>SUMIFS(СВЦЭМ!$L$34:$L$777,СВЦЭМ!$A$34:$A$777,$A431,СВЦЭМ!$B$34:$B$777,Y$401)+'СЕТ СН'!$F$13</f>
        <v>559.38875321</v>
      </c>
    </row>
    <row r="432" spans="1:25" ht="15.75" x14ac:dyDescent="0.2">
      <c r="A432" s="36">
        <f t="shared" si="11"/>
        <v>43343</v>
      </c>
      <c r="B432" s="37">
        <f>SUMIFS(СВЦЭМ!$L$34:$L$777,СВЦЭМ!$A$34:$A$777,$A432,СВЦЭМ!$B$34:$B$777,B$401)+'СЕТ СН'!$F$13</f>
        <v>627.1717883</v>
      </c>
      <c r="C432" s="37">
        <f>SUMIFS(СВЦЭМ!$L$34:$L$777,СВЦЭМ!$A$34:$A$777,$A432,СВЦЭМ!$B$34:$B$777,C$401)+'СЕТ СН'!$F$13</f>
        <v>738.82062839000002</v>
      </c>
      <c r="D432" s="37">
        <f>SUMIFS(СВЦЭМ!$L$34:$L$777,СВЦЭМ!$A$34:$A$777,$A432,СВЦЭМ!$B$34:$B$777,D$401)+'СЕТ СН'!$F$13</f>
        <v>810.97253363000004</v>
      </c>
      <c r="E432" s="37">
        <f>SUMIFS(СВЦЭМ!$L$34:$L$777,СВЦЭМ!$A$34:$A$777,$A432,СВЦЭМ!$B$34:$B$777,E$401)+'СЕТ СН'!$F$13</f>
        <v>839.87348179000003</v>
      </c>
      <c r="F432" s="37">
        <f>SUMIFS(СВЦЭМ!$L$34:$L$777,СВЦЭМ!$A$34:$A$777,$A432,СВЦЭМ!$B$34:$B$777,F$401)+'СЕТ СН'!$F$13</f>
        <v>837.54549506000001</v>
      </c>
      <c r="G432" s="37">
        <f>SUMIFS(СВЦЭМ!$L$34:$L$777,СВЦЭМ!$A$34:$A$777,$A432,СВЦЭМ!$B$34:$B$777,G$401)+'СЕТ СН'!$F$13</f>
        <v>842.88254173999997</v>
      </c>
      <c r="H432" s="37">
        <f>SUMIFS(СВЦЭМ!$L$34:$L$777,СВЦЭМ!$A$34:$A$777,$A432,СВЦЭМ!$B$34:$B$777,H$401)+'СЕТ СН'!$F$13</f>
        <v>857.37934116999998</v>
      </c>
      <c r="I432" s="37">
        <f>SUMIFS(СВЦЭМ!$L$34:$L$777,СВЦЭМ!$A$34:$A$777,$A432,СВЦЭМ!$B$34:$B$777,I$401)+'СЕТ СН'!$F$13</f>
        <v>812.63352983000004</v>
      </c>
      <c r="J432" s="37">
        <f>SUMIFS(СВЦЭМ!$L$34:$L$777,СВЦЭМ!$A$34:$A$777,$A432,СВЦЭМ!$B$34:$B$777,J$401)+'СЕТ СН'!$F$13</f>
        <v>687.25468264000006</v>
      </c>
      <c r="K432" s="37">
        <f>SUMIFS(СВЦЭМ!$L$34:$L$777,СВЦЭМ!$A$34:$A$777,$A432,СВЦЭМ!$B$34:$B$777,K$401)+'СЕТ СН'!$F$13</f>
        <v>610.57067036000001</v>
      </c>
      <c r="L432" s="37">
        <f>SUMIFS(СВЦЭМ!$L$34:$L$777,СВЦЭМ!$A$34:$A$777,$A432,СВЦЭМ!$B$34:$B$777,L$401)+'СЕТ СН'!$F$13</f>
        <v>545.88629427000001</v>
      </c>
      <c r="M432" s="37">
        <f>SUMIFS(СВЦЭМ!$L$34:$L$777,СВЦЭМ!$A$34:$A$777,$A432,СВЦЭМ!$B$34:$B$777,M$401)+'СЕТ СН'!$F$13</f>
        <v>491.14728134000001</v>
      </c>
      <c r="N432" s="37">
        <f>SUMIFS(СВЦЭМ!$L$34:$L$777,СВЦЭМ!$A$34:$A$777,$A432,СВЦЭМ!$B$34:$B$777,N$401)+'СЕТ СН'!$F$13</f>
        <v>475.87047985999999</v>
      </c>
      <c r="O432" s="37">
        <f>SUMIFS(СВЦЭМ!$L$34:$L$777,СВЦЭМ!$A$34:$A$777,$A432,СВЦЭМ!$B$34:$B$777,O$401)+'СЕТ СН'!$F$13</f>
        <v>473.32193928999999</v>
      </c>
      <c r="P432" s="37">
        <f>SUMIFS(СВЦЭМ!$L$34:$L$777,СВЦЭМ!$A$34:$A$777,$A432,СВЦЭМ!$B$34:$B$777,P$401)+'СЕТ СН'!$F$13</f>
        <v>470.11571036999999</v>
      </c>
      <c r="Q432" s="37">
        <f>SUMIFS(СВЦЭМ!$L$34:$L$777,СВЦЭМ!$A$34:$A$777,$A432,СВЦЭМ!$B$34:$B$777,Q$401)+'СЕТ СН'!$F$13</f>
        <v>476.55074323999997</v>
      </c>
      <c r="R432" s="37">
        <f>SUMIFS(СВЦЭМ!$L$34:$L$777,СВЦЭМ!$A$34:$A$777,$A432,СВЦЭМ!$B$34:$B$777,R$401)+'СЕТ СН'!$F$13</f>
        <v>474.33964937000002</v>
      </c>
      <c r="S432" s="37">
        <f>SUMIFS(СВЦЭМ!$L$34:$L$777,СВЦЭМ!$A$34:$A$777,$A432,СВЦЭМ!$B$34:$B$777,S$401)+'СЕТ СН'!$F$13</f>
        <v>473.07519346999999</v>
      </c>
      <c r="T432" s="37">
        <f>SUMIFS(СВЦЭМ!$L$34:$L$777,СВЦЭМ!$A$34:$A$777,$A432,СВЦЭМ!$B$34:$B$777,T$401)+'СЕТ СН'!$F$13</f>
        <v>471.35325818000001</v>
      </c>
      <c r="U432" s="37">
        <f>SUMIFS(СВЦЭМ!$L$34:$L$777,СВЦЭМ!$A$34:$A$777,$A432,СВЦЭМ!$B$34:$B$777,U$401)+'СЕТ СН'!$F$13</f>
        <v>468.39367978000001</v>
      </c>
      <c r="V432" s="37">
        <f>SUMIFS(СВЦЭМ!$L$34:$L$777,СВЦЭМ!$A$34:$A$777,$A432,СВЦЭМ!$B$34:$B$777,V$401)+'СЕТ СН'!$F$13</f>
        <v>453.54231489</v>
      </c>
      <c r="W432" s="37">
        <f>SUMIFS(СВЦЭМ!$L$34:$L$777,СВЦЭМ!$A$34:$A$777,$A432,СВЦЭМ!$B$34:$B$777,W$401)+'СЕТ СН'!$F$13</f>
        <v>445.22273573000001</v>
      </c>
      <c r="X432" s="37">
        <f>SUMIFS(СВЦЭМ!$L$34:$L$777,СВЦЭМ!$A$34:$A$777,$A432,СВЦЭМ!$B$34:$B$777,X$401)+'СЕТ СН'!$F$13</f>
        <v>471.26821337000001</v>
      </c>
      <c r="Y432" s="37">
        <f>SUMIFS(СВЦЭМ!$L$34:$L$777,СВЦЭМ!$A$34:$A$777,$A432,СВЦЭМ!$B$34:$B$777,Y$401)+'СЕТ СН'!$F$13</f>
        <v>528.47058979999997</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6" t="s">
        <v>77</v>
      </c>
      <c r="B437" s="116"/>
      <c r="C437" s="116"/>
      <c r="D437" s="116"/>
      <c r="E437" s="116"/>
      <c r="F437" s="116"/>
      <c r="G437" s="116"/>
      <c r="H437" s="116"/>
      <c r="I437" s="116"/>
      <c r="J437" s="116"/>
      <c r="K437" s="116"/>
      <c r="L437" s="116"/>
      <c r="M437" s="116"/>
      <c r="N437" s="117" t="s">
        <v>29</v>
      </c>
      <c r="O437" s="117"/>
      <c r="P437" s="117"/>
      <c r="Q437" s="117"/>
      <c r="R437" s="117"/>
      <c r="S437" s="117"/>
      <c r="T437" s="117"/>
      <c r="U437" s="117"/>
      <c r="V437" s="48"/>
      <c r="W437" s="48"/>
      <c r="X437" s="48"/>
      <c r="Y437" s="48"/>
    </row>
    <row r="438" spans="1:26" ht="15.75" x14ac:dyDescent="0.2">
      <c r="A438" s="116"/>
      <c r="B438" s="116"/>
      <c r="C438" s="116"/>
      <c r="D438" s="116"/>
      <c r="E438" s="116"/>
      <c r="F438" s="116"/>
      <c r="G438" s="116"/>
      <c r="H438" s="116"/>
      <c r="I438" s="116"/>
      <c r="J438" s="116"/>
      <c r="K438" s="116"/>
      <c r="L438" s="116"/>
      <c r="M438" s="116"/>
      <c r="N438" s="118" t="s">
        <v>0</v>
      </c>
      <c r="O438" s="118"/>
      <c r="P438" s="118" t="s">
        <v>1</v>
      </c>
      <c r="Q438" s="118"/>
      <c r="R438" s="118" t="s">
        <v>2</v>
      </c>
      <c r="S438" s="118"/>
      <c r="T438" s="118" t="s">
        <v>3</v>
      </c>
      <c r="U438" s="118"/>
      <c r="V438" s="48"/>
      <c r="W438" s="48"/>
      <c r="X438" s="48"/>
      <c r="Y438" s="48"/>
    </row>
    <row r="439" spans="1:26" ht="15.75" x14ac:dyDescent="0.2">
      <c r="A439" s="116"/>
      <c r="B439" s="116"/>
      <c r="C439" s="116"/>
      <c r="D439" s="116"/>
      <c r="E439" s="116"/>
      <c r="F439" s="116"/>
      <c r="G439" s="116"/>
      <c r="H439" s="116"/>
      <c r="I439" s="116"/>
      <c r="J439" s="116"/>
      <c r="K439" s="116"/>
      <c r="L439" s="116"/>
      <c r="M439" s="116"/>
      <c r="N439" s="119">
        <f>СВЦЭМ!$D$12+'СЕТ СН'!$F$10-'СЕТ СН'!$F$24</f>
        <v>164085.54309938941</v>
      </c>
      <c r="O439" s="120"/>
      <c r="P439" s="119">
        <f>СВЦЭМ!$D$12+'СЕТ СН'!$F$10-'СЕТ СН'!$G$24</f>
        <v>145974.43309938943</v>
      </c>
      <c r="Q439" s="120"/>
      <c r="R439" s="119">
        <f>СВЦЭМ!$D$12+'СЕТ СН'!$F$10-'СЕТ СН'!$H$24</f>
        <v>127319.99309938942</v>
      </c>
      <c r="S439" s="120"/>
      <c r="T439" s="119">
        <f>СВЦЭМ!$D$12+'СЕТ СН'!$F$10-'СЕТ СН'!$I$24</f>
        <v>108105.91309938941</v>
      </c>
      <c r="U439" s="120"/>
      <c r="V439" s="48"/>
      <c r="W439" s="48"/>
      <c r="X439" s="48"/>
      <c r="Y439" s="48"/>
    </row>
    <row r="440" spans="1:26" ht="30" customHeight="1" x14ac:dyDescent="0.25"/>
    <row r="441" spans="1:26" ht="15.75" x14ac:dyDescent="0.25">
      <c r="A441" s="135" t="s">
        <v>78</v>
      </c>
      <c r="B441" s="136"/>
      <c r="C441" s="136"/>
      <c r="D441" s="136"/>
      <c r="E441" s="136"/>
      <c r="F441" s="136"/>
      <c r="G441" s="136"/>
      <c r="H441" s="136"/>
      <c r="I441" s="136"/>
      <c r="J441" s="136"/>
      <c r="K441" s="136"/>
      <c r="L441" s="136"/>
      <c r="M441" s="137"/>
      <c r="N441" s="117" t="s">
        <v>29</v>
      </c>
      <c r="O441" s="117"/>
      <c r="P441" s="117"/>
      <c r="Q441" s="117"/>
      <c r="R441" s="117"/>
      <c r="S441" s="117"/>
      <c r="T441" s="117"/>
      <c r="U441" s="117"/>
    </row>
    <row r="442" spans="1:26" ht="15.75" x14ac:dyDescent="0.25">
      <c r="A442" s="138"/>
      <c r="B442" s="139"/>
      <c r="C442" s="139"/>
      <c r="D442" s="139"/>
      <c r="E442" s="139"/>
      <c r="F442" s="139"/>
      <c r="G442" s="139"/>
      <c r="H442" s="139"/>
      <c r="I442" s="139"/>
      <c r="J442" s="139"/>
      <c r="K442" s="139"/>
      <c r="L442" s="139"/>
      <c r="M442" s="140"/>
      <c r="N442" s="118" t="s">
        <v>0</v>
      </c>
      <c r="O442" s="118"/>
      <c r="P442" s="118" t="s">
        <v>1</v>
      </c>
      <c r="Q442" s="118"/>
      <c r="R442" s="118" t="s">
        <v>2</v>
      </c>
      <c r="S442" s="118"/>
      <c r="T442" s="118" t="s">
        <v>3</v>
      </c>
      <c r="U442" s="118"/>
    </row>
    <row r="443" spans="1:26" ht="15.75" x14ac:dyDescent="0.25">
      <c r="A443" s="141"/>
      <c r="B443" s="142"/>
      <c r="C443" s="142"/>
      <c r="D443" s="142"/>
      <c r="E443" s="142"/>
      <c r="F443" s="142"/>
      <c r="G443" s="142"/>
      <c r="H443" s="142"/>
      <c r="I443" s="142"/>
      <c r="J443" s="142"/>
      <c r="K443" s="142"/>
      <c r="L443" s="142"/>
      <c r="M443" s="143"/>
      <c r="N443" s="134">
        <f>'СЕТ СН'!$F$7</f>
        <v>1548395.65</v>
      </c>
      <c r="O443" s="134"/>
      <c r="P443" s="134">
        <f>'СЕТ СН'!$G$7</f>
        <v>1254072</v>
      </c>
      <c r="Q443" s="134"/>
      <c r="R443" s="134">
        <f>'СЕТ СН'!$H$7</f>
        <v>1469777.75</v>
      </c>
      <c r="S443" s="134"/>
      <c r="T443" s="134">
        <f>'СЕТ СН'!$I$7</f>
        <v>1217417.1100000001</v>
      </c>
      <c r="U443" s="134"/>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3" zoomScale="70" zoomScaleNormal="70" zoomScaleSheetLayoutView="80" workbookViewId="0">
      <selection activeCell="F5" sqref="F5:I5"/>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3" t="s">
        <v>43</v>
      </c>
      <c r="B1" s="153"/>
      <c r="C1" s="153"/>
      <c r="D1" s="153"/>
      <c r="E1" s="153"/>
      <c r="F1" s="153"/>
      <c r="G1" s="153"/>
      <c r="H1" s="153"/>
      <c r="I1" s="153"/>
    </row>
    <row r="2" spans="1:9" x14ac:dyDescent="0.25">
      <c r="A2" s="52"/>
      <c r="B2" s="52"/>
      <c r="C2" s="52"/>
      <c r="D2" s="52"/>
      <c r="E2" s="52"/>
      <c r="F2" s="52"/>
      <c r="G2" s="52"/>
      <c r="H2" s="52"/>
      <c r="I2" s="52"/>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3" t="s">
        <v>0</v>
      </c>
      <c r="G4" s="53" t="s">
        <v>1</v>
      </c>
      <c r="H4" s="53" t="s">
        <v>2</v>
      </c>
      <c r="I4" s="53" t="s">
        <v>3</v>
      </c>
    </row>
    <row r="5" spans="1:9" ht="75" x14ac:dyDescent="0.2">
      <c r="A5" s="54" t="s">
        <v>44</v>
      </c>
      <c r="B5" s="53" t="s">
        <v>148</v>
      </c>
      <c r="C5" s="55">
        <v>43282</v>
      </c>
      <c r="D5" s="55">
        <v>43465</v>
      </c>
      <c r="E5" s="53" t="s">
        <v>20</v>
      </c>
      <c r="F5" s="53">
        <v>3361.55</v>
      </c>
      <c r="G5" s="53">
        <v>3751.31</v>
      </c>
      <c r="H5" s="53">
        <v>4187.91</v>
      </c>
      <c r="I5" s="53">
        <v>4293.6499999999996</v>
      </c>
    </row>
    <row r="6" spans="1:9" ht="75" x14ac:dyDescent="0.2">
      <c r="A6" s="54" t="s">
        <v>45</v>
      </c>
      <c r="B6" s="92" t="s">
        <v>148</v>
      </c>
      <c r="C6" s="55">
        <v>43282</v>
      </c>
      <c r="D6" s="55">
        <v>43465</v>
      </c>
      <c r="E6" s="53" t="s">
        <v>20</v>
      </c>
      <c r="F6" s="53">
        <v>442.33</v>
      </c>
      <c r="G6" s="53">
        <v>800.49</v>
      </c>
      <c r="H6" s="53">
        <v>846.21</v>
      </c>
      <c r="I6" s="53">
        <v>1484.72</v>
      </c>
    </row>
    <row r="7" spans="1:9" ht="75" x14ac:dyDescent="0.2">
      <c r="A7" s="54" t="s">
        <v>46</v>
      </c>
      <c r="B7" s="92" t="s">
        <v>148</v>
      </c>
      <c r="C7" s="55">
        <v>43282</v>
      </c>
      <c r="D7" s="55">
        <v>43465</v>
      </c>
      <c r="E7" s="53" t="s">
        <v>21</v>
      </c>
      <c r="F7" s="53">
        <v>1548395.65</v>
      </c>
      <c r="G7" s="53">
        <v>1254072</v>
      </c>
      <c r="H7" s="53">
        <v>1469777.75</v>
      </c>
      <c r="I7" s="53">
        <v>1217417.1100000001</v>
      </c>
    </row>
    <row r="8" spans="1:9" ht="30" x14ac:dyDescent="0.2">
      <c r="A8" s="54" t="s">
        <v>125</v>
      </c>
      <c r="B8" s="88"/>
      <c r="C8" s="55"/>
      <c r="D8" s="55"/>
      <c r="E8" s="53" t="s">
        <v>20</v>
      </c>
      <c r="F8" s="53">
        <v>302.89999999999998</v>
      </c>
      <c r="G8" s="92">
        <v>302.89999999999998</v>
      </c>
      <c r="H8" s="92">
        <v>302.89999999999998</v>
      </c>
      <c r="I8" s="92">
        <v>302.89999999999998</v>
      </c>
    </row>
    <row r="9" spans="1:9" ht="30" x14ac:dyDescent="0.2">
      <c r="A9" s="54" t="s">
        <v>126</v>
      </c>
      <c r="B9" s="53"/>
      <c r="C9" s="55"/>
      <c r="D9" s="55"/>
      <c r="E9" s="53" t="s">
        <v>20</v>
      </c>
      <c r="F9" s="53">
        <v>128.44999999999999</v>
      </c>
      <c r="G9" s="92">
        <v>128.44999999999999</v>
      </c>
      <c r="H9" s="92">
        <v>128.44999999999999</v>
      </c>
      <c r="I9" s="92">
        <v>128.44999999999999</v>
      </c>
    </row>
    <row r="10" spans="1:9" ht="30" x14ac:dyDescent="0.2">
      <c r="A10" s="54" t="s">
        <v>83</v>
      </c>
      <c r="B10" s="53"/>
      <c r="C10" s="55"/>
      <c r="D10" s="55"/>
      <c r="E10" s="53" t="s">
        <v>127</v>
      </c>
      <c r="F10" s="92">
        <v>44091.15</v>
      </c>
      <c r="G10" s="92">
        <v>44091.15</v>
      </c>
      <c r="H10" s="92">
        <v>44091.15</v>
      </c>
      <c r="I10" s="92">
        <v>44091.15</v>
      </c>
    </row>
    <row r="11" spans="1:9" ht="30" x14ac:dyDescent="0.2">
      <c r="A11" s="54" t="s">
        <v>79</v>
      </c>
      <c r="B11" s="53"/>
      <c r="C11" s="55"/>
      <c r="D11" s="55"/>
      <c r="E11" s="53" t="s">
        <v>20</v>
      </c>
      <c r="F11" s="92">
        <v>128.44999999999999</v>
      </c>
      <c r="G11" s="92">
        <v>128.44999999999999</v>
      </c>
      <c r="H11" s="92">
        <v>128.44999999999999</v>
      </c>
      <c r="I11" s="92">
        <v>128.44999999999999</v>
      </c>
    </row>
    <row r="12" spans="1:9" ht="30" x14ac:dyDescent="0.2">
      <c r="A12" s="54" t="s">
        <v>80</v>
      </c>
      <c r="B12" s="53"/>
      <c r="C12" s="55"/>
      <c r="D12" s="55"/>
      <c r="E12" s="53" t="s">
        <v>20</v>
      </c>
      <c r="F12" s="150">
        <v>0</v>
      </c>
      <c r="G12" s="151"/>
      <c r="H12" s="151"/>
      <c r="I12" s="152"/>
    </row>
    <row r="13" spans="1:9" ht="30" x14ac:dyDescent="0.2">
      <c r="A13" s="54" t="s">
        <v>81</v>
      </c>
      <c r="B13" s="53"/>
      <c r="C13" s="55"/>
      <c r="D13" s="55"/>
      <c r="E13" s="53" t="s">
        <v>20</v>
      </c>
      <c r="F13" s="150">
        <v>0</v>
      </c>
      <c r="G13" s="151"/>
      <c r="H13" s="151"/>
      <c r="I13" s="152"/>
    </row>
    <row r="14" spans="1:9" ht="30" x14ac:dyDescent="0.2">
      <c r="A14" s="54" t="s">
        <v>82</v>
      </c>
      <c r="B14" s="53"/>
      <c r="C14" s="55"/>
      <c r="D14" s="55"/>
      <c r="E14" s="53" t="s">
        <v>20</v>
      </c>
      <c r="F14" s="150">
        <v>0</v>
      </c>
      <c r="G14" s="151"/>
      <c r="H14" s="151"/>
      <c r="I14" s="152"/>
    </row>
    <row r="15" spans="1:9" ht="75" x14ac:dyDescent="0.2">
      <c r="A15" s="54" t="s">
        <v>137</v>
      </c>
      <c r="B15" s="92" t="s">
        <v>147</v>
      </c>
      <c r="C15" s="55">
        <v>43282</v>
      </c>
      <c r="D15" s="55">
        <v>43465</v>
      </c>
      <c r="E15" s="90" t="s">
        <v>20</v>
      </c>
      <c r="F15" s="90">
        <v>894.11</v>
      </c>
      <c r="G15" s="90">
        <v>920.93</v>
      </c>
      <c r="H15" s="90">
        <v>948.56</v>
      </c>
      <c r="I15" s="90">
        <v>977.02</v>
      </c>
    </row>
    <row r="16" spans="1:9" ht="75" x14ac:dyDescent="0.2">
      <c r="A16" s="54" t="s">
        <v>138</v>
      </c>
      <c r="B16" s="92" t="s">
        <v>147</v>
      </c>
      <c r="C16" s="55">
        <v>43282</v>
      </c>
      <c r="D16" s="55">
        <v>43465</v>
      </c>
      <c r="E16" s="91" t="s">
        <v>20</v>
      </c>
      <c r="F16" s="91">
        <v>894.11</v>
      </c>
      <c r="G16" s="92">
        <v>920.93</v>
      </c>
      <c r="H16" s="92">
        <v>948.56</v>
      </c>
      <c r="I16" s="92">
        <v>977.02</v>
      </c>
    </row>
    <row r="17" spans="1:9" ht="75" x14ac:dyDescent="0.2">
      <c r="A17" s="54" t="s">
        <v>139</v>
      </c>
      <c r="B17" s="92" t="s">
        <v>147</v>
      </c>
      <c r="C17" s="55">
        <v>43282</v>
      </c>
      <c r="D17" s="55">
        <v>43465</v>
      </c>
      <c r="E17" s="90" t="s">
        <v>20</v>
      </c>
      <c r="F17" s="90">
        <v>447.21</v>
      </c>
      <c r="G17" s="92">
        <v>447.21</v>
      </c>
      <c r="H17" s="92">
        <v>447.21</v>
      </c>
      <c r="I17" s="92">
        <v>447.21</v>
      </c>
    </row>
    <row r="18" spans="1:9" ht="75" x14ac:dyDescent="0.2">
      <c r="A18" s="54" t="s">
        <v>140</v>
      </c>
      <c r="B18" s="92" t="s">
        <v>147</v>
      </c>
      <c r="C18" s="55">
        <v>43282</v>
      </c>
      <c r="D18" s="55">
        <v>43465</v>
      </c>
      <c r="E18" s="90" t="s">
        <v>127</v>
      </c>
      <c r="F18" s="90">
        <v>301747.20000000001</v>
      </c>
      <c r="G18" s="90">
        <v>319858.31</v>
      </c>
      <c r="H18" s="90">
        <v>338512.75</v>
      </c>
      <c r="I18" s="90">
        <v>357726.83</v>
      </c>
    </row>
    <row r="19" spans="1:9" ht="75" x14ac:dyDescent="0.2">
      <c r="A19" s="54" t="s">
        <v>141</v>
      </c>
      <c r="B19" s="92" t="s">
        <v>147</v>
      </c>
      <c r="C19" s="55">
        <v>43282</v>
      </c>
      <c r="D19" s="55">
        <v>43465</v>
      </c>
      <c r="E19" s="91" t="s">
        <v>20</v>
      </c>
      <c r="F19" s="92">
        <v>447.21</v>
      </c>
      <c r="G19" s="92">
        <v>447.21</v>
      </c>
      <c r="H19" s="92">
        <v>447.21</v>
      </c>
      <c r="I19" s="92">
        <v>447.21</v>
      </c>
    </row>
    <row r="20" spans="1:9" ht="75" x14ac:dyDescent="0.2">
      <c r="A20" s="54" t="s">
        <v>142</v>
      </c>
      <c r="B20" s="92" t="s">
        <v>147</v>
      </c>
      <c r="C20" s="55">
        <v>43282</v>
      </c>
      <c r="D20" s="55">
        <v>43465</v>
      </c>
      <c r="E20" s="91" t="s">
        <v>127</v>
      </c>
      <c r="F20" s="92">
        <v>301747.20000000001</v>
      </c>
      <c r="G20" s="92">
        <v>319858.31</v>
      </c>
      <c r="H20" s="92">
        <v>338512.75</v>
      </c>
      <c r="I20" s="92">
        <v>357726.83</v>
      </c>
    </row>
    <row r="21" spans="1:9" ht="75" x14ac:dyDescent="0.2">
      <c r="A21" s="54" t="s">
        <v>144</v>
      </c>
      <c r="B21" s="92" t="s">
        <v>147</v>
      </c>
      <c r="C21" s="55">
        <v>43282</v>
      </c>
      <c r="D21" s="55">
        <v>43465</v>
      </c>
      <c r="E21" s="92" t="s">
        <v>20</v>
      </c>
      <c r="F21" s="92">
        <v>447.21</v>
      </c>
      <c r="G21" s="92">
        <v>447.21</v>
      </c>
      <c r="H21" s="92">
        <v>447.21</v>
      </c>
      <c r="I21" s="92">
        <v>447.21</v>
      </c>
    </row>
    <row r="22" spans="1:9" ht="75" x14ac:dyDescent="0.2">
      <c r="A22" s="54" t="s">
        <v>143</v>
      </c>
      <c r="B22" s="92" t="s">
        <v>147</v>
      </c>
      <c r="C22" s="55">
        <v>43282</v>
      </c>
      <c r="D22" s="55">
        <v>43465</v>
      </c>
      <c r="E22" s="92" t="s">
        <v>127</v>
      </c>
      <c r="F22" s="92">
        <v>301747.20000000001</v>
      </c>
      <c r="G22" s="92">
        <v>319858.31</v>
      </c>
      <c r="H22" s="92">
        <v>338512.75</v>
      </c>
      <c r="I22" s="92">
        <v>357726.83</v>
      </c>
    </row>
    <row r="23" spans="1:9" ht="75" x14ac:dyDescent="0.2">
      <c r="A23" s="54" t="s">
        <v>145</v>
      </c>
      <c r="B23" s="92" t="s">
        <v>147</v>
      </c>
      <c r="C23" s="55">
        <v>43282</v>
      </c>
      <c r="D23" s="55">
        <v>43465</v>
      </c>
      <c r="E23" s="92" t="s">
        <v>20</v>
      </c>
      <c r="F23" s="92">
        <v>447.21</v>
      </c>
      <c r="G23" s="92">
        <v>447.21</v>
      </c>
      <c r="H23" s="92">
        <v>447.21</v>
      </c>
      <c r="I23" s="92">
        <v>447.21</v>
      </c>
    </row>
    <row r="24" spans="1:9" ht="75" x14ac:dyDescent="0.2">
      <c r="A24" s="54" t="s">
        <v>146</v>
      </c>
      <c r="B24" s="92" t="s">
        <v>147</v>
      </c>
      <c r="C24" s="55">
        <v>43282</v>
      </c>
      <c r="D24" s="55">
        <v>43465</v>
      </c>
      <c r="E24" s="92" t="s">
        <v>127</v>
      </c>
      <c r="F24" s="92">
        <v>301747.20000000001</v>
      </c>
      <c r="G24" s="92">
        <v>319858.31</v>
      </c>
      <c r="H24" s="92">
        <v>338512.75</v>
      </c>
      <c r="I24" s="92">
        <v>357726.83</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70" zoomScaleNormal="70" workbookViewId="0">
      <selection sqref="A1:Q1048576"/>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1" t="s">
        <v>87</v>
      </c>
      <c r="B4" s="172"/>
      <c r="C4" s="65"/>
      <c r="D4" s="66" t="s">
        <v>88</v>
      </c>
    </row>
    <row r="5" spans="1:4" ht="15" customHeight="1" x14ac:dyDescent="0.2">
      <c r="A5" s="174" t="s">
        <v>89</v>
      </c>
      <c r="B5" s="175"/>
      <c r="C5" s="67"/>
      <c r="D5" s="68" t="s">
        <v>90</v>
      </c>
    </row>
    <row r="6" spans="1:4" ht="15" customHeight="1" x14ac:dyDescent="0.2">
      <c r="A6" s="171" t="s">
        <v>91</v>
      </c>
      <c r="B6" s="172"/>
      <c r="C6" s="69"/>
      <c r="D6" s="66" t="s">
        <v>92</v>
      </c>
    </row>
    <row r="7" spans="1:4" ht="15" customHeight="1" x14ac:dyDescent="0.2">
      <c r="A7" s="171" t="s">
        <v>93</v>
      </c>
      <c r="B7" s="172"/>
      <c r="C7" s="69"/>
      <c r="D7" s="66" t="s">
        <v>149</v>
      </c>
    </row>
    <row r="8" spans="1:4" ht="15" customHeight="1" x14ac:dyDescent="0.2">
      <c r="A8" s="173" t="s">
        <v>94</v>
      </c>
      <c r="B8" s="173"/>
      <c r="C8" s="93"/>
      <c r="D8" s="70"/>
    </row>
    <row r="9" spans="1:4" ht="15" customHeight="1" x14ac:dyDescent="0.2">
      <c r="A9" s="71" t="s">
        <v>95</v>
      </c>
      <c r="B9" s="72"/>
      <c r="C9" s="73"/>
      <c r="D9" s="74"/>
    </row>
    <row r="10" spans="1:4" ht="30" customHeight="1" x14ac:dyDescent="0.2">
      <c r="A10" s="164" t="s">
        <v>96</v>
      </c>
      <c r="B10" s="165"/>
      <c r="C10" s="75"/>
      <c r="D10" s="76">
        <v>2.78675739</v>
      </c>
    </row>
    <row r="11" spans="1:4" ht="66" customHeight="1" x14ac:dyDescent="0.2">
      <c r="A11" s="164" t="s">
        <v>97</v>
      </c>
      <c r="B11" s="165"/>
      <c r="C11" s="75"/>
      <c r="D11" s="76">
        <v>662.79145201999995</v>
      </c>
    </row>
    <row r="12" spans="1:4" ht="30" customHeight="1" x14ac:dyDescent="0.2">
      <c r="A12" s="164" t="s">
        <v>98</v>
      </c>
      <c r="B12" s="165"/>
      <c r="C12" s="75"/>
      <c r="D12" s="77">
        <v>421741.5930993894</v>
      </c>
    </row>
    <row r="13" spans="1:4" ht="30" customHeight="1" x14ac:dyDescent="0.2">
      <c r="A13" s="164" t="s">
        <v>99</v>
      </c>
      <c r="B13" s="165"/>
      <c r="C13" s="75"/>
      <c r="D13" s="78"/>
    </row>
    <row r="14" spans="1:4" ht="15" customHeight="1" x14ac:dyDescent="0.2">
      <c r="A14" s="162" t="s">
        <v>100</v>
      </c>
      <c r="B14" s="163"/>
      <c r="C14" s="75"/>
      <c r="D14" s="76">
        <v>890.43663263999997</v>
      </c>
    </row>
    <row r="15" spans="1:4" ht="15" customHeight="1" x14ac:dyDescent="0.2">
      <c r="A15" s="162" t="s">
        <v>101</v>
      </c>
      <c r="B15" s="163"/>
      <c r="C15" s="75"/>
      <c r="D15" s="76">
        <v>1177.89249522</v>
      </c>
    </row>
    <row r="16" spans="1:4" ht="15" customHeight="1" x14ac:dyDescent="0.2">
      <c r="A16" s="162" t="s">
        <v>102</v>
      </c>
      <c r="B16" s="163"/>
      <c r="C16" s="75"/>
      <c r="D16" s="76">
        <v>1807.78463143</v>
      </c>
    </row>
    <row r="17" spans="1:12" ht="15" customHeight="1" x14ac:dyDescent="0.2">
      <c r="A17" s="162" t="s">
        <v>103</v>
      </c>
      <c r="B17" s="163"/>
      <c r="C17" s="75"/>
      <c r="D17" s="76">
        <v>1455.8329009700001</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19132.053</v>
      </c>
    </row>
    <row r="21" spans="1:12" ht="30" customHeight="1" x14ac:dyDescent="0.2">
      <c r="A21" s="164" t="s">
        <v>107</v>
      </c>
      <c r="B21" s="165"/>
      <c r="C21" s="82"/>
      <c r="D21" s="81">
        <v>27.186</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2" t="s">
        <v>100</v>
      </c>
      <c r="B24" s="163"/>
      <c r="C24" s="83"/>
      <c r="D24" s="84">
        <v>0</v>
      </c>
    </row>
    <row r="25" spans="1:12" ht="15" customHeight="1" x14ac:dyDescent="0.25">
      <c r="A25" s="162" t="s">
        <v>101</v>
      </c>
      <c r="B25" s="163"/>
      <c r="C25" s="83"/>
      <c r="D25" s="84">
        <v>1.434980587448178E-3</v>
      </c>
    </row>
    <row r="26" spans="1:12" ht="15" customHeight="1" x14ac:dyDescent="0.25">
      <c r="A26" s="162" t="s">
        <v>102</v>
      </c>
      <c r="B26" s="163"/>
      <c r="C26" s="83"/>
      <c r="D26" s="84">
        <v>3.0609829915325339E-3</v>
      </c>
    </row>
    <row r="27" spans="1:12" ht="15" customHeight="1" x14ac:dyDescent="0.25">
      <c r="A27" s="162" t="s">
        <v>103</v>
      </c>
      <c r="B27" s="163"/>
      <c r="C27" s="83"/>
      <c r="D27" s="84">
        <v>2.1522554902861125E-3</v>
      </c>
    </row>
    <row r="29" spans="1:12" x14ac:dyDescent="0.2">
      <c r="A29" s="59" t="s">
        <v>110</v>
      </c>
      <c r="B29" s="60"/>
      <c r="C29" s="60"/>
      <c r="D29" s="57"/>
      <c r="E29" s="57"/>
      <c r="F29" s="61"/>
      <c r="G29" s="61"/>
      <c r="H29" s="61"/>
      <c r="I29" s="62"/>
      <c r="J29" s="61"/>
      <c r="K29" s="61"/>
      <c r="L29" s="61"/>
    </row>
    <row r="30" spans="1:12" ht="280.5" customHeight="1" x14ac:dyDescent="0.2">
      <c r="A30" s="166" t="s">
        <v>7</v>
      </c>
      <c r="B30" s="166" t="s">
        <v>111</v>
      </c>
      <c r="C30" s="58" t="s">
        <v>112</v>
      </c>
      <c r="D30" s="58" t="s">
        <v>113</v>
      </c>
      <c r="E30" s="168" t="s">
        <v>114</v>
      </c>
      <c r="F30" s="169"/>
      <c r="G30" s="169"/>
      <c r="H30" s="170"/>
      <c r="I30" s="168" t="s">
        <v>115</v>
      </c>
      <c r="J30" s="169"/>
      <c r="K30" s="169"/>
      <c r="L30" s="170"/>
    </row>
    <row r="31" spans="1:12" x14ac:dyDescent="0.2">
      <c r="A31" s="167"/>
      <c r="B31" s="167"/>
      <c r="C31" s="58" t="s">
        <v>116</v>
      </c>
      <c r="D31" s="58" t="s">
        <v>116</v>
      </c>
      <c r="E31" s="168" t="s">
        <v>116</v>
      </c>
      <c r="F31" s="169"/>
      <c r="G31" s="169"/>
      <c r="H31" s="170"/>
      <c r="I31" s="168" t="s">
        <v>116</v>
      </c>
      <c r="J31" s="169"/>
      <c r="K31" s="169"/>
      <c r="L31" s="170"/>
    </row>
    <row r="32" spans="1:12" x14ac:dyDescent="0.2">
      <c r="A32" s="159"/>
      <c r="B32" s="159"/>
      <c r="C32" s="161"/>
      <c r="D32" s="161"/>
      <c r="E32" s="156"/>
      <c r="F32" s="157"/>
      <c r="G32" s="157"/>
      <c r="H32" s="158"/>
      <c r="I32" s="156"/>
      <c r="J32" s="157"/>
      <c r="K32" s="157"/>
      <c r="L32" s="158"/>
    </row>
    <row r="33" spans="1:12" ht="15" customHeight="1" x14ac:dyDescent="0.2">
      <c r="A33" s="160"/>
      <c r="B33" s="160"/>
      <c r="C33" s="160"/>
      <c r="D33" s="160"/>
      <c r="E33" s="85" t="s">
        <v>117</v>
      </c>
      <c r="F33" s="85" t="s">
        <v>118</v>
      </c>
      <c r="G33" s="85" t="s">
        <v>119</v>
      </c>
      <c r="H33" s="85" t="s">
        <v>120</v>
      </c>
      <c r="I33" s="85" t="s">
        <v>121</v>
      </c>
      <c r="J33" s="85" t="s">
        <v>122</v>
      </c>
      <c r="K33" s="85" t="s">
        <v>123</v>
      </c>
      <c r="L33" s="85" t="s">
        <v>124</v>
      </c>
    </row>
    <row r="34" spans="1:12" ht="12.75" customHeight="1" x14ac:dyDescent="0.2">
      <c r="A34" s="86" t="s">
        <v>150</v>
      </c>
      <c r="B34" s="86">
        <v>1</v>
      </c>
      <c r="C34" s="87">
        <v>652.37326488999997</v>
      </c>
      <c r="D34" s="87">
        <v>648.04013236000003</v>
      </c>
      <c r="E34" s="87">
        <v>0</v>
      </c>
      <c r="F34" s="87">
        <v>64.804013240000003</v>
      </c>
      <c r="G34" s="87">
        <v>162.01003309000001</v>
      </c>
      <c r="H34" s="87">
        <v>324.02006618000001</v>
      </c>
      <c r="I34" s="87">
        <v>0</v>
      </c>
      <c r="J34" s="87">
        <v>356.42207280000002</v>
      </c>
      <c r="K34" s="87">
        <v>421.22608602999998</v>
      </c>
      <c r="L34" s="87">
        <v>486.03009926999999</v>
      </c>
    </row>
    <row r="35" spans="1:12" ht="12.75" customHeight="1" x14ac:dyDescent="0.2">
      <c r="A35" s="86" t="s">
        <v>150</v>
      </c>
      <c r="B35" s="86">
        <v>2</v>
      </c>
      <c r="C35" s="87">
        <v>701.83944364000001</v>
      </c>
      <c r="D35" s="87">
        <v>697.17611362000002</v>
      </c>
      <c r="E35" s="87">
        <v>0</v>
      </c>
      <c r="F35" s="87">
        <v>69.717611360000006</v>
      </c>
      <c r="G35" s="87">
        <v>174.29402841000001</v>
      </c>
      <c r="H35" s="87">
        <v>348.58805681000001</v>
      </c>
      <c r="I35" s="87">
        <v>0</v>
      </c>
      <c r="J35" s="87">
        <v>383.44686249</v>
      </c>
      <c r="K35" s="87">
        <v>453.16447384999998</v>
      </c>
      <c r="L35" s="87">
        <v>522.88208522000002</v>
      </c>
    </row>
    <row r="36" spans="1:12" ht="12.75" customHeight="1" x14ac:dyDescent="0.2">
      <c r="A36" s="86" t="s">
        <v>150</v>
      </c>
      <c r="B36" s="86">
        <v>3</v>
      </c>
      <c r="C36" s="87">
        <v>817.38283360000003</v>
      </c>
      <c r="D36" s="87">
        <v>811.50850203000005</v>
      </c>
      <c r="E36" s="87">
        <v>0</v>
      </c>
      <c r="F36" s="87">
        <v>81.150850199999994</v>
      </c>
      <c r="G36" s="87">
        <v>202.87712551000001</v>
      </c>
      <c r="H36" s="87">
        <v>405.75425102000003</v>
      </c>
      <c r="I36" s="87">
        <v>0</v>
      </c>
      <c r="J36" s="87">
        <v>446.32967611999999</v>
      </c>
      <c r="K36" s="87">
        <v>527.48052631999997</v>
      </c>
      <c r="L36" s="87">
        <v>608.63137652</v>
      </c>
    </row>
    <row r="37" spans="1:12" ht="12.75" customHeight="1" x14ac:dyDescent="0.2">
      <c r="A37" s="86" t="s">
        <v>150</v>
      </c>
      <c r="B37" s="86">
        <v>4</v>
      </c>
      <c r="C37" s="87">
        <v>970.17390737000005</v>
      </c>
      <c r="D37" s="87">
        <v>959.59191232000001</v>
      </c>
      <c r="E37" s="87">
        <v>0</v>
      </c>
      <c r="F37" s="87">
        <v>95.959191230000002</v>
      </c>
      <c r="G37" s="87">
        <v>239.89797808</v>
      </c>
      <c r="H37" s="87">
        <v>479.79595616</v>
      </c>
      <c r="I37" s="87">
        <v>0</v>
      </c>
      <c r="J37" s="87">
        <v>527.77555178</v>
      </c>
      <c r="K37" s="87">
        <v>623.73474300999999</v>
      </c>
      <c r="L37" s="87">
        <v>719.69393423999998</v>
      </c>
    </row>
    <row r="38" spans="1:12" ht="12.75" customHeight="1" x14ac:dyDescent="0.2">
      <c r="A38" s="86" t="s">
        <v>150</v>
      </c>
      <c r="B38" s="86">
        <v>5</v>
      </c>
      <c r="C38" s="87">
        <v>1052.2312534099999</v>
      </c>
      <c r="D38" s="87">
        <v>1040.3056182</v>
      </c>
      <c r="E38" s="87">
        <v>0</v>
      </c>
      <c r="F38" s="87">
        <v>104.03056182</v>
      </c>
      <c r="G38" s="87">
        <v>260.07640455000001</v>
      </c>
      <c r="H38" s="87">
        <v>520.15280910000001</v>
      </c>
      <c r="I38" s="87">
        <v>0</v>
      </c>
      <c r="J38" s="87">
        <v>572.16809001000001</v>
      </c>
      <c r="K38" s="87">
        <v>676.19865183000002</v>
      </c>
      <c r="L38" s="87">
        <v>780.22921365000002</v>
      </c>
    </row>
    <row r="39" spans="1:12" ht="12.75" customHeight="1" x14ac:dyDescent="0.2">
      <c r="A39" s="86" t="s">
        <v>150</v>
      </c>
      <c r="B39" s="86">
        <v>6</v>
      </c>
      <c r="C39" s="87">
        <v>1045.60803007</v>
      </c>
      <c r="D39" s="87">
        <v>1036.1191521999999</v>
      </c>
      <c r="E39" s="87">
        <v>0</v>
      </c>
      <c r="F39" s="87">
        <v>103.61191522</v>
      </c>
      <c r="G39" s="87">
        <v>259.02978804999998</v>
      </c>
      <c r="H39" s="87">
        <v>518.05957609999996</v>
      </c>
      <c r="I39" s="87">
        <v>0</v>
      </c>
      <c r="J39" s="87">
        <v>569.86553371000002</v>
      </c>
      <c r="K39" s="87">
        <v>673.47744893000004</v>
      </c>
      <c r="L39" s="87">
        <v>777.08936415000005</v>
      </c>
    </row>
    <row r="40" spans="1:12" ht="12.75" customHeight="1" x14ac:dyDescent="0.2">
      <c r="A40" s="86" t="s">
        <v>150</v>
      </c>
      <c r="B40" s="86">
        <v>7</v>
      </c>
      <c r="C40" s="87">
        <v>942.33421719</v>
      </c>
      <c r="D40" s="87">
        <v>936.15386451999996</v>
      </c>
      <c r="E40" s="87">
        <v>0</v>
      </c>
      <c r="F40" s="87">
        <v>93.615386450000003</v>
      </c>
      <c r="G40" s="87">
        <v>234.03846612999999</v>
      </c>
      <c r="H40" s="87">
        <v>468.07693225999998</v>
      </c>
      <c r="I40" s="87">
        <v>0</v>
      </c>
      <c r="J40" s="87">
        <v>514.88462548999996</v>
      </c>
      <c r="K40" s="87">
        <v>608.50001194000004</v>
      </c>
      <c r="L40" s="87">
        <v>702.11539839</v>
      </c>
    </row>
    <row r="41" spans="1:12" ht="12.75" customHeight="1" x14ac:dyDescent="0.2">
      <c r="A41" s="86" t="s">
        <v>150</v>
      </c>
      <c r="B41" s="86">
        <v>8</v>
      </c>
      <c r="C41" s="87">
        <v>892.99956929999996</v>
      </c>
      <c r="D41" s="87">
        <v>887.70662039000001</v>
      </c>
      <c r="E41" s="87">
        <v>0</v>
      </c>
      <c r="F41" s="87">
        <v>88.770662040000005</v>
      </c>
      <c r="G41" s="87">
        <v>221.9266551</v>
      </c>
      <c r="H41" s="87">
        <v>443.85331020000001</v>
      </c>
      <c r="I41" s="87">
        <v>0</v>
      </c>
      <c r="J41" s="87">
        <v>488.23864121000003</v>
      </c>
      <c r="K41" s="87">
        <v>577.00930325000002</v>
      </c>
      <c r="L41" s="87">
        <v>665.77996528999995</v>
      </c>
    </row>
    <row r="42" spans="1:12" ht="12.75" customHeight="1" x14ac:dyDescent="0.2">
      <c r="A42" s="86" t="s">
        <v>150</v>
      </c>
      <c r="B42" s="86">
        <v>9</v>
      </c>
      <c r="C42" s="87">
        <v>730.15464712000005</v>
      </c>
      <c r="D42" s="87">
        <v>726.37131705000002</v>
      </c>
      <c r="E42" s="87">
        <v>0</v>
      </c>
      <c r="F42" s="87">
        <v>72.637131710000006</v>
      </c>
      <c r="G42" s="87">
        <v>181.59282926</v>
      </c>
      <c r="H42" s="87">
        <v>363.18565853000001</v>
      </c>
      <c r="I42" s="87">
        <v>0</v>
      </c>
      <c r="J42" s="87">
        <v>399.50422437999998</v>
      </c>
      <c r="K42" s="87">
        <v>472.14135607999998</v>
      </c>
      <c r="L42" s="87">
        <v>544.77848778999999</v>
      </c>
    </row>
    <row r="43" spans="1:12" ht="12.75" customHeight="1" x14ac:dyDescent="0.2">
      <c r="A43" s="86" t="s">
        <v>150</v>
      </c>
      <c r="B43" s="86">
        <v>10</v>
      </c>
      <c r="C43" s="87">
        <v>635.02308730000004</v>
      </c>
      <c r="D43" s="87">
        <v>632.04099968000003</v>
      </c>
      <c r="E43" s="87">
        <v>0</v>
      </c>
      <c r="F43" s="87">
        <v>63.204099970000001</v>
      </c>
      <c r="G43" s="87">
        <v>158.01024992000001</v>
      </c>
      <c r="H43" s="87">
        <v>316.02049984000001</v>
      </c>
      <c r="I43" s="87">
        <v>0</v>
      </c>
      <c r="J43" s="87">
        <v>347.62254982000002</v>
      </c>
      <c r="K43" s="87">
        <v>410.82664978999998</v>
      </c>
      <c r="L43" s="87">
        <v>474.03074975999999</v>
      </c>
    </row>
    <row r="44" spans="1:12" ht="12.75" customHeight="1" x14ac:dyDescent="0.2">
      <c r="A44" s="86" t="s">
        <v>150</v>
      </c>
      <c r="B44" s="86">
        <v>11</v>
      </c>
      <c r="C44" s="87">
        <v>553.64801671999999</v>
      </c>
      <c r="D44" s="87">
        <v>550.53062040999998</v>
      </c>
      <c r="E44" s="87">
        <v>0</v>
      </c>
      <c r="F44" s="87">
        <v>55.05306204</v>
      </c>
      <c r="G44" s="87">
        <v>137.63265509999999</v>
      </c>
      <c r="H44" s="87">
        <v>275.26531021</v>
      </c>
      <c r="I44" s="87">
        <v>0</v>
      </c>
      <c r="J44" s="87">
        <v>302.79184122999999</v>
      </c>
      <c r="K44" s="87">
        <v>357.84490326999997</v>
      </c>
      <c r="L44" s="87">
        <v>412.89796531000002</v>
      </c>
    </row>
    <row r="45" spans="1:12" ht="12.75" customHeight="1" x14ac:dyDescent="0.2">
      <c r="A45" s="86" t="s">
        <v>150</v>
      </c>
      <c r="B45" s="86">
        <v>12</v>
      </c>
      <c r="C45" s="87">
        <v>498.50263805999998</v>
      </c>
      <c r="D45" s="87">
        <v>495.64938610000002</v>
      </c>
      <c r="E45" s="87">
        <v>0</v>
      </c>
      <c r="F45" s="87">
        <v>49.564938609999999</v>
      </c>
      <c r="G45" s="87">
        <v>123.91234652999999</v>
      </c>
      <c r="H45" s="87">
        <v>247.82469305000001</v>
      </c>
      <c r="I45" s="87">
        <v>0</v>
      </c>
      <c r="J45" s="87">
        <v>272.60716236000002</v>
      </c>
      <c r="K45" s="87">
        <v>322.17210096999997</v>
      </c>
      <c r="L45" s="87">
        <v>371.73703957999999</v>
      </c>
    </row>
    <row r="46" spans="1:12" ht="12.75" customHeight="1" x14ac:dyDescent="0.2">
      <c r="A46" s="86" t="s">
        <v>150</v>
      </c>
      <c r="B46" s="86">
        <v>13</v>
      </c>
      <c r="C46" s="87">
        <v>491.36494582</v>
      </c>
      <c r="D46" s="87">
        <v>488.64321332999998</v>
      </c>
      <c r="E46" s="87">
        <v>0</v>
      </c>
      <c r="F46" s="87">
        <v>48.864321330000003</v>
      </c>
      <c r="G46" s="87">
        <v>122.16080332999999</v>
      </c>
      <c r="H46" s="87">
        <v>244.32160666999999</v>
      </c>
      <c r="I46" s="87">
        <v>0</v>
      </c>
      <c r="J46" s="87">
        <v>268.75376733000002</v>
      </c>
      <c r="K46" s="87">
        <v>317.61808866000001</v>
      </c>
      <c r="L46" s="87">
        <v>366.48241000000002</v>
      </c>
    </row>
    <row r="47" spans="1:12" ht="12.75" customHeight="1" x14ac:dyDescent="0.2">
      <c r="A47" s="86" t="s">
        <v>150</v>
      </c>
      <c r="B47" s="86">
        <v>14</v>
      </c>
      <c r="C47" s="87">
        <v>490.76566092000002</v>
      </c>
      <c r="D47" s="87">
        <v>488.23401639999997</v>
      </c>
      <c r="E47" s="87">
        <v>0</v>
      </c>
      <c r="F47" s="87">
        <v>48.82340164</v>
      </c>
      <c r="G47" s="87">
        <v>122.05850409999999</v>
      </c>
      <c r="H47" s="87">
        <v>244.11700819999999</v>
      </c>
      <c r="I47" s="87">
        <v>0</v>
      </c>
      <c r="J47" s="87">
        <v>268.52870902000001</v>
      </c>
      <c r="K47" s="87">
        <v>317.35211065999999</v>
      </c>
      <c r="L47" s="87">
        <v>366.17551229999998</v>
      </c>
    </row>
    <row r="48" spans="1:12" ht="12.75" customHeight="1" x14ac:dyDescent="0.2">
      <c r="A48" s="86" t="s">
        <v>150</v>
      </c>
      <c r="B48" s="86">
        <v>15</v>
      </c>
      <c r="C48" s="87">
        <v>492.49739929999998</v>
      </c>
      <c r="D48" s="87">
        <v>489.66656146000003</v>
      </c>
      <c r="E48" s="87">
        <v>0</v>
      </c>
      <c r="F48" s="87">
        <v>48.966656149999999</v>
      </c>
      <c r="G48" s="87">
        <v>122.41664037</v>
      </c>
      <c r="H48" s="87">
        <v>244.83328073000001</v>
      </c>
      <c r="I48" s="87">
        <v>0</v>
      </c>
      <c r="J48" s="87">
        <v>269.31660879999998</v>
      </c>
      <c r="K48" s="87">
        <v>318.28326494999999</v>
      </c>
      <c r="L48" s="87">
        <v>367.24992109999999</v>
      </c>
    </row>
    <row r="49" spans="1:12" ht="12.75" customHeight="1" x14ac:dyDescent="0.2">
      <c r="A49" s="86" t="s">
        <v>150</v>
      </c>
      <c r="B49" s="86">
        <v>16</v>
      </c>
      <c r="C49" s="87">
        <v>495.26406127000001</v>
      </c>
      <c r="D49" s="87">
        <v>492.30038487000002</v>
      </c>
      <c r="E49" s="87">
        <v>0</v>
      </c>
      <c r="F49" s="87">
        <v>49.230038489999998</v>
      </c>
      <c r="G49" s="87">
        <v>123.07509622000001</v>
      </c>
      <c r="H49" s="87">
        <v>246.15019244000001</v>
      </c>
      <c r="I49" s="87">
        <v>0</v>
      </c>
      <c r="J49" s="87">
        <v>270.76521167999999</v>
      </c>
      <c r="K49" s="87">
        <v>319.99525017000002</v>
      </c>
      <c r="L49" s="87">
        <v>369.22528864999998</v>
      </c>
    </row>
    <row r="50" spans="1:12" ht="12.75" customHeight="1" x14ac:dyDescent="0.2">
      <c r="A50" s="86" t="s">
        <v>150</v>
      </c>
      <c r="B50" s="86">
        <v>17</v>
      </c>
      <c r="C50" s="87">
        <v>496.47109832000001</v>
      </c>
      <c r="D50" s="87">
        <v>493.52134193000001</v>
      </c>
      <c r="E50" s="87">
        <v>0</v>
      </c>
      <c r="F50" s="87">
        <v>49.352134190000001</v>
      </c>
      <c r="G50" s="87">
        <v>123.38033548</v>
      </c>
      <c r="H50" s="87">
        <v>246.76067097000001</v>
      </c>
      <c r="I50" s="87">
        <v>0</v>
      </c>
      <c r="J50" s="87">
        <v>271.43673805999998</v>
      </c>
      <c r="K50" s="87">
        <v>320.78887225</v>
      </c>
      <c r="L50" s="87">
        <v>370.14100645000002</v>
      </c>
    </row>
    <row r="51" spans="1:12" ht="12.75" customHeight="1" x14ac:dyDescent="0.2">
      <c r="A51" s="86" t="s">
        <v>150</v>
      </c>
      <c r="B51" s="86">
        <v>18</v>
      </c>
      <c r="C51" s="87">
        <v>494.02498852000002</v>
      </c>
      <c r="D51" s="87">
        <v>491.12446279</v>
      </c>
      <c r="E51" s="87">
        <v>0</v>
      </c>
      <c r="F51" s="87">
        <v>49.11244628</v>
      </c>
      <c r="G51" s="87">
        <v>122.7811157</v>
      </c>
      <c r="H51" s="87">
        <v>245.5622314</v>
      </c>
      <c r="I51" s="87">
        <v>0</v>
      </c>
      <c r="J51" s="87">
        <v>270.11845453000001</v>
      </c>
      <c r="K51" s="87">
        <v>319.23090080999998</v>
      </c>
      <c r="L51" s="87">
        <v>368.34334709000001</v>
      </c>
    </row>
    <row r="52" spans="1:12" ht="12.75" customHeight="1" x14ac:dyDescent="0.2">
      <c r="A52" s="86" t="s">
        <v>150</v>
      </c>
      <c r="B52" s="86">
        <v>19</v>
      </c>
      <c r="C52" s="87">
        <v>489.4122041</v>
      </c>
      <c r="D52" s="87">
        <v>486.67133481000002</v>
      </c>
      <c r="E52" s="87">
        <v>0</v>
      </c>
      <c r="F52" s="87">
        <v>48.667133479999997</v>
      </c>
      <c r="G52" s="87">
        <v>121.6678337</v>
      </c>
      <c r="H52" s="87">
        <v>243.33566741000001</v>
      </c>
      <c r="I52" s="87">
        <v>0</v>
      </c>
      <c r="J52" s="87">
        <v>267.66923415000002</v>
      </c>
      <c r="K52" s="87">
        <v>316.33636762999998</v>
      </c>
      <c r="L52" s="87">
        <v>365.00350111</v>
      </c>
    </row>
    <row r="53" spans="1:12" ht="12.75" customHeight="1" x14ac:dyDescent="0.2">
      <c r="A53" s="86" t="s">
        <v>150</v>
      </c>
      <c r="B53" s="86">
        <v>20</v>
      </c>
      <c r="C53" s="87">
        <v>483.25942168</v>
      </c>
      <c r="D53" s="87">
        <v>480.19305517999999</v>
      </c>
      <c r="E53" s="87">
        <v>0</v>
      </c>
      <c r="F53" s="87">
        <v>48.019305520000003</v>
      </c>
      <c r="G53" s="87">
        <v>120.0482638</v>
      </c>
      <c r="H53" s="87">
        <v>240.09652758999999</v>
      </c>
      <c r="I53" s="87">
        <v>0</v>
      </c>
      <c r="J53" s="87">
        <v>264.10618034999999</v>
      </c>
      <c r="K53" s="87">
        <v>312.12548586999998</v>
      </c>
      <c r="L53" s="87">
        <v>360.14479139000002</v>
      </c>
    </row>
    <row r="54" spans="1:12" ht="12.75" customHeight="1" x14ac:dyDescent="0.2">
      <c r="A54" s="86" t="s">
        <v>150</v>
      </c>
      <c r="B54" s="86">
        <v>21</v>
      </c>
      <c r="C54" s="87">
        <v>475.92008808999998</v>
      </c>
      <c r="D54" s="87">
        <v>473.17262477000003</v>
      </c>
      <c r="E54" s="87">
        <v>0</v>
      </c>
      <c r="F54" s="87">
        <v>47.317262479999997</v>
      </c>
      <c r="G54" s="87">
        <v>118.29315619</v>
      </c>
      <c r="H54" s="87">
        <v>236.58631238999999</v>
      </c>
      <c r="I54" s="87">
        <v>0</v>
      </c>
      <c r="J54" s="87">
        <v>260.24494362000002</v>
      </c>
      <c r="K54" s="87">
        <v>307.56220610000003</v>
      </c>
      <c r="L54" s="87">
        <v>354.87946857999998</v>
      </c>
    </row>
    <row r="55" spans="1:12" ht="12.75" customHeight="1" x14ac:dyDescent="0.2">
      <c r="A55" s="86" t="s">
        <v>150</v>
      </c>
      <c r="B55" s="86">
        <v>22</v>
      </c>
      <c r="C55" s="87">
        <v>522.53969167000002</v>
      </c>
      <c r="D55" s="87">
        <v>519.67723221999995</v>
      </c>
      <c r="E55" s="87">
        <v>0</v>
      </c>
      <c r="F55" s="87">
        <v>51.967723220000003</v>
      </c>
      <c r="G55" s="87">
        <v>129.91930805999999</v>
      </c>
      <c r="H55" s="87">
        <v>259.83861610999998</v>
      </c>
      <c r="I55" s="87">
        <v>0</v>
      </c>
      <c r="J55" s="87">
        <v>285.82247771999999</v>
      </c>
      <c r="K55" s="87">
        <v>337.79020093999998</v>
      </c>
      <c r="L55" s="87">
        <v>389.75792417000002</v>
      </c>
    </row>
    <row r="56" spans="1:12" ht="12.75" customHeight="1" x14ac:dyDescent="0.2">
      <c r="A56" s="86" t="s">
        <v>150</v>
      </c>
      <c r="B56" s="86">
        <v>23</v>
      </c>
      <c r="C56" s="87">
        <v>536.19141306999995</v>
      </c>
      <c r="D56" s="87">
        <v>533.29088621999995</v>
      </c>
      <c r="E56" s="87">
        <v>0</v>
      </c>
      <c r="F56" s="87">
        <v>53.32908862</v>
      </c>
      <c r="G56" s="87">
        <v>133.32272155999999</v>
      </c>
      <c r="H56" s="87">
        <v>266.64544310999997</v>
      </c>
      <c r="I56" s="87">
        <v>0</v>
      </c>
      <c r="J56" s="87">
        <v>293.30998742000003</v>
      </c>
      <c r="K56" s="87">
        <v>346.63907604000002</v>
      </c>
      <c r="L56" s="87">
        <v>399.96816467000002</v>
      </c>
    </row>
    <row r="57" spans="1:12" ht="12.75" customHeight="1" x14ac:dyDescent="0.2">
      <c r="A57" s="86" t="s">
        <v>150</v>
      </c>
      <c r="B57" s="86">
        <v>24</v>
      </c>
      <c r="C57" s="87">
        <v>579.41943827</v>
      </c>
      <c r="D57" s="87">
        <v>576.34579298999995</v>
      </c>
      <c r="E57" s="87">
        <v>0</v>
      </c>
      <c r="F57" s="87">
        <v>57.634579299999999</v>
      </c>
      <c r="G57" s="87">
        <v>144.08644824999999</v>
      </c>
      <c r="H57" s="87">
        <v>288.17289649999998</v>
      </c>
      <c r="I57" s="87">
        <v>0</v>
      </c>
      <c r="J57" s="87">
        <v>316.99018613999999</v>
      </c>
      <c r="K57" s="87">
        <v>374.62476543999998</v>
      </c>
      <c r="L57" s="87">
        <v>432.25934474000002</v>
      </c>
    </row>
    <row r="58" spans="1:12" ht="12.75" customHeight="1" x14ac:dyDescent="0.2">
      <c r="A58" s="86" t="s">
        <v>151</v>
      </c>
      <c r="B58" s="86">
        <v>1</v>
      </c>
      <c r="C58" s="87">
        <v>715.13582007000002</v>
      </c>
      <c r="D58" s="87">
        <v>711.43612699000005</v>
      </c>
      <c r="E58" s="87">
        <v>0</v>
      </c>
      <c r="F58" s="87">
        <v>71.143612700000006</v>
      </c>
      <c r="G58" s="87">
        <v>177.85903175000001</v>
      </c>
      <c r="H58" s="87">
        <v>355.71806350000003</v>
      </c>
      <c r="I58" s="87">
        <v>0</v>
      </c>
      <c r="J58" s="87">
        <v>391.28986983999999</v>
      </c>
      <c r="K58" s="87">
        <v>462.43348254</v>
      </c>
      <c r="L58" s="87">
        <v>533.57709523999995</v>
      </c>
    </row>
    <row r="59" spans="1:12" ht="12.75" customHeight="1" x14ac:dyDescent="0.2">
      <c r="A59" s="86" t="s">
        <v>151</v>
      </c>
      <c r="B59" s="86">
        <v>2</v>
      </c>
      <c r="C59" s="87">
        <v>868.44184871000004</v>
      </c>
      <c r="D59" s="87">
        <v>863.73943288999999</v>
      </c>
      <c r="E59" s="87">
        <v>0</v>
      </c>
      <c r="F59" s="87">
        <v>86.37394329</v>
      </c>
      <c r="G59" s="87">
        <v>215.93485822</v>
      </c>
      <c r="H59" s="87">
        <v>431.86971645</v>
      </c>
      <c r="I59" s="87">
        <v>0</v>
      </c>
      <c r="J59" s="87">
        <v>475.05668809000002</v>
      </c>
      <c r="K59" s="87">
        <v>561.43063138000002</v>
      </c>
      <c r="L59" s="87">
        <v>647.80457466999997</v>
      </c>
    </row>
    <row r="60" spans="1:12" ht="12.75" customHeight="1" x14ac:dyDescent="0.2">
      <c r="A60" s="86" t="s">
        <v>151</v>
      </c>
      <c r="B60" s="86">
        <v>3</v>
      </c>
      <c r="C60" s="87">
        <v>986.78206378000004</v>
      </c>
      <c r="D60" s="87">
        <v>981.38589419000004</v>
      </c>
      <c r="E60" s="87">
        <v>0</v>
      </c>
      <c r="F60" s="87">
        <v>98.138589420000002</v>
      </c>
      <c r="G60" s="87">
        <v>245.34647355000001</v>
      </c>
      <c r="H60" s="87">
        <v>490.69294710000003</v>
      </c>
      <c r="I60" s="87">
        <v>0</v>
      </c>
      <c r="J60" s="87">
        <v>539.76224179999997</v>
      </c>
      <c r="K60" s="87">
        <v>637.90083121999999</v>
      </c>
      <c r="L60" s="87">
        <v>736.03942064</v>
      </c>
    </row>
    <row r="61" spans="1:12" ht="12.75" customHeight="1" x14ac:dyDescent="0.2">
      <c r="A61" s="86" t="s">
        <v>151</v>
      </c>
      <c r="B61" s="86">
        <v>4</v>
      </c>
      <c r="C61" s="87">
        <v>1097.2033605199999</v>
      </c>
      <c r="D61" s="87">
        <v>1091.0482103300001</v>
      </c>
      <c r="E61" s="87">
        <v>0</v>
      </c>
      <c r="F61" s="87">
        <v>109.10482103</v>
      </c>
      <c r="G61" s="87">
        <v>272.76205257999999</v>
      </c>
      <c r="H61" s="87">
        <v>545.52410516999998</v>
      </c>
      <c r="I61" s="87">
        <v>0</v>
      </c>
      <c r="J61" s="87">
        <v>600.07651568000006</v>
      </c>
      <c r="K61" s="87">
        <v>709.18133670999998</v>
      </c>
      <c r="L61" s="87">
        <v>818.28615775000003</v>
      </c>
    </row>
    <row r="62" spans="1:12" ht="12.75" customHeight="1" x14ac:dyDescent="0.2">
      <c r="A62" s="86" t="s">
        <v>151</v>
      </c>
      <c r="B62" s="86">
        <v>5</v>
      </c>
      <c r="C62" s="87">
        <v>1095.52568838</v>
      </c>
      <c r="D62" s="87">
        <v>1089.1694281299999</v>
      </c>
      <c r="E62" s="87">
        <v>0</v>
      </c>
      <c r="F62" s="87">
        <v>108.91694280999999</v>
      </c>
      <c r="G62" s="87">
        <v>272.29235703000001</v>
      </c>
      <c r="H62" s="87">
        <v>544.58471407000002</v>
      </c>
      <c r="I62" s="87">
        <v>0</v>
      </c>
      <c r="J62" s="87">
        <v>599.04318547000003</v>
      </c>
      <c r="K62" s="87">
        <v>707.96012828000005</v>
      </c>
      <c r="L62" s="87">
        <v>816.87707109999997</v>
      </c>
    </row>
    <row r="63" spans="1:12" ht="12.75" customHeight="1" x14ac:dyDescent="0.2">
      <c r="A63" s="86" t="s">
        <v>151</v>
      </c>
      <c r="B63" s="86">
        <v>6</v>
      </c>
      <c r="C63" s="87">
        <v>1082.4394004799999</v>
      </c>
      <c r="D63" s="87">
        <v>1076.2985150899999</v>
      </c>
      <c r="E63" s="87">
        <v>0</v>
      </c>
      <c r="F63" s="87">
        <v>107.62985150999999</v>
      </c>
      <c r="G63" s="87">
        <v>269.07462877</v>
      </c>
      <c r="H63" s="87">
        <v>538.14925755000002</v>
      </c>
      <c r="I63" s="87">
        <v>0</v>
      </c>
      <c r="J63" s="87">
        <v>591.96418329999995</v>
      </c>
      <c r="K63" s="87">
        <v>699.59403481000004</v>
      </c>
      <c r="L63" s="87">
        <v>807.22388632000002</v>
      </c>
    </row>
    <row r="64" spans="1:12" ht="12.75" customHeight="1" x14ac:dyDescent="0.2">
      <c r="A64" s="86" t="s">
        <v>151</v>
      </c>
      <c r="B64" s="86">
        <v>7</v>
      </c>
      <c r="C64" s="87">
        <v>1038.1045122999999</v>
      </c>
      <c r="D64" s="87">
        <v>1032.0666924699999</v>
      </c>
      <c r="E64" s="87">
        <v>0</v>
      </c>
      <c r="F64" s="87">
        <v>103.20666925</v>
      </c>
      <c r="G64" s="87">
        <v>258.01667312000001</v>
      </c>
      <c r="H64" s="87">
        <v>516.03334624000001</v>
      </c>
      <c r="I64" s="87">
        <v>0</v>
      </c>
      <c r="J64" s="87">
        <v>567.63668085999996</v>
      </c>
      <c r="K64" s="87">
        <v>670.84335010999996</v>
      </c>
      <c r="L64" s="87">
        <v>774.05001934999996</v>
      </c>
    </row>
    <row r="65" spans="1:12" ht="12.75" customHeight="1" x14ac:dyDescent="0.2">
      <c r="A65" s="86" t="s">
        <v>151</v>
      </c>
      <c r="B65" s="86">
        <v>8</v>
      </c>
      <c r="C65" s="87">
        <v>925.26048333999995</v>
      </c>
      <c r="D65" s="87">
        <v>920.34607152000001</v>
      </c>
      <c r="E65" s="87">
        <v>0</v>
      </c>
      <c r="F65" s="87">
        <v>92.034607149999999</v>
      </c>
      <c r="G65" s="87">
        <v>230.08651788</v>
      </c>
      <c r="H65" s="87">
        <v>460.17303576</v>
      </c>
      <c r="I65" s="87">
        <v>0</v>
      </c>
      <c r="J65" s="87">
        <v>506.19033933999998</v>
      </c>
      <c r="K65" s="87">
        <v>598.22494648999998</v>
      </c>
      <c r="L65" s="87">
        <v>690.25955364000004</v>
      </c>
    </row>
    <row r="66" spans="1:12" ht="12.75" customHeight="1" x14ac:dyDescent="0.2">
      <c r="A66" s="86" t="s">
        <v>151</v>
      </c>
      <c r="B66" s="86">
        <v>9</v>
      </c>
      <c r="C66" s="87">
        <v>760.91333996000003</v>
      </c>
      <c r="D66" s="87">
        <v>756.15379324000003</v>
      </c>
      <c r="E66" s="87">
        <v>0</v>
      </c>
      <c r="F66" s="87">
        <v>75.615379320000002</v>
      </c>
      <c r="G66" s="87">
        <v>189.03844831000001</v>
      </c>
      <c r="H66" s="87">
        <v>378.07689662000001</v>
      </c>
      <c r="I66" s="87">
        <v>0</v>
      </c>
      <c r="J66" s="87">
        <v>415.88458628000001</v>
      </c>
      <c r="K66" s="87">
        <v>491.49996561</v>
      </c>
      <c r="L66" s="87">
        <v>567.11534492999999</v>
      </c>
    </row>
    <row r="67" spans="1:12" ht="12.75" customHeight="1" x14ac:dyDescent="0.2">
      <c r="A67" s="86" t="s">
        <v>151</v>
      </c>
      <c r="B67" s="86">
        <v>10</v>
      </c>
      <c r="C67" s="87">
        <v>628.74890041000003</v>
      </c>
      <c r="D67" s="87">
        <v>624.95905948999996</v>
      </c>
      <c r="E67" s="87">
        <v>0</v>
      </c>
      <c r="F67" s="87">
        <v>62.495905950000001</v>
      </c>
      <c r="G67" s="87">
        <v>156.23976486999999</v>
      </c>
      <c r="H67" s="87">
        <v>312.47952974999998</v>
      </c>
      <c r="I67" s="87">
        <v>0</v>
      </c>
      <c r="J67" s="87">
        <v>343.72748272000001</v>
      </c>
      <c r="K67" s="87">
        <v>406.22338867000002</v>
      </c>
      <c r="L67" s="87">
        <v>468.71929462000003</v>
      </c>
    </row>
    <row r="68" spans="1:12" ht="12.75" customHeight="1" x14ac:dyDescent="0.2">
      <c r="A68" s="86" t="s">
        <v>151</v>
      </c>
      <c r="B68" s="86">
        <v>11</v>
      </c>
      <c r="C68" s="87">
        <v>550.53114916000004</v>
      </c>
      <c r="D68" s="87">
        <v>547.36272417999999</v>
      </c>
      <c r="E68" s="87">
        <v>0</v>
      </c>
      <c r="F68" s="87">
        <v>54.736272419999999</v>
      </c>
      <c r="G68" s="87">
        <v>136.84068105</v>
      </c>
      <c r="H68" s="87">
        <v>273.68136208999999</v>
      </c>
      <c r="I68" s="87">
        <v>0</v>
      </c>
      <c r="J68" s="87">
        <v>301.04949829999998</v>
      </c>
      <c r="K68" s="87">
        <v>355.78577072000002</v>
      </c>
      <c r="L68" s="87">
        <v>410.52204313999999</v>
      </c>
    </row>
    <row r="69" spans="1:12" ht="12.75" customHeight="1" x14ac:dyDescent="0.2">
      <c r="A69" s="86" t="s">
        <v>151</v>
      </c>
      <c r="B69" s="86">
        <v>12</v>
      </c>
      <c r="C69" s="87">
        <v>504.16663792000003</v>
      </c>
      <c r="D69" s="87">
        <v>501.31416056</v>
      </c>
      <c r="E69" s="87">
        <v>0</v>
      </c>
      <c r="F69" s="87">
        <v>50.131416059999999</v>
      </c>
      <c r="G69" s="87">
        <v>125.32854014</v>
      </c>
      <c r="H69" s="87">
        <v>250.65708028</v>
      </c>
      <c r="I69" s="87">
        <v>0</v>
      </c>
      <c r="J69" s="87">
        <v>275.72278831</v>
      </c>
      <c r="K69" s="87">
        <v>325.85420435999998</v>
      </c>
      <c r="L69" s="87">
        <v>375.98562041999998</v>
      </c>
    </row>
    <row r="70" spans="1:12" ht="12.75" customHeight="1" x14ac:dyDescent="0.2">
      <c r="A70" s="86" t="s">
        <v>151</v>
      </c>
      <c r="B70" s="86">
        <v>13</v>
      </c>
      <c r="C70" s="87">
        <v>492.72362261000001</v>
      </c>
      <c r="D70" s="87">
        <v>490.13119087000001</v>
      </c>
      <c r="E70" s="87">
        <v>0</v>
      </c>
      <c r="F70" s="87">
        <v>49.013119090000004</v>
      </c>
      <c r="G70" s="87">
        <v>122.53279772</v>
      </c>
      <c r="H70" s="87">
        <v>245.06559544000001</v>
      </c>
      <c r="I70" s="87">
        <v>0</v>
      </c>
      <c r="J70" s="87">
        <v>269.57215497999999</v>
      </c>
      <c r="K70" s="87">
        <v>318.58527407000003</v>
      </c>
      <c r="L70" s="87">
        <v>367.59839314999999</v>
      </c>
    </row>
    <row r="71" spans="1:12" ht="12.75" customHeight="1" x14ac:dyDescent="0.2">
      <c r="A71" s="86" t="s">
        <v>151</v>
      </c>
      <c r="B71" s="86">
        <v>14</v>
      </c>
      <c r="C71" s="87">
        <v>508.14352878</v>
      </c>
      <c r="D71" s="87">
        <v>505.66958105999998</v>
      </c>
      <c r="E71" s="87">
        <v>0</v>
      </c>
      <c r="F71" s="87">
        <v>50.566958110000002</v>
      </c>
      <c r="G71" s="87">
        <v>126.41739527</v>
      </c>
      <c r="H71" s="87">
        <v>252.83479052999999</v>
      </c>
      <c r="I71" s="87">
        <v>0</v>
      </c>
      <c r="J71" s="87">
        <v>278.11826958</v>
      </c>
      <c r="K71" s="87">
        <v>328.68522768999998</v>
      </c>
      <c r="L71" s="87">
        <v>379.25218580000001</v>
      </c>
    </row>
    <row r="72" spans="1:12" ht="12.75" customHeight="1" x14ac:dyDescent="0.2">
      <c r="A72" s="86" t="s">
        <v>151</v>
      </c>
      <c r="B72" s="86">
        <v>15</v>
      </c>
      <c r="C72" s="87">
        <v>495.15836073999998</v>
      </c>
      <c r="D72" s="87">
        <v>492.76149585000002</v>
      </c>
      <c r="E72" s="87">
        <v>0</v>
      </c>
      <c r="F72" s="87">
        <v>49.276149590000003</v>
      </c>
      <c r="G72" s="87">
        <v>123.19037396</v>
      </c>
      <c r="H72" s="87">
        <v>246.38074793000001</v>
      </c>
      <c r="I72" s="87">
        <v>0</v>
      </c>
      <c r="J72" s="87">
        <v>271.01882272</v>
      </c>
      <c r="K72" s="87">
        <v>320.29497229999998</v>
      </c>
      <c r="L72" s="87">
        <v>369.57112188999997</v>
      </c>
    </row>
    <row r="73" spans="1:12" ht="12.75" customHeight="1" x14ac:dyDescent="0.2">
      <c r="A73" s="86" t="s">
        <v>151</v>
      </c>
      <c r="B73" s="86">
        <v>16</v>
      </c>
      <c r="C73" s="87">
        <v>494.72614026999997</v>
      </c>
      <c r="D73" s="87">
        <v>491.92361484999998</v>
      </c>
      <c r="E73" s="87">
        <v>0</v>
      </c>
      <c r="F73" s="87">
        <v>49.192361490000003</v>
      </c>
      <c r="G73" s="87">
        <v>122.98090371000001</v>
      </c>
      <c r="H73" s="87">
        <v>245.96180742999999</v>
      </c>
      <c r="I73" s="87">
        <v>0</v>
      </c>
      <c r="J73" s="87">
        <v>270.55798816999999</v>
      </c>
      <c r="K73" s="87">
        <v>319.75034964999998</v>
      </c>
      <c r="L73" s="87">
        <v>368.94271113999997</v>
      </c>
    </row>
    <row r="74" spans="1:12" ht="12.75" customHeight="1" x14ac:dyDescent="0.2">
      <c r="A74" s="86" t="s">
        <v>151</v>
      </c>
      <c r="B74" s="86">
        <v>17</v>
      </c>
      <c r="C74" s="87">
        <v>497.74205253000002</v>
      </c>
      <c r="D74" s="87">
        <v>495.14355090999999</v>
      </c>
      <c r="E74" s="87">
        <v>0</v>
      </c>
      <c r="F74" s="87">
        <v>49.514355090000002</v>
      </c>
      <c r="G74" s="87">
        <v>123.78588773</v>
      </c>
      <c r="H74" s="87">
        <v>247.57177546</v>
      </c>
      <c r="I74" s="87">
        <v>0</v>
      </c>
      <c r="J74" s="87">
        <v>272.32895300000001</v>
      </c>
      <c r="K74" s="87">
        <v>321.84330808999999</v>
      </c>
      <c r="L74" s="87">
        <v>371.35766317999997</v>
      </c>
    </row>
    <row r="75" spans="1:12" ht="12.75" customHeight="1" x14ac:dyDescent="0.2">
      <c r="A75" s="86" t="s">
        <v>151</v>
      </c>
      <c r="B75" s="86">
        <v>18</v>
      </c>
      <c r="C75" s="87">
        <v>492.57531888</v>
      </c>
      <c r="D75" s="87">
        <v>489.93207233999999</v>
      </c>
      <c r="E75" s="87">
        <v>0</v>
      </c>
      <c r="F75" s="87">
        <v>48.993207230000003</v>
      </c>
      <c r="G75" s="87">
        <v>122.48301809</v>
      </c>
      <c r="H75" s="87">
        <v>244.96603617</v>
      </c>
      <c r="I75" s="87">
        <v>0</v>
      </c>
      <c r="J75" s="87">
        <v>269.46263979000003</v>
      </c>
      <c r="K75" s="87">
        <v>318.45584702000002</v>
      </c>
      <c r="L75" s="87">
        <v>367.44905426000003</v>
      </c>
    </row>
    <row r="76" spans="1:12" ht="12.75" customHeight="1" x14ac:dyDescent="0.2">
      <c r="A76" s="86" t="s">
        <v>151</v>
      </c>
      <c r="B76" s="86">
        <v>19</v>
      </c>
      <c r="C76" s="87">
        <v>479.89883051999999</v>
      </c>
      <c r="D76" s="87">
        <v>477.37759484999998</v>
      </c>
      <c r="E76" s="87">
        <v>0</v>
      </c>
      <c r="F76" s="87">
        <v>47.737759490000002</v>
      </c>
      <c r="G76" s="87">
        <v>119.34439870999999</v>
      </c>
      <c r="H76" s="87">
        <v>238.68879742999999</v>
      </c>
      <c r="I76" s="87">
        <v>0</v>
      </c>
      <c r="J76" s="87">
        <v>262.55767716999998</v>
      </c>
      <c r="K76" s="87">
        <v>310.29543665</v>
      </c>
      <c r="L76" s="87">
        <v>358.03319613999997</v>
      </c>
    </row>
    <row r="77" spans="1:12" ht="12.75" customHeight="1" x14ac:dyDescent="0.2">
      <c r="A77" s="86" t="s">
        <v>151</v>
      </c>
      <c r="B77" s="86">
        <v>20</v>
      </c>
      <c r="C77" s="87">
        <v>486.26594547000002</v>
      </c>
      <c r="D77" s="87">
        <v>483.66194223999997</v>
      </c>
      <c r="E77" s="87">
        <v>0</v>
      </c>
      <c r="F77" s="87">
        <v>48.366194219999997</v>
      </c>
      <c r="G77" s="87">
        <v>120.91548555999999</v>
      </c>
      <c r="H77" s="87">
        <v>241.83097111999999</v>
      </c>
      <c r="I77" s="87">
        <v>0</v>
      </c>
      <c r="J77" s="87">
        <v>266.01406823000002</v>
      </c>
      <c r="K77" s="87">
        <v>314.38026245999998</v>
      </c>
      <c r="L77" s="87">
        <v>362.74645667999999</v>
      </c>
    </row>
    <row r="78" spans="1:12" ht="12.75" customHeight="1" x14ac:dyDescent="0.2">
      <c r="A78" s="86" t="s">
        <v>151</v>
      </c>
      <c r="B78" s="86">
        <v>21</v>
      </c>
      <c r="C78" s="87">
        <v>478.98615892999999</v>
      </c>
      <c r="D78" s="87">
        <v>476.34580849000002</v>
      </c>
      <c r="E78" s="87">
        <v>0</v>
      </c>
      <c r="F78" s="87">
        <v>47.634580849999999</v>
      </c>
      <c r="G78" s="87">
        <v>119.08645212</v>
      </c>
      <c r="H78" s="87">
        <v>238.17290424999999</v>
      </c>
      <c r="I78" s="87">
        <v>0</v>
      </c>
      <c r="J78" s="87">
        <v>261.99019466999999</v>
      </c>
      <c r="K78" s="87">
        <v>309.62477552000001</v>
      </c>
      <c r="L78" s="87">
        <v>357.25935636999998</v>
      </c>
    </row>
    <row r="79" spans="1:12" ht="12.75" customHeight="1" x14ac:dyDescent="0.2">
      <c r="A79" s="86" t="s">
        <v>151</v>
      </c>
      <c r="B79" s="86">
        <v>22</v>
      </c>
      <c r="C79" s="87">
        <v>482.26797679999999</v>
      </c>
      <c r="D79" s="87">
        <v>479.80227079999997</v>
      </c>
      <c r="E79" s="87">
        <v>0</v>
      </c>
      <c r="F79" s="87">
        <v>47.980227079999999</v>
      </c>
      <c r="G79" s="87">
        <v>119.95056769999999</v>
      </c>
      <c r="H79" s="87">
        <v>239.90113539999999</v>
      </c>
      <c r="I79" s="87">
        <v>0</v>
      </c>
      <c r="J79" s="87">
        <v>263.89124894000003</v>
      </c>
      <c r="K79" s="87">
        <v>311.87147601999999</v>
      </c>
      <c r="L79" s="87">
        <v>359.85170310000001</v>
      </c>
    </row>
    <row r="80" spans="1:12" ht="12.75" customHeight="1" x14ac:dyDescent="0.2">
      <c r="A80" s="86" t="s">
        <v>151</v>
      </c>
      <c r="B80" s="86">
        <v>23</v>
      </c>
      <c r="C80" s="87">
        <v>500.87747912999998</v>
      </c>
      <c r="D80" s="87">
        <v>498.35123383000001</v>
      </c>
      <c r="E80" s="87">
        <v>0</v>
      </c>
      <c r="F80" s="87">
        <v>49.835123379999999</v>
      </c>
      <c r="G80" s="87">
        <v>124.58780846000001</v>
      </c>
      <c r="H80" s="87">
        <v>249.17561692000001</v>
      </c>
      <c r="I80" s="87">
        <v>0</v>
      </c>
      <c r="J80" s="87">
        <v>274.09317861</v>
      </c>
      <c r="K80" s="87">
        <v>323.92830199000002</v>
      </c>
      <c r="L80" s="87">
        <v>373.76342536999999</v>
      </c>
    </row>
    <row r="81" spans="1:12" ht="12.75" customHeight="1" x14ac:dyDescent="0.2">
      <c r="A81" s="86" t="s">
        <v>151</v>
      </c>
      <c r="B81" s="86">
        <v>24</v>
      </c>
      <c r="C81" s="87">
        <v>577.09474609999995</v>
      </c>
      <c r="D81" s="87">
        <v>573.62177387999998</v>
      </c>
      <c r="E81" s="87">
        <v>0</v>
      </c>
      <c r="F81" s="87">
        <v>57.362177389999999</v>
      </c>
      <c r="G81" s="87">
        <v>143.40544346999999</v>
      </c>
      <c r="H81" s="87">
        <v>286.81088693999999</v>
      </c>
      <c r="I81" s="87">
        <v>0</v>
      </c>
      <c r="J81" s="87">
        <v>315.49197563000001</v>
      </c>
      <c r="K81" s="87">
        <v>372.85415302000001</v>
      </c>
      <c r="L81" s="87">
        <v>430.21633041000001</v>
      </c>
    </row>
    <row r="82" spans="1:12" ht="12.75" customHeight="1" x14ac:dyDescent="0.2">
      <c r="A82" s="86" t="s">
        <v>152</v>
      </c>
      <c r="B82" s="86">
        <v>1</v>
      </c>
      <c r="C82" s="87">
        <v>671.23700479000001</v>
      </c>
      <c r="D82" s="87">
        <v>667.61044494999999</v>
      </c>
      <c r="E82" s="87">
        <v>0</v>
      </c>
      <c r="F82" s="87">
        <v>66.761044499999997</v>
      </c>
      <c r="G82" s="87">
        <v>166.90261124</v>
      </c>
      <c r="H82" s="87">
        <v>333.80522248</v>
      </c>
      <c r="I82" s="87">
        <v>0</v>
      </c>
      <c r="J82" s="87">
        <v>367.18574472</v>
      </c>
      <c r="K82" s="87">
        <v>433.94678922000003</v>
      </c>
      <c r="L82" s="87">
        <v>500.70783370999999</v>
      </c>
    </row>
    <row r="83" spans="1:12" ht="12.75" customHeight="1" x14ac:dyDescent="0.2">
      <c r="A83" s="86" t="s">
        <v>152</v>
      </c>
      <c r="B83" s="86">
        <v>2</v>
      </c>
      <c r="C83" s="87">
        <v>810.80532410000001</v>
      </c>
      <c r="D83" s="87">
        <v>806.50739346</v>
      </c>
      <c r="E83" s="87">
        <v>0</v>
      </c>
      <c r="F83" s="87">
        <v>80.650739349999995</v>
      </c>
      <c r="G83" s="87">
        <v>201.62684837</v>
      </c>
      <c r="H83" s="87">
        <v>403.25369673</v>
      </c>
      <c r="I83" s="87">
        <v>0</v>
      </c>
      <c r="J83" s="87">
        <v>443.57906639999999</v>
      </c>
      <c r="K83" s="87">
        <v>524.22980574999997</v>
      </c>
      <c r="L83" s="87">
        <v>604.88054509999995</v>
      </c>
    </row>
    <row r="84" spans="1:12" ht="12.75" customHeight="1" x14ac:dyDescent="0.2">
      <c r="A84" s="86" t="s">
        <v>152</v>
      </c>
      <c r="B84" s="86">
        <v>3</v>
      </c>
      <c r="C84" s="87">
        <v>925.20453229999998</v>
      </c>
      <c r="D84" s="87">
        <v>920.66260082999997</v>
      </c>
      <c r="E84" s="87">
        <v>0</v>
      </c>
      <c r="F84" s="87">
        <v>92.066260080000006</v>
      </c>
      <c r="G84" s="87">
        <v>230.16565021</v>
      </c>
      <c r="H84" s="87">
        <v>460.33130041999999</v>
      </c>
      <c r="I84" s="87">
        <v>0</v>
      </c>
      <c r="J84" s="87">
        <v>506.36443045999999</v>
      </c>
      <c r="K84" s="87">
        <v>598.43069054</v>
      </c>
      <c r="L84" s="87">
        <v>690.49695062000001</v>
      </c>
    </row>
    <row r="85" spans="1:12" ht="12.75" customHeight="1" x14ac:dyDescent="0.2">
      <c r="A85" s="86" t="s">
        <v>152</v>
      </c>
      <c r="B85" s="86">
        <v>4</v>
      </c>
      <c r="C85" s="87">
        <v>1031.7052477899999</v>
      </c>
      <c r="D85" s="87">
        <v>1026.8706384300001</v>
      </c>
      <c r="E85" s="87">
        <v>0</v>
      </c>
      <c r="F85" s="87">
        <v>102.68706383999999</v>
      </c>
      <c r="G85" s="87">
        <v>256.71765961</v>
      </c>
      <c r="H85" s="87">
        <v>513.43531922</v>
      </c>
      <c r="I85" s="87">
        <v>0</v>
      </c>
      <c r="J85" s="87">
        <v>564.77885114000003</v>
      </c>
      <c r="K85" s="87">
        <v>667.46591497999998</v>
      </c>
      <c r="L85" s="87">
        <v>770.15297882000004</v>
      </c>
    </row>
    <row r="86" spans="1:12" ht="12.75" customHeight="1" x14ac:dyDescent="0.2">
      <c r="A86" s="86" t="s">
        <v>152</v>
      </c>
      <c r="B86" s="86">
        <v>5</v>
      </c>
      <c r="C86" s="87">
        <v>1032.5901485300001</v>
      </c>
      <c r="D86" s="87">
        <v>1027.5164973599999</v>
      </c>
      <c r="E86" s="87">
        <v>0</v>
      </c>
      <c r="F86" s="87">
        <v>102.75164974</v>
      </c>
      <c r="G86" s="87">
        <v>256.87912433999998</v>
      </c>
      <c r="H86" s="87">
        <v>513.75824867999995</v>
      </c>
      <c r="I86" s="87">
        <v>0</v>
      </c>
      <c r="J86" s="87">
        <v>565.13407355000004</v>
      </c>
      <c r="K86" s="87">
        <v>667.88572327999998</v>
      </c>
      <c r="L86" s="87">
        <v>770.63737302000004</v>
      </c>
    </row>
    <row r="87" spans="1:12" ht="12.75" customHeight="1" x14ac:dyDescent="0.2">
      <c r="A87" s="86" t="s">
        <v>152</v>
      </c>
      <c r="B87" s="86">
        <v>6</v>
      </c>
      <c r="C87" s="87">
        <v>999.28074921999996</v>
      </c>
      <c r="D87" s="87">
        <v>993.83655087</v>
      </c>
      <c r="E87" s="87">
        <v>0</v>
      </c>
      <c r="F87" s="87">
        <v>99.383655090000005</v>
      </c>
      <c r="G87" s="87">
        <v>248.45913772</v>
      </c>
      <c r="H87" s="87">
        <v>496.91827544</v>
      </c>
      <c r="I87" s="87">
        <v>0</v>
      </c>
      <c r="J87" s="87">
        <v>546.61010297999997</v>
      </c>
      <c r="K87" s="87">
        <v>645.99375807000001</v>
      </c>
      <c r="L87" s="87">
        <v>745.37741315000005</v>
      </c>
    </row>
    <row r="88" spans="1:12" ht="12.75" customHeight="1" x14ac:dyDescent="0.2">
      <c r="A88" s="86" t="s">
        <v>152</v>
      </c>
      <c r="B88" s="86">
        <v>7</v>
      </c>
      <c r="C88" s="87">
        <v>960.71643381000001</v>
      </c>
      <c r="D88" s="87">
        <v>955.59968962000005</v>
      </c>
      <c r="E88" s="87">
        <v>0</v>
      </c>
      <c r="F88" s="87">
        <v>95.559968960000006</v>
      </c>
      <c r="G88" s="87">
        <v>238.89992240999999</v>
      </c>
      <c r="H88" s="87">
        <v>477.79984481000002</v>
      </c>
      <c r="I88" s="87">
        <v>0</v>
      </c>
      <c r="J88" s="87">
        <v>525.57982929000002</v>
      </c>
      <c r="K88" s="87">
        <v>621.13979825000001</v>
      </c>
      <c r="L88" s="87">
        <v>716.69976722000001</v>
      </c>
    </row>
    <row r="89" spans="1:12" ht="12.75" customHeight="1" x14ac:dyDescent="0.2">
      <c r="A89" s="86" t="s">
        <v>152</v>
      </c>
      <c r="B89" s="86">
        <v>8</v>
      </c>
      <c r="C89" s="87">
        <v>843.25572240999998</v>
      </c>
      <c r="D89" s="87">
        <v>839.08554442000002</v>
      </c>
      <c r="E89" s="87">
        <v>0</v>
      </c>
      <c r="F89" s="87">
        <v>83.908554440000003</v>
      </c>
      <c r="G89" s="87">
        <v>209.77138611000001</v>
      </c>
      <c r="H89" s="87">
        <v>419.54277221000001</v>
      </c>
      <c r="I89" s="87">
        <v>0</v>
      </c>
      <c r="J89" s="87">
        <v>461.49704943</v>
      </c>
      <c r="K89" s="87">
        <v>545.40560387000005</v>
      </c>
      <c r="L89" s="87">
        <v>629.31415832000005</v>
      </c>
    </row>
    <row r="90" spans="1:12" ht="12.75" customHeight="1" x14ac:dyDescent="0.2">
      <c r="A90" s="86" t="s">
        <v>152</v>
      </c>
      <c r="B90" s="86">
        <v>9</v>
      </c>
      <c r="C90" s="87">
        <v>758.47468388000004</v>
      </c>
      <c r="D90" s="87">
        <v>754.66187887000001</v>
      </c>
      <c r="E90" s="87">
        <v>0</v>
      </c>
      <c r="F90" s="87">
        <v>75.46618789</v>
      </c>
      <c r="G90" s="87">
        <v>188.66546972</v>
      </c>
      <c r="H90" s="87">
        <v>377.33093944000001</v>
      </c>
      <c r="I90" s="87">
        <v>0</v>
      </c>
      <c r="J90" s="87">
        <v>415.06403338000001</v>
      </c>
      <c r="K90" s="87">
        <v>490.53022127000003</v>
      </c>
      <c r="L90" s="87">
        <v>565.99640914999998</v>
      </c>
    </row>
    <row r="91" spans="1:12" ht="12.75" customHeight="1" x14ac:dyDescent="0.2">
      <c r="A91" s="86" t="s">
        <v>152</v>
      </c>
      <c r="B91" s="86">
        <v>10</v>
      </c>
      <c r="C91" s="87">
        <v>673.40961304999996</v>
      </c>
      <c r="D91" s="87">
        <v>670.25442727999996</v>
      </c>
      <c r="E91" s="87">
        <v>0</v>
      </c>
      <c r="F91" s="87">
        <v>67.025442729999995</v>
      </c>
      <c r="G91" s="87">
        <v>167.56360681999999</v>
      </c>
      <c r="H91" s="87">
        <v>335.12721363999998</v>
      </c>
      <c r="I91" s="87">
        <v>0</v>
      </c>
      <c r="J91" s="87">
        <v>368.63993499999998</v>
      </c>
      <c r="K91" s="87">
        <v>435.66537772999999</v>
      </c>
      <c r="L91" s="87">
        <v>502.69082046</v>
      </c>
    </row>
    <row r="92" spans="1:12" ht="12.75" customHeight="1" x14ac:dyDescent="0.2">
      <c r="A92" s="86" t="s">
        <v>152</v>
      </c>
      <c r="B92" s="86">
        <v>11</v>
      </c>
      <c r="C92" s="87">
        <v>584.24274304999994</v>
      </c>
      <c r="D92" s="87">
        <v>581.44180720999998</v>
      </c>
      <c r="E92" s="87">
        <v>0</v>
      </c>
      <c r="F92" s="87">
        <v>58.144180720000001</v>
      </c>
      <c r="G92" s="87">
        <v>145.36045179999999</v>
      </c>
      <c r="H92" s="87">
        <v>290.72090360999999</v>
      </c>
      <c r="I92" s="87">
        <v>0</v>
      </c>
      <c r="J92" s="87">
        <v>319.79299397</v>
      </c>
      <c r="K92" s="87">
        <v>377.93717469000001</v>
      </c>
      <c r="L92" s="87">
        <v>436.08135541000001</v>
      </c>
    </row>
    <row r="93" spans="1:12" ht="12.75" customHeight="1" x14ac:dyDescent="0.2">
      <c r="A93" s="86" t="s">
        <v>152</v>
      </c>
      <c r="B93" s="86">
        <v>12</v>
      </c>
      <c r="C93" s="87">
        <v>532.76726984000004</v>
      </c>
      <c r="D93" s="87">
        <v>529.90002547999995</v>
      </c>
      <c r="E93" s="87">
        <v>0</v>
      </c>
      <c r="F93" s="87">
        <v>52.99000255</v>
      </c>
      <c r="G93" s="87">
        <v>132.47500636999999</v>
      </c>
      <c r="H93" s="87">
        <v>264.95001273999998</v>
      </c>
      <c r="I93" s="87">
        <v>0</v>
      </c>
      <c r="J93" s="87">
        <v>291.44501401000002</v>
      </c>
      <c r="K93" s="87">
        <v>344.43501656000001</v>
      </c>
      <c r="L93" s="87">
        <v>397.42501910999999</v>
      </c>
    </row>
    <row r="94" spans="1:12" ht="12.75" customHeight="1" x14ac:dyDescent="0.2">
      <c r="A94" s="86" t="s">
        <v>152</v>
      </c>
      <c r="B94" s="86">
        <v>13</v>
      </c>
      <c r="C94" s="87">
        <v>520.55687966000005</v>
      </c>
      <c r="D94" s="87">
        <v>517.67899449000004</v>
      </c>
      <c r="E94" s="87">
        <v>0</v>
      </c>
      <c r="F94" s="87">
        <v>51.767899450000002</v>
      </c>
      <c r="G94" s="87">
        <v>129.41974862000001</v>
      </c>
      <c r="H94" s="87">
        <v>258.83949725000002</v>
      </c>
      <c r="I94" s="87">
        <v>0</v>
      </c>
      <c r="J94" s="87">
        <v>284.72344697</v>
      </c>
      <c r="K94" s="87">
        <v>336.49134642000001</v>
      </c>
      <c r="L94" s="87">
        <v>388.25924586999997</v>
      </c>
    </row>
    <row r="95" spans="1:12" ht="12.75" customHeight="1" x14ac:dyDescent="0.2">
      <c r="A95" s="86" t="s">
        <v>152</v>
      </c>
      <c r="B95" s="86">
        <v>14</v>
      </c>
      <c r="C95" s="87">
        <v>529.86866558999998</v>
      </c>
      <c r="D95" s="87">
        <v>526.50486426999998</v>
      </c>
      <c r="E95" s="87">
        <v>0</v>
      </c>
      <c r="F95" s="87">
        <v>52.650486430000001</v>
      </c>
      <c r="G95" s="87">
        <v>131.62621607</v>
      </c>
      <c r="H95" s="87">
        <v>263.25243214</v>
      </c>
      <c r="I95" s="87">
        <v>0</v>
      </c>
      <c r="J95" s="87">
        <v>289.57767534999999</v>
      </c>
      <c r="K95" s="87">
        <v>342.22816177999999</v>
      </c>
      <c r="L95" s="87">
        <v>394.87864819999999</v>
      </c>
    </row>
    <row r="96" spans="1:12" ht="12.75" customHeight="1" x14ac:dyDescent="0.2">
      <c r="A96" s="86" t="s">
        <v>152</v>
      </c>
      <c r="B96" s="86">
        <v>15</v>
      </c>
      <c r="C96" s="87">
        <v>525.98494760999995</v>
      </c>
      <c r="D96" s="87">
        <v>522.92968748999999</v>
      </c>
      <c r="E96" s="87">
        <v>0</v>
      </c>
      <c r="F96" s="87">
        <v>52.29296875</v>
      </c>
      <c r="G96" s="87">
        <v>130.73242187</v>
      </c>
      <c r="H96" s="87">
        <v>261.46484375</v>
      </c>
      <c r="I96" s="87">
        <v>0</v>
      </c>
      <c r="J96" s="87">
        <v>287.61132812</v>
      </c>
      <c r="K96" s="87">
        <v>339.90429687</v>
      </c>
      <c r="L96" s="87">
        <v>392.19726562</v>
      </c>
    </row>
    <row r="97" spans="1:12" ht="12.75" customHeight="1" x14ac:dyDescent="0.2">
      <c r="A97" s="86" t="s">
        <v>152</v>
      </c>
      <c r="B97" s="86">
        <v>16</v>
      </c>
      <c r="C97" s="87">
        <v>520.07100591999995</v>
      </c>
      <c r="D97" s="87">
        <v>516.87049280999997</v>
      </c>
      <c r="E97" s="87">
        <v>0</v>
      </c>
      <c r="F97" s="87">
        <v>51.687049279999997</v>
      </c>
      <c r="G97" s="87">
        <v>129.21762319999999</v>
      </c>
      <c r="H97" s="87">
        <v>258.43524640999999</v>
      </c>
      <c r="I97" s="87">
        <v>0</v>
      </c>
      <c r="J97" s="87">
        <v>284.27877104999999</v>
      </c>
      <c r="K97" s="87">
        <v>335.96582032999999</v>
      </c>
      <c r="L97" s="87">
        <v>387.65286960999998</v>
      </c>
    </row>
    <row r="98" spans="1:12" ht="12.75" customHeight="1" x14ac:dyDescent="0.2">
      <c r="A98" s="86" t="s">
        <v>152</v>
      </c>
      <c r="B98" s="86">
        <v>17</v>
      </c>
      <c r="C98" s="87">
        <v>511.16494965999999</v>
      </c>
      <c r="D98" s="87">
        <v>508.41258589</v>
      </c>
      <c r="E98" s="87">
        <v>0</v>
      </c>
      <c r="F98" s="87">
        <v>50.841258590000002</v>
      </c>
      <c r="G98" s="87">
        <v>127.10314647</v>
      </c>
      <c r="H98" s="87">
        <v>254.20629295000001</v>
      </c>
      <c r="I98" s="87">
        <v>0</v>
      </c>
      <c r="J98" s="87">
        <v>279.62692224</v>
      </c>
      <c r="K98" s="87">
        <v>330.46818082999999</v>
      </c>
      <c r="L98" s="87">
        <v>381.30943941999999</v>
      </c>
    </row>
    <row r="99" spans="1:12" ht="12.75" customHeight="1" x14ac:dyDescent="0.2">
      <c r="A99" s="86" t="s">
        <v>152</v>
      </c>
      <c r="B99" s="86">
        <v>18</v>
      </c>
      <c r="C99" s="87">
        <v>517.77664836999998</v>
      </c>
      <c r="D99" s="87">
        <v>514.51814925999997</v>
      </c>
      <c r="E99" s="87">
        <v>0</v>
      </c>
      <c r="F99" s="87">
        <v>51.451814929999998</v>
      </c>
      <c r="G99" s="87">
        <v>128.62953732</v>
      </c>
      <c r="H99" s="87">
        <v>257.25907462999999</v>
      </c>
      <c r="I99" s="87">
        <v>0</v>
      </c>
      <c r="J99" s="87">
        <v>282.98498209000002</v>
      </c>
      <c r="K99" s="87">
        <v>334.43679701999997</v>
      </c>
      <c r="L99" s="87">
        <v>385.88861194999998</v>
      </c>
    </row>
    <row r="100" spans="1:12" ht="12.75" customHeight="1" x14ac:dyDescent="0.2">
      <c r="A100" s="86" t="s">
        <v>152</v>
      </c>
      <c r="B100" s="86">
        <v>19</v>
      </c>
      <c r="C100" s="87">
        <v>517.46779497</v>
      </c>
      <c r="D100" s="87">
        <v>514.24461460999999</v>
      </c>
      <c r="E100" s="87">
        <v>0</v>
      </c>
      <c r="F100" s="87">
        <v>51.424461460000003</v>
      </c>
      <c r="G100" s="87">
        <v>128.56115364999999</v>
      </c>
      <c r="H100" s="87">
        <v>257.12230731</v>
      </c>
      <c r="I100" s="87">
        <v>0</v>
      </c>
      <c r="J100" s="87">
        <v>282.83453803999998</v>
      </c>
      <c r="K100" s="87">
        <v>334.25899950000002</v>
      </c>
      <c r="L100" s="87">
        <v>385.68346095999999</v>
      </c>
    </row>
    <row r="101" spans="1:12" ht="12.75" customHeight="1" x14ac:dyDescent="0.2">
      <c r="A101" s="86" t="s">
        <v>152</v>
      </c>
      <c r="B101" s="86">
        <v>20</v>
      </c>
      <c r="C101" s="87">
        <v>513.44601507000004</v>
      </c>
      <c r="D101" s="87">
        <v>510.37752202000001</v>
      </c>
      <c r="E101" s="87">
        <v>0</v>
      </c>
      <c r="F101" s="87">
        <v>51.0377522</v>
      </c>
      <c r="G101" s="87">
        <v>127.59438050999999</v>
      </c>
      <c r="H101" s="87">
        <v>255.18876101000001</v>
      </c>
      <c r="I101" s="87">
        <v>0</v>
      </c>
      <c r="J101" s="87">
        <v>280.70763711000001</v>
      </c>
      <c r="K101" s="87">
        <v>331.74538931000001</v>
      </c>
      <c r="L101" s="87">
        <v>382.78314152000002</v>
      </c>
    </row>
    <row r="102" spans="1:12" ht="12.75" customHeight="1" x14ac:dyDescent="0.2">
      <c r="A102" s="86" t="s">
        <v>152</v>
      </c>
      <c r="B102" s="86">
        <v>21</v>
      </c>
      <c r="C102" s="87">
        <v>502.46571215</v>
      </c>
      <c r="D102" s="87">
        <v>499.41202979000002</v>
      </c>
      <c r="E102" s="87">
        <v>0</v>
      </c>
      <c r="F102" s="87">
        <v>49.94120298</v>
      </c>
      <c r="G102" s="87">
        <v>124.85300745000001</v>
      </c>
      <c r="H102" s="87">
        <v>249.70601490000001</v>
      </c>
      <c r="I102" s="87">
        <v>0</v>
      </c>
      <c r="J102" s="87">
        <v>274.67661637999998</v>
      </c>
      <c r="K102" s="87">
        <v>324.61781936</v>
      </c>
      <c r="L102" s="87">
        <v>374.55902234000001</v>
      </c>
    </row>
    <row r="103" spans="1:12" ht="12.75" customHeight="1" x14ac:dyDescent="0.2">
      <c r="A103" s="86" t="s">
        <v>152</v>
      </c>
      <c r="B103" s="86">
        <v>22</v>
      </c>
      <c r="C103" s="87">
        <v>492.93787422999998</v>
      </c>
      <c r="D103" s="87">
        <v>489.85979467999999</v>
      </c>
      <c r="E103" s="87">
        <v>0</v>
      </c>
      <c r="F103" s="87">
        <v>48.985979469999997</v>
      </c>
      <c r="G103" s="87">
        <v>122.46494867</v>
      </c>
      <c r="H103" s="87">
        <v>244.92989734</v>
      </c>
      <c r="I103" s="87">
        <v>0</v>
      </c>
      <c r="J103" s="87">
        <v>269.42288707</v>
      </c>
      <c r="K103" s="87">
        <v>318.40886654000002</v>
      </c>
      <c r="L103" s="87">
        <v>367.39484600999998</v>
      </c>
    </row>
    <row r="104" spans="1:12" ht="12.75" customHeight="1" x14ac:dyDescent="0.2">
      <c r="A104" s="86" t="s">
        <v>152</v>
      </c>
      <c r="B104" s="86">
        <v>23</v>
      </c>
      <c r="C104" s="87">
        <v>511.31318957000002</v>
      </c>
      <c r="D104" s="87">
        <v>508.13909232999998</v>
      </c>
      <c r="E104" s="87">
        <v>0</v>
      </c>
      <c r="F104" s="87">
        <v>50.81390923</v>
      </c>
      <c r="G104" s="87">
        <v>127.03477307999999</v>
      </c>
      <c r="H104" s="87">
        <v>254.06954617</v>
      </c>
      <c r="I104" s="87">
        <v>0</v>
      </c>
      <c r="J104" s="87">
        <v>279.47650077999998</v>
      </c>
      <c r="K104" s="87">
        <v>330.29041001000002</v>
      </c>
      <c r="L104" s="87">
        <v>381.10431925</v>
      </c>
    </row>
    <row r="105" spans="1:12" ht="12.75" customHeight="1" x14ac:dyDescent="0.2">
      <c r="A105" s="86" t="s">
        <v>152</v>
      </c>
      <c r="B105" s="86">
        <v>24</v>
      </c>
      <c r="C105" s="87">
        <v>575.29396445999998</v>
      </c>
      <c r="D105" s="87">
        <v>571.58096175000003</v>
      </c>
      <c r="E105" s="87">
        <v>0</v>
      </c>
      <c r="F105" s="87">
        <v>57.158096180000001</v>
      </c>
      <c r="G105" s="87">
        <v>142.89524044000001</v>
      </c>
      <c r="H105" s="87">
        <v>285.79048088000002</v>
      </c>
      <c r="I105" s="87">
        <v>0</v>
      </c>
      <c r="J105" s="87">
        <v>314.36952896000003</v>
      </c>
      <c r="K105" s="87">
        <v>371.52762514</v>
      </c>
      <c r="L105" s="87">
        <v>428.68572131000002</v>
      </c>
    </row>
    <row r="106" spans="1:12" ht="12.75" customHeight="1" x14ac:dyDescent="0.2">
      <c r="A106" s="86" t="s">
        <v>153</v>
      </c>
      <c r="B106" s="86">
        <v>1</v>
      </c>
      <c r="C106" s="87">
        <v>707.40699893999999</v>
      </c>
      <c r="D106" s="87">
        <v>702.87844514999995</v>
      </c>
      <c r="E106" s="87">
        <v>0</v>
      </c>
      <c r="F106" s="87">
        <v>70.287844519999993</v>
      </c>
      <c r="G106" s="87">
        <v>175.71961128999999</v>
      </c>
      <c r="H106" s="87">
        <v>351.43922257999998</v>
      </c>
      <c r="I106" s="87">
        <v>0</v>
      </c>
      <c r="J106" s="87">
        <v>386.58314482999998</v>
      </c>
      <c r="K106" s="87">
        <v>456.87098935</v>
      </c>
      <c r="L106" s="87">
        <v>527.15883385999996</v>
      </c>
    </row>
    <row r="107" spans="1:12" ht="12.75" customHeight="1" x14ac:dyDescent="0.2">
      <c r="A107" s="86" t="s">
        <v>153</v>
      </c>
      <c r="B107" s="86">
        <v>2</v>
      </c>
      <c r="C107" s="87">
        <v>804.15248811000004</v>
      </c>
      <c r="D107" s="87">
        <v>799.32451018999996</v>
      </c>
      <c r="E107" s="87">
        <v>0</v>
      </c>
      <c r="F107" s="87">
        <v>79.932451020000002</v>
      </c>
      <c r="G107" s="87">
        <v>199.83112754999999</v>
      </c>
      <c r="H107" s="87">
        <v>399.66225509999998</v>
      </c>
      <c r="I107" s="87">
        <v>0</v>
      </c>
      <c r="J107" s="87">
        <v>439.62848059999999</v>
      </c>
      <c r="K107" s="87">
        <v>519.56093162000002</v>
      </c>
      <c r="L107" s="87">
        <v>599.49338264000005</v>
      </c>
    </row>
    <row r="108" spans="1:12" ht="12.75" customHeight="1" x14ac:dyDescent="0.2">
      <c r="A108" s="86" t="s">
        <v>153</v>
      </c>
      <c r="B108" s="86">
        <v>3</v>
      </c>
      <c r="C108" s="87">
        <v>889.84943716999999</v>
      </c>
      <c r="D108" s="87">
        <v>884.54849808999995</v>
      </c>
      <c r="E108" s="87">
        <v>0</v>
      </c>
      <c r="F108" s="87">
        <v>88.454849809999999</v>
      </c>
      <c r="G108" s="87">
        <v>221.13712451999999</v>
      </c>
      <c r="H108" s="87">
        <v>442.27424904999998</v>
      </c>
      <c r="I108" s="87">
        <v>0</v>
      </c>
      <c r="J108" s="87">
        <v>486.50167395</v>
      </c>
      <c r="K108" s="87">
        <v>574.95652375999998</v>
      </c>
      <c r="L108" s="87">
        <v>663.41137357000002</v>
      </c>
    </row>
    <row r="109" spans="1:12" ht="12.75" customHeight="1" x14ac:dyDescent="0.2">
      <c r="A109" s="86" t="s">
        <v>153</v>
      </c>
      <c r="B109" s="86">
        <v>4</v>
      </c>
      <c r="C109" s="87">
        <v>1004.97423957</v>
      </c>
      <c r="D109" s="87">
        <v>998.98402097999997</v>
      </c>
      <c r="E109" s="87">
        <v>0</v>
      </c>
      <c r="F109" s="87">
        <v>99.898402099999998</v>
      </c>
      <c r="G109" s="87">
        <v>249.74600525</v>
      </c>
      <c r="H109" s="87">
        <v>499.49201048999998</v>
      </c>
      <c r="I109" s="87">
        <v>0</v>
      </c>
      <c r="J109" s="87">
        <v>549.44121154000004</v>
      </c>
      <c r="K109" s="87">
        <v>649.33961364000004</v>
      </c>
      <c r="L109" s="87">
        <v>749.23801574000004</v>
      </c>
    </row>
    <row r="110" spans="1:12" ht="12.75" customHeight="1" x14ac:dyDescent="0.2">
      <c r="A110" s="86" t="s">
        <v>153</v>
      </c>
      <c r="B110" s="86">
        <v>5</v>
      </c>
      <c r="C110" s="87">
        <v>1006.6719814</v>
      </c>
      <c r="D110" s="87">
        <v>1000.9365676</v>
      </c>
      <c r="E110" s="87">
        <v>0</v>
      </c>
      <c r="F110" s="87">
        <v>100.09365676</v>
      </c>
      <c r="G110" s="87">
        <v>250.2341419</v>
      </c>
      <c r="H110" s="87">
        <v>500.46828379999999</v>
      </c>
      <c r="I110" s="87">
        <v>0</v>
      </c>
      <c r="J110" s="87">
        <v>550.51511217999996</v>
      </c>
      <c r="K110" s="87">
        <v>650.60876894</v>
      </c>
      <c r="L110" s="87">
        <v>750.70242570000005</v>
      </c>
    </row>
    <row r="111" spans="1:12" ht="12.75" customHeight="1" x14ac:dyDescent="0.2">
      <c r="A111" s="86" t="s">
        <v>153</v>
      </c>
      <c r="B111" s="86">
        <v>6</v>
      </c>
      <c r="C111" s="87">
        <v>986.29192847000002</v>
      </c>
      <c r="D111" s="87">
        <v>980.67355936000001</v>
      </c>
      <c r="E111" s="87">
        <v>0</v>
      </c>
      <c r="F111" s="87">
        <v>98.067355939999999</v>
      </c>
      <c r="G111" s="87">
        <v>245.16838984</v>
      </c>
      <c r="H111" s="87">
        <v>490.33677968000001</v>
      </c>
      <c r="I111" s="87">
        <v>0</v>
      </c>
      <c r="J111" s="87">
        <v>539.37045765000005</v>
      </c>
      <c r="K111" s="87">
        <v>637.43781358000001</v>
      </c>
      <c r="L111" s="87">
        <v>735.50516951999998</v>
      </c>
    </row>
    <row r="112" spans="1:12" ht="12.75" customHeight="1" x14ac:dyDescent="0.2">
      <c r="A112" s="86" t="s">
        <v>153</v>
      </c>
      <c r="B112" s="86">
        <v>7</v>
      </c>
      <c r="C112" s="87">
        <v>944.47273724000001</v>
      </c>
      <c r="D112" s="87">
        <v>939.06584086999999</v>
      </c>
      <c r="E112" s="87">
        <v>0</v>
      </c>
      <c r="F112" s="87">
        <v>93.906584089999996</v>
      </c>
      <c r="G112" s="87">
        <v>234.76646022</v>
      </c>
      <c r="H112" s="87">
        <v>469.53292044</v>
      </c>
      <c r="I112" s="87">
        <v>0</v>
      </c>
      <c r="J112" s="87">
        <v>516.48621247999995</v>
      </c>
      <c r="K112" s="87">
        <v>610.39279656999997</v>
      </c>
      <c r="L112" s="87">
        <v>704.29938064999999</v>
      </c>
    </row>
    <row r="113" spans="1:12" ht="12.75" customHeight="1" x14ac:dyDescent="0.2">
      <c r="A113" s="86" t="s">
        <v>153</v>
      </c>
      <c r="B113" s="86">
        <v>8</v>
      </c>
      <c r="C113" s="87">
        <v>916.14715677000004</v>
      </c>
      <c r="D113" s="87">
        <v>911.00687104999997</v>
      </c>
      <c r="E113" s="87">
        <v>0</v>
      </c>
      <c r="F113" s="87">
        <v>91.100687109999996</v>
      </c>
      <c r="G113" s="87">
        <v>227.75171775999999</v>
      </c>
      <c r="H113" s="87">
        <v>455.50343552999999</v>
      </c>
      <c r="I113" s="87">
        <v>0</v>
      </c>
      <c r="J113" s="87">
        <v>501.05377908000003</v>
      </c>
      <c r="K113" s="87">
        <v>592.15446617999999</v>
      </c>
      <c r="L113" s="87">
        <v>683.25515328999995</v>
      </c>
    </row>
    <row r="114" spans="1:12" ht="12.75" customHeight="1" x14ac:dyDescent="0.2">
      <c r="A114" s="86" t="s">
        <v>153</v>
      </c>
      <c r="B114" s="86">
        <v>9</v>
      </c>
      <c r="C114" s="87">
        <v>758.04175733</v>
      </c>
      <c r="D114" s="87">
        <v>753.78707359999999</v>
      </c>
      <c r="E114" s="87">
        <v>0</v>
      </c>
      <c r="F114" s="87">
        <v>75.378707360000007</v>
      </c>
      <c r="G114" s="87">
        <v>188.4467684</v>
      </c>
      <c r="H114" s="87">
        <v>376.89353679999999</v>
      </c>
      <c r="I114" s="87">
        <v>0</v>
      </c>
      <c r="J114" s="87">
        <v>414.58289048</v>
      </c>
      <c r="K114" s="87">
        <v>489.96159784000002</v>
      </c>
      <c r="L114" s="87">
        <v>565.34030519999999</v>
      </c>
    </row>
    <row r="115" spans="1:12" ht="12.75" customHeight="1" x14ac:dyDescent="0.2">
      <c r="A115" s="86" t="s">
        <v>153</v>
      </c>
      <c r="B115" s="86">
        <v>10</v>
      </c>
      <c r="C115" s="87">
        <v>645.52426547000005</v>
      </c>
      <c r="D115" s="87">
        <v>641.96989614999995</v>
      </c>
      <c r="E115" s="87">
        <v>0</v>
      </c>
      <c r="F115" s="87">
        <v>64.196989619999997</v>
      </c>
      <c r="G115" s="87">
        <v>160.49247403999999</v>
      </c>
      <c r="H115" s="87">
        <v>320.98494807999998</v>
      </c>
      <c r="I115" s="87">
        <v>0</v>
      </c>
      <c r="J115" s="87">
        <v>353.08344288000001</v>
      </c>
      <c r="K115" s="87">
        <v>417.28043250000002</v>
      </c>
      <c r="L115" s="87">
        <v>481.47742211000002</v>
      </c>
    </row>
    <row r="116" spans="1:12" ht="12.75" customHeight="1" x14ac:dyDescent="0.2">
      <c r="A116" s="86" t="s">
        <v>153</v>
      </c>
      <c r="B116" s="86">
        <v>11</v>
      </c>
      <c r="C116" s="87">
        <v>526.89738423999995</v>
      </c>
      <c r="D116" s="87">
        <v>524.11499118999996</v>
      </c>
      <c r="E116" s="87">
        <v>0</v>
      </c>
      <c r="F116" s="87">
        <v>52.411499120000002</v>
      </c>
      <c r="G116" s="87">
        <v>131.02874779999999</v>
      </c>
      <c r="H116" s="87">
        <v>262.05749559999998</v>
      </c>
      <c r="I116" s="87">
        <v>0</v>
      </c>
      <c r="J116" s="87">
        <v>288.26324514999999</v>
      </c>
      <c r="K116" s="87">
        <v>340.67474427000002</v>
      </c>
      <c r="L116" s="87">
        <v>393.08624338999999</v>
      </c>
    </row>
    <row r="117" spans="1:12" ht="12.75" customHeight="1" x14ac:dyDescent="0.2">
      <c r="A117" s="86" t="s">
        <v>153</v>
      </c>
      <c r="B117" s="86">
        <v>12</v>
      </c>
      <c r="C117" s="87">
        <v>476.91839558999999</v>
      </c>
      <c r="D117" s="87">
        <v>474.21955702000002</v>
      </c>
      <c r="E117" s="87">
        <v>0</v>
      </c>
      <c r="F117" s="87">
        <v>47.421955699999998</v>
      </c>
      <c r="G117" s="87">
        <v>118.55488926</v>
      </c>
      <c r="H117" s="87">
        <v>237.10977851000001</v>
      </c>
      <c r="I117" s="87">
        <v>0</v>
      </c>
      <c r="J117" s="87">
        <v>260.82075636000002</v>
      </c>
      <c r="K117" s="87">
        <v>308.24271205999997</v>
      </c>
      <c r="L117" s="87">
        <v>355.66466776999999</v>
      </c>
    </row>
    <row r="118" spans="1:12" ht="12.75" customHeight="1" x14ac:dyDescent="0.2">
      <c r="A118" s="86" t="s">
        <v>153</v>
      </c>
      <c r="B118" s="86">
        <v>13</v>
      </c>
      <c r="C118" s="87">
        <v>478.24596538999998</v>
      </c>
      <c r="D118" s="87">
        <v>475.45013939</v>
      </c>
      <c r="E118" s="87">
        <v>0</v>
      </c>
      <c r="F118" s="87">
        <v>47.545013939999997</v>
      </c>
      <c r="G118" s="87">
        <v>118.86253485</v>
      </c>
      <c r="H118" s="87">
        <v>237.72506970000001</v>
      </c>
      <c r="I118" s="87">
        <v>0</v>
      </c>
      <c r="J118" s="87">
        <v>261.49757665999999</v>
      </c>
      <c r="K118" s="87">
        <v>309.04259059999998</v>
      </c>
      <c r="L118" s="87">
        <v>356.58760453999997</v>
      </c>
    </row>
    <row r="119" spans="1:12" ht="12.75" customHeight="1" x14ac:dyDescent="0.2">
      <c r="A119" s="86" t="s">
        <v>153</v>
      </c>
      <c r="B119" s="86">
        <v>14</v>
      </c>
      <c r="C119" s="87">
        <v>481.38751077000001</v>
      </c>
      <c r="D119" s="87">
        <v>478.66959910999998</v>
      </c>
      <c r="E119" s="87">
        <v>0</v>
      </c>
      <c r="F119" s="87">
        <v>47.866959909999999</v>
      </c>
      <c r="G119" s="87">
        <v>119.66739978</v>
      </c>
      <c r="H119" s="87">
        <v>239.33479955999999</v>
      </c>
      <c r="I119" s="87">
        <v>0</v>
      </c>
      <c r="J119" s="87">
        <v>263.26827951000001</v>
      </c>
      <c r="K119" s="87">
        <v>311.13523942</v>
      </c>
      <c r="L119" s="87">
        <v>359.00219933</v>
      </c>
    </row>
    <row r="120" spans="1:12" ht="12.75" customHeight="1" x14ac:dyDescent="0.2">
      <c r="A120" s="86" t="s">
        <v>153</v>
      </c>
      <c r="B120" s="86">
        <v>15</v>
      </c>
      <c r="C120" s="87">
        <v>488.77311042999997</v>
      </c>
      <c r="D120" s="87">
        <v>486.06413075</v>
      </c>
      <c r="E120" s="87">
        <v>0</v>
      </c>
      <c r="F120" s="87">
        <v>48.606413080000003</v>
      </c>
      <c r="G120" s="87">
        <v>121.51603269</v>
      </c>
      <c r="H120" s="87">
        <v>243.03206538000001</v>
      </c>
      <c r="I120" s="87">
        <v>0</v>
      </c>
      <c r="J120" s="87">
        <v>267.33527191000002</v>
      </c>
      <c r="K120" s="87">
        <v>315.94168499</v>
      </c>
      <c r="L120" s="87">
        <v>364.54809805999997</v>
      </c>
    </row>
    <row r="121" spans="1:12" ht="12.75" customHeight="1" x14ac:dyDescent="0.2">
      <c r="A121" s="86" t="s">
        <v>153</v>
      </c>
      <c r="B121" s="86">
        <v>16</v>
      </c>
      <c r="C121" s="87">
        <v>487.23043891999998</v>
      </c>
      <c r="D121" s="87">
        <v>484.3941519</v>
      </c>
      <c r="E121" s="87">
        <v>0</v>
      </c>
      <c r="F121" s="87">
        <v>48.439415189999998</v>
      </c>
      <c r="G121" s="87">
        <v>121.09853798</v>
      </c>
      <c r="H121" s="87">
        <v>242.19707595</v>
      </c>
      <c r="I121" s="87">
        <v>0</v>
      </c>
      <c r="J121" s="87">
        <v>266.41678354999999</v>
      </c>
      <c r="K121" s="87">
        <v>314.85619874000002</v>
      </c>
      <c r="L121" s="87">
        <v>363.29561393</v>
      </c>
    </row>
    <row r="122" spans="1:12" ht="12.75" customHeight="1" x14ac:dyDescent="0.2">
      <c r="A122" s="86" t="s">
        <v>153</v>
      </c>
      <c r="B122" s="86">
        <v>17</v>
      </c>
      <c r="C122" s="87">
        <v>481.60782167000002</v>
      </c>
      <c r="D122" s="87">
        <v>478.99600672000003</v>
      </c>
      <c r="E122" s="87">
        <v>0</v>
      </c>
      <c r="F122" s="87">
        <v>47.899600669999998</v>
      </c>
      <c r="G122" s="87">
        <v>119.74900168000001</v>
      </c>
      <c r="H122" s="87">
        <v>239.49800336000001</v>
      </c>
      <c r="I122" s="87">
        <v>0</v>
      </c>
      <c r="J122" s="87">
        <v>263.44780370000001</v>
      </c>
      <c r="K122" s="87">
        <v>311.34740436999999</v>
      </c>
      <c r="L122" s="87">
        <v>359.24700503999998</v>
      </c>
    </row>
    <row r="123" spans="1:12" ht="12.75" customHeight="1" x14ac:dyDescent="0.2">
      <c r="A123" s="86" t="s">
        <v>153</v>
      </c>
      <c r="B123" s="86">
        <v>18</v>
      </c>
      <c r="C123" s="87">
        <v>478.20421398000002</v>
      </c>
      <c r="D123" s="87">
        <v>475.76056799000003</v>
      </c>
      <c r="E123" s="87">
        <v>0</v>
      </c>
      <c r="F123" s="87">
        <v>47.576056800000003</v>
      </c>
      <c r="G123" s="87">
        <v>118.94014199999999</v>
      </c>
      <c r="H123" s="87">
        <v>237.88028399999999</v>
      </c>
      <c r="I123" s="87">
        <v>0</v>
      </c>
      <c r="J123" s="87">
        <v>261.66831238999998</v>
      </c>
      <c r="K123" s="87">
        <v>309.24436918999999</v>
      </c>
      <c r="L123" s="87">
        <v>356.82042598999999</v>
      </c>
    </row>
    <row r="124" spans="1:12" ht="12.75" customHeight="1" x14ac:dyDescent="0.2">
      <c r="A124" s="86" t="s">
        <v>153</v>
      </c>
      <c r="B124" s="86">
        <v>19</v>
      </c>
      <c r="C124" s="87">
        <v>474.86761870999999</v>
      </c>
      <c r="D124" s="87">
        <v>472.22719695000001</v>
      </c>
      <c r="E124" s="87">
        <v>0</v>
      </c>
      <c r="F124" s="87">
        <v>47.222719699999999</v>
      </c>
      <c r="G124" s="87">
        <v>118.05679924</v>
      </c>
      <c r="H124" s="87">
        <v>236.11359848000001</v>
      </c>
      <c r="I124" s="87">
        <v>0</v>
      </c>
      <c r="J124" s="87">
        <v>259.72495831999998</v>
      </c>
      <c r="K124" s="87">
        <v>306.94767802000001</v>
      </c>
      <c r="L124" s="87">
        <v>354.17039770999997</v>
      </c>
    </row>
    <row r="125" spans="1:12" ht="12.75" customHeight="1" x14ac:dyDescent="0.2">
      <c r="A125" s="86" t="s">
        <v>153</v>
      </c>
      <c r="B125" s="86">
        <v>20</v>
      </c>
      <c r="C125" s="87">
        <v>485.17963823000002</v>
      </c>
      <c r="D125" s="87">
        <v>481.60564176000003</v>
      </c>
      <c r="E125" s="87">
        <v>0</v>
      </c>
      <c r="F125" s="87">
        <v>48.160564180000001</v>
      </c>
      <c r="G125" s="87">
        <v>120.40141044000001</v>
      </c>
      <c r="H125" s="87">
        <v>240.80282088000001</v>
      </c>
      <c r="I125" s="87">
        <v>0</v>
      </c>
      <c r="J125" s="87">
        <v>264.88310296999998</v>
      </c>
      <c r="K125" s="87">
        <v>313.04366714000003</v>
      </c>
      <c r="L125" s="87">
        <v>361.20423132000002</v>
      </c>
    </row>
    <row r="126" spans="1:12" ht="12.75" customHeight="1" x14ac:dyDescent="0.2">
      <c r="A126" s="86" t="s">
        <v>153</v>
      </c>
      <c r="B126" s="86">
        <v>21</v>
      </c>
      <c r="C126" s="87">
        <v>476.43172195</v>
      </c>
      <c r="D126" s="87">
        <v>473.52418523</v>
      </c>
      <c r="E126" s="87">
        <v>0</v>
      </c>
      <c r="F126" s="87">
        <v>47.352418520000001</v>
      </c>
      <c r="G126" s="87">
        <v>118.38104631</v>
      </c>
      <c r="H126" s="87">
        <v>236.76209262</v>
      </c>
      <c r="I126" s="87">
        <v>0</v>
      </c>
      <c r="J126" s="87">
        <v>260.43830187999998</v>
      </c>
      <c r="K126" s="87">
        <v>307.7907204</v>
      </c>
      <c r="L126" s="87">
        <v>355.14313892000001</v>
      </c>
    </row>
    <row r="127" spans="1:12" ht="12.75" customHeight="1" x14ac:dyDescent="0.2">
      <c r="A127" s="86" t="s">
        <v>153</v>
      </c>
      <c r="B127" s="86">
        <v>22</v>
      </c>
      <c r="C127" s="87">
        <v>473.69010358000003</v>
      </c>
      <c r="D127" s="87">
        <v>470.83690264000001</v>
      </c>
      <c r="E127" s="87">
        <v>0</v>
      </c>
      <c r="F127" s="87">
        <v>47.083690259999997</v>
      </c>
      <c r="G127" s="87">
        <v>117.70922566</v>
      </c>
      <c r="H127" s="87">
        <v>235.41845132</v>
      </c>
      <c r="I127" s="87">
        <v>0</v>
      </c>
      <c r="J127" s="87">
        <v>258.96029644999999</v>
      </c>
      <c r="K127" s="87">
        <v>306.04398672000002</v>
      </c>
      <c r="L127" s="87">
        <v>353.12767697999999</v>
      </c>
    </row>
    <row r="128" spans="1:12" ht="12.75" customHeight="1" x14ac:dyDescent="0.2">
      <c r="A128" s="86" t="s">
        <v>153</v>
      </c>
      <c r="B128" s="86">
        <v>23</v>
      </c>
      <c r="C128" s="87">
        <v>482.96056385999998</v>
      </c>
      <c r="D128" s="87">
        <v>480.39849015999999</v>
      </c>
      <c r="E128" s="87">
        <v>0</v>
      </c>
      <c r="F128" s="87">
        <v>48.039849019999998</v>
      </c>
      <c r="G128" s="87">
        <v>120.09962254</v>
      </c>
      <c r="H128" s="87">
        <v>240.19924508</v>
      </c>
      <c r="I128" s="87">
        <v>0</v>
      </c>
      <c r="J128" s="87">
        <v>264.21916958999998</v>
      </c>
      <c r="K128" s="87">
        <v>312.25901859999999</v>
      </c>
      <c r="L128" s="87">
        <v>360.29886762000001</v>
      </c>
    </row>
    <row r="129" spans="1:12" ht="12.75" customHeight="1" x14ac:dyDescent="0.2">
      <c r="A129" s="86" t="s">
        <v>153</v>
      </c>
      <c r="B129" s="86">
        <v>24</v>
      </c>
      <c r="C129" s="87">
        <v>527.05457477000004</v>
      </c>
      <c r="D129" s="87">
        <v>524.24371653000003</v>
      </c>
      <c r="E129" s="87">
        <v>0</v>
      </c>
      <c r="F129" s="87">
        <v>52.424371649999998</v>
      </c>
      <c r="G129" s="87">
        <v>131.06092913000001</v>
      </c>
      <c r="H129" s="87">
        <v>262.12185827000002</v>
      </c>
      <c r="I129" s="87">
        <v>0</v>
      </c>
      <c r="J129" s="87">
        <v>288.33404409000002</v>
      </c>
      <c r="K129" s="87">
        <v>340.75841573999998</v>
      </c>
      <c r="L129" s="87">
        <v>393.1827874</v>
      </c>
    </row>
    <row r="130" spans="1:12" ht="12.75" customHeight="1" x14ac:dyDescent="0.2">
      <c r="A130" s="86" t="s">
        <v>154</v>
      </c>
      <c r="B130" s="86">
        <v>1</v>
      </c>
      <c r="C130" s="87">
        <v>600.29522786999996</v>
      </c>
      <c r="D130" s="87">
        <v>596.90870813000004</v>
      </c>
      <c r="E130" s="87">
        <v>0</v>
      </c>
      <c r="F130" s="87">
        <v>59.69087081</v>
      </c>
      <c r="G130" s="87">
        <v>149.22717703000001</v>
      </c>
      <c r="H130" s="87">
        <v>298.45435407000002</v>
      </c>
      <c r="I130" s="87">
        <v>0</v>
      </c>
      <c r="J130" s="87">
        <v>328.29978947000001</v>
      </c>
      <c r="K130" s="87">
        <v>387.99066027999999</v>
      </c>
      <c r="L130" s="87">
        <v>447.68153109999997</v>
      </c>
    </row>
    <row r="131" spans="1:12" ht="12.75" customHeight="1" x14ac:dyDescent="0.2">
      <c r="A131" s="86" t="s">
        <v>154</v>
      </c>
      <c r="B131" s="86">
        <v>2</v>
      </c>
      <c r="C131" s="87">
        <v>720.00339749</v>
      </c>
      <c r="D131" s="87">
        <v>716.34582437999995</v>
      </c>
      <c r="E131" s="87">
        <v>0</v>
      </c>
      <c r="F131" s="87">
        <v>71.634582440000003</v>
      </c>
      <c r="G131" s="87">
        <v>179.08645609999999</v>
      </c>
      <c r="H131" s="87">
        <v>358.17291218999998</v>
      </c>
      <c r="I131" s="87">
        <v>0</v>
      </c>
      <c r="J131" s="87">
        <v>393.99020340999999</v>
      </c>
      <c r="K131" s="87">
        <v>465.62478585000002</v>
      </c>
      <c r="L131" s="87">
        <v>537.25936829</v>
      </c>
    </row>
    <row r="132" spans="1:12" ht="12.75" customHeight="1" x14ac:dyDescent="0.2">
      <c r="A132" s="86" t="s">
        <v>154</v>
      </c>
      <c r="B132" s="86">
        <v>3</v>
      </c>
      <c r="C132" s="87">
        <v>825.84309896000002</v>
      </c>
      <c r="D132" s="87">
        <v>821.85282135</v>
      </c>
      <c r="E132" s="87">
        <v>0</v>
      </c>
      <c r="F132" s="87">
        <v>82.185282139999998</v>
      </c>
      <c r="G132" s="87">
        <v>205.46320534</v>
      </c>
      <c r="H132" s="87">
        <v>410.92641068</v>
      </c>
      <c r="I132" s="87">
        <v>0</v>
      </c>
      <c r="J132" s="87">
        <v>452.01905174000001</v>
      </c>
      <c r="K132" s="87">
        <v>534.20433388000004</v>
      </c>
      <c r="L132" s="87">
        <v>616.38961601000005</v>
      </c>
    </row>
    <row r="133" spans="1:12" ht="12.75" customHeight="1" x14ac:dyDescent="0.2">
      <c r="A133" s="86" t="s">
        <v>154</v>
      </c>
      <c r="B133" s="86">
        <v>4</v>
      </c>
      <c r="C133" s="87">
        <v>910.29642933000002</v>
      </c>
      <c r="D133" s="87">
        <v>905.86819979999996</v>
      </c>
      <c r="E133" s="87">
        <v>0</v>
      </c>
      <c r="F133" s="87">
        <v>90.586819980000001</v>
      </c>
      <c r="G133" s="87">
        <v>226.46704994999999</v>
      </c>
      <c r="H133" s="87">
        <v>452.93409989999998</v>
      </c>
      <c r="I133" s="87">
        <v>0</v>
      </c>
      <c r="J133" s="87">
        <v>498.22750989000002</v>
      </c>
      <c r="K133" s="87">
        <v>588.81432987000005</v>
      </c>
      <c r="L133" s="87">
        <v>679.40114985000002</v>
      </c>
    </row>
    <row r="134" spans="1:12" ht="12.75" customHeight="1" x14ac:dyDescent="0.2">
      <c r="A134" s="86" t="s">
        <v>154</v>
      </c>
      <c r="B134" s="86">
        <v>5</v>
      </c>
      <c r="C134" s="87">
        <v>908.70613103999995</v>
      </c>
      <c r="D134" s="87">
        <v>904.31517812000004</v>
      </c>
      <c r="E134" s="87">
        <v>0</v>
      </c>
      <c r="F134" s="87">
        <v>90.431517810000003</v>
      </c>
      <c r="G134" s="87">
        <v>226.07879453000001</v>
      </c>
      <c r="H134" s="87">
        <v>452.15758906000002</v>
      </c>
      <c r="I134" s="87">
        <v>0</v>
      </c>
      <c r="J134" s="87">
        <v>497.37334797</v>
      </c>
      <c r="K134" s="87">
        <v>587.80486578</v>
      </c>
      <c r="L134" s="87">
        <v>678.23638358999995</v>
      </c>
    </row>
    <row r="135" spans="1:12" ht="12.75" customHeight="1" x14ac:dyDescent="0.2">
      <c r="A135" s="86" t="s">
        <v>154</v>
      </c>
      <c r="B135" s="86">
        <v>6</v>
      </c>
      <c r="C135" s="87">
        <v>933.43361890000006</v>
      </c>
      <c r="D135" s="87">
        <v>928.75495658</v>
      </c>
      <c r="E135" s="87">
        <v>0</v>
      </c>
      <c r="F135" s="87">
        <v>92.875495659999999</v>
      </c>
      <c r="G135" s="87">
        <v>232.18873915</v>
      </c>
      <c r="H135" s="87">
        <v>464.37747829</v>
      </c>
      <c r="I135" s="87">
        <v>0</v>
      </c>
      <c r="J135" s="87">
        <v>510.81522611999998</v>
      </c>
      <c r="K135" s="87">
        <v>603.69072177999999</v>
      </c>
      <c r="L135" s="87">
        <v>696.56621743999995</v>
      </c>
    </row>
    <row r="136" spans="1:12" ht="12.75" customHeight="1" x14ac:dyDescent="0.2">
      <c r="A136" s="86" t="s">
        <v>154</v>
      </c>
      <c r="B136" s="86">
        <v>7</v>
      </c>
      <c r="C136" s="87">
        <v>943.74127953000004</v>
      </c>
      <c r="D136" s="87">
        <v>938.81787048000001</v>
      </c>
      <c r="E136" s="87">
        <v>0</v>
      </c>
      <c r="F136" s="87">
        <v>93.88178705</v>
      </c>
      <c r="G136" s="87">
        <v>234.70446762</v>
      </c>
      <c r="H136" s="87">
        <v>469.40893524000001</v>
      </c>
      <c r="I136" s="87">
        <v>0</v>
      </c>
      <c r="J136" s="87">
        <v>516.34982876000004</v>
      </c>
      <c r="K136" s="87">
        <v>610.23161580999999</v>
      </c>
      <c r="L136" s="87">
        <v>704.11340285999995</v>
      </c>
    </row>
    <row r="137" spans="1:12" ht="12.75" customHeight="1" x14ac:dyDescent="0.2">
      <c r="A137" s="86" t="s">
        <v>154</v>
      </c>
      <c r="B137" s="86">
        <v>8</v>
      </c>
      <c r="C137" s="87">
        <v>907.14682241000003</v>
      </c>
      <c r="D137" s="87">
        <v>902.60622519000003</v>
      </c>
      <c r="E137" s="87">
        <v>0</v>
      </c>
      <c r="F137" s="87">
        <v>90.260622519999998</v>
      </c>
      <c r="G137" s="87">
        <v>225.65155630000001</v>
      </c>
      <c r="H137" s="87">
        <v>451.30311260000002</v>
      </c>
      <c r="I137" s="87">
        <v>0</v>
      </c>
      <c r="J137" s="87">
        <v>496.43342385</v>
      </c>
      <c r="K137" s="87">
        <v>586.69404637000002</v>
      </c>
      <c r="L137" s="87">
        <v>676.95466888999999</v>
      </c>
    </row>
    <row r="138" spans="1:12" ht="12.75" customHeight="1" x14ac:dyDescent="0.2">
      <c r="A138" s="86" t="s">
        <v>154</v>
      </c>
      <c r="B138" s="86">
        <v>9</v>
      </c>
      <c r="C138" s="87">
        <v>762.95391856000003</v>
      </c>
      <c r="D138" s="87">
        <v>759.07845711000004</v>
      </c>
      <c r="E138" s="87">
        <v>0</v>
      </c>
      <c r="F138" s="87">
        <v>75.907845710000004</v>
      </c>
      <c r="G138" s="87">
        <v>189.76961428000001</v>
      </c>
      <c r="H138" s="87">
        <v>379.53922856000003</v>
      </c>
      <c r="I138" s="87">
        <v>0</v>
      </c>
      <c r="J138" s="87">
        <v>417.49315141</v>
      </c>
      <c r="K138" s="87">
        <v>493.40099712</v>
      </c>
      <c r="L138" s="87">
        <v>569.30884283</v>
      </c>
    </row>
    <row r="139" spans="1:12" ht="12.75" customHeight="1" x14ac:dyDescent="0.2">
      <c r="A139" s="86" t="s">
        <v>154</v>
      </c>
      <c r="B139" s="86">
        <v>10</v>
      </c>
      <c r="C139" s="87">
        <v>642.64856326999995</v>
      </c>
      <c r="D139" s="87">
        <v>639.37458750999997</v>
      </c>
      <c r="E139" s="87">
        <v>0</v>
      </c>
      <c r="F139" s="87">
        <v>63.937458749999998</v>
      </c>
      <c r="G139" s="87">
        <v>159.84364687999999</v>
      </c>
      <c r="H139" s="87">
        <v>319.68729375999999</v>
      </c>
      <c r="I139" s="87">
        <v>0</v>
      </c>
      <c r="J139" s="87">
        <v>351.65602312999999</v>
      </c>
      <c r="K139" s="87">
        <v>415.59348188000001</v>
      </c>
      <c r="L139" s="87">
        <v>479.53094062999998</v>
      </c>
    </row>
    <row r="140" spans="1:12" ht="12.75" customHeight="1" x14ac:dyDescent="0.2">
      <c r="A140" s="86" t="s">
        <v>154</v>
      </c>
      <c r="B140" s="86">
        <v>11</v>
      </c>
      <c r="C140" s="87">
        <v>588.39336766999998</v>
      </c>
      <c r="D140" s="87">
        <v>585.50682969000002</v>
      </c>
      <c r="E140" s="87">
        <v>0</v>
      </c>
      <c r="F140" s="87">
        <v>58.550682969999997</v>
      </c>
      <c r="G140" s="87">
        <v>146.37670742</v>
      </c>
      <c r="H140" s="87">
        <v>292.75341485000001</v>
      </c>
      <c r="I140" s="87">
        <v>0</v>
      </c>
      <c r="J140" s="87">
        <v>322.02875633000002</v>
      </c>
      <c r="K140" s="87">
        <v>380.57943929999999</v>
      </c>
      <c r="L140" s="87">
        <v>439.13012227000002</v>
      </c>
    </row>
    <row r="141" spans="1:12" ht="12.75" customHeight="1" x14ac:dyDescent="0.2">
      <c r="A141" s="86" t="s">
        <v>154</v>
      </c>
      <c r="B141" s="86">
        <v>12</v>
      </c>
      <c r="C141" s="87">
        <v>556.3296067</v>
      </c>
      <c r="D141" s="87">
        <v>553.54274056999998</v>
      </c>
      <c r="E141" s="87">
        <v>0</v>
      </c>
      <c r="F141" s="87">
        <v>55.354274060000002</v>
      </c>
      <c r="G141" s="87">
        <v>138.38568513999999</v>
      </c>
      <c r="H141" s="87">
        <v>276.77137028999999</v>
      </c>
      <c r="I141" s="87">
        <v>0</v>
      </c>
      <c r="J141" s="87">
        <v>304.44850731000002</v>
      </c>
      <c r="K141" s="87">
        <v>359.80278136999999</v>
      </c>
      <c r="L141" s="87">
        <v>415.15705543000001</v>
      </c>
    </row>
    <row r="142" spans="1:12" ht="12.75" customHeight="1" x14ac:dyDescent="0.2">
      <c r="A142" s="86" t="s">
        <v>154</v>
      </c>
      <c r="B142" s="86">
        <v>13</v>
      </c>
      <c r="C142" s="87">
        <v>550.85752451999997</v>
      </c>
      <c r="D142" s="87">
        <v>547.97994375999997</v>
      </c>
      <c r="E142" s="87">
        <v>0</v>
      </c>
      <c r="F142" s="87">
        <v>54.797994379999999</v>
      </c>
      <c r="G142" s="87">
        <v>136.99498593999999</v>
      </c>
      <c r="H142" s="87">
        <v>273.98997187999998</v>
      </c>
      <c r="I142" s="87">
        <v>0</v>
      </c>
      <c r="J142" s="87">
        <v>301.38896906999997</v>
      </c>
      <c r="K142" s="87">
        <v>356.18696344</v>
      </c>
      <c r="L142" s="87">
        <v>410.98495781999998</v>
      </c>
    </row>
    <row r="143" spans="1:12" ht="12.75" customHeight="1" x14ac:dyDescent="0.2">
      <c r="A143" s="86" t="s">
        <v>154</v>
      </c>
      <c r="B143" s="86">
        <v>14</v>
      </c>
      <c r="C143" s="87">
        <v>526.86902864000001</v>
      </c>
      <c r="D143" s="87">
        <v>524.12767251000002</v>
      </c>
      <c r="E143" s="87">
        <v>0</v>
      </c>
      <c r="F143" s="87">
        <v>52.412767250000002</v>
      </c>
      <c r="G143" s="87">
        <v>131.03191813000001</v>
      </c>
      <c r="H143" s="87">
        <v>262.06383626000002</v>
      </c>
      <c r="I143" s="87">
        <v>0</v>
      </c>
      <c r="J143" s="87">
        <v>288.27021988000001</v>
      </c>
      <c r="K143" s="87">
        <v>340.68298713000001</v>
      </c>
      <c r="L143" s="87">
        <v>393.09575438000002</v>
      </c>
    </row>
    <row r="144" spans="1:12" ht="12.75" customHeight="1" x14ac:dyDescent="0.2">
      <c r="A144" s="86" t="s">
        <v>154</v>
      </c>
      <c r="B144" s="86">
        <v>15</v>
      </c>
      <c r="C144" s="87">
        <v>486.63834637999997</v>
      </c>
      <c r="D144" s="87">
        <v>484.10611069999999</v>
      </c>
      <c r="E144" s="87">
        <v>0</v>
      </c>
      <c r="F144" s="87">
        <v>48.410611070000002</v>
      </c>
      <c r="G144" s="87">
        <v>121.02652768</v>
      </c>
      <c r="H144" s="87">
        <v>242.05305534999999</v>
      </c>
      <c r="I144" s="87">
        <v>0</v>
      </c>
      <c r="J144" s="87">
        <v>266.25836089000001</v>
      </c>
      <c r="K144" s="87">
        <v>314.66897196000002</v>
      </c>
      <c r="L144" s="87">
        <v>363.07958302999998</v>
      </c>
    </row>
    <row r="145" spans="1:12" ht="12.75" customHeight="1" x14ac:dyDescent="0.2">
      <c r="A145" s="86" t="s">
        <v>154</v>
      </c>
      <c r="B145" s="86">
        <v>16</v>
      </c>
      <c r="C145" s="87">
        <v>500.00925224000002</v>
      </c>
      <c r="D145" s="87">
        <v>497.35417361999998</v>
      </c>
      <c r="E145" s="87">
        <v>0</v>
      </c>
      <c r="F145" s="87">
        <v>49.73541736</v>
      </c>
      <c r="G145" s="87">
        <v>124.33854341</v>
      </c>
      <c r="H145" s="87">
        <v>248.67708680999999</v>
      </c>
      <c r="I145" s="87">
        <v>0</v>
      </c>
      <c r="J145" s="87">
        <v>273.54479549000001</v>
      </c>
      <c r="K145" s="87">
        <v>323.28021285</v>
      </c>
      <c r="L145" s="87">
        <v>373.01563021999999</v>
      </c>
    </row>
    <row r="146" spans="1:12" ht="12.75" customHeight="1" x14ac:dyDescent="0.2">
      <c r="A146" s="86" t="s">
        <v>154</v>
      </c>
      <c r="B146" s="86">
        <v>17</v>
      </c>
      <c r="C146" s="87">
        <v>496.29397184999999</v>
      </c>
      <c r="D146" s="87">
        <v>493.68530363000002</v>
      </c>
      <c r="E146" s="87">
        <v>0</v>
      </c>
      <c r="F146" s="87">
        <v>49.368530360000001</v>
      </c>
      <c r="G146" s="87">
        <v>123.42132590999999</v>
      </c>
      <c r="H146" s="87">
        <v>246.84265181999999</v>
      </c>
      <c r="I146" s="87">
        <v>0</v>
      </c>
      <c r="J146" s="87">
        <v>271.52691700000003</v>
      </c>
      <c r="K146" s="87">
        <v>320.89544735999999</v>
      </c>
      <c r="L146" s="87">
        <v>370.26397772000001</v>
      </c>
    </row>
    <row r="147" spans="1:12" ht="12.75" customHeight="1" x14ac:dyDescent="0.2">
      <c r="A147" s="86" t="s">
        <v>154</v>
      </c>
      <c r="B147" s="86">
        <v>18</v>
      </c>
      <c r="C147" s="87">
        <v>492.25280455000001</v>
      </c>
      <c r="D147" s="87">
        <v>489.65063930000002</v>
      </c>
      <c r="E147" s="87">
        <v>0</v>
      </c>
      <c r="F147" s="87">
        <v>48.965063929999999</v>
      </c>
      <c r="G147" s="87">
        <v>122.41265983</v>
      </c>
      <c r="H147" s="87">
        <v>244.82531965000001</v>
      </c>
      <c r="I147" s="87">
        <v>0</v>
      </c>
      <c r="J147" s="87">
        <v>269.30785162000001</v>
      </c>
      <c r="K147" s="87">
        <v>318.27291554999999</v>
      </c>
      <c r="L147" s="87">
        <v>367.23797947999998</v>
      </c>
    </row>
    <row r="148" spans="1:12" ht="12.75" customHeight="1" x14ac:dyDescent="0.2">
      <c r="A148" s="86" t="s">
        <v>154</v>
      </c>
      <c r="B148" s="86">
        <v>19</v>
      </c>
      <c r="C148" s="87">
        <v>481.68513453000003</v>
      </c>
      <c r="D148" s="87">
        <v>479.12556519999998</v>
      </c>
      <c r="E148" s="87">
        <v>0</v>
      </c>
      <c r="F148" s="87">
        <v>47.912556520000003</v>
      </c>
      <c r="G148" s="87">
        <v>119.7813913</v>
      </c>
      <c r="H148" s="87">
        <v>239.56278259999999</v>
      </c>
      <c r="I148" s="87">
        <v>0</v>
      </c>
      <c r="J148" s="87">
        <v>263.51906086000002</v>
      </c>
      <c r="K148" s="87">
        <v>311.43161737999998</v>
      </c>
      <c r="L148" s="87">
        <v>359.34417389999999</v>
      </c>
    </row>
    <row r="149" spans="1:12" ht="12.75" customHeight="1" x14ac:dyDescent="0.2">
      <c r="A149" s="86" t="s">
        <v>154</v>
      </c>
      <c r="B149" s="86">
        <v>20</v>
      </c>
      <c r="C149" s="87">
        <v>484.04146857000001</v>
      </c>
      <c r="D149" s="87">
        <v>481.5213013</v>
      </c>
      <c r="E149" s="87">
        <v>0</v>
      </c>
      <c r="F149" s="87">
        <v>48.152130130000003</v>
      </c>
      <c r="G149" s="87">
        <v>120.38032533000001</v>
      </c>
      <c r="H149" s="87">
        <v>240.76065065</v>
      </c>
      <c r="I149" s="87">
        <v>0</v>
      </c>
      <c r="J149" s="87">
        <v>264.83671571999997</v>
      </c>
      <c r="K149" s="87">
        <v>312.98884585000002</v>
      </c>
      <c r="L149" s="87">
        <v>361.14097598000001</v>
      </c>
    </row>
    <row r="150" spans="1:12" ht="12.75" customHeight="1" x14ac:dyDescent="0.2">
      <c r="A150" s="86" t="s">
        <v>154</v>
      </c>
      <c r="B150" s="86">
        <v>21</v>
      </c>
      <c r="C150" s="87">
        <v>470.59767922999998</v>
      </c>
      <c r="D150" s="87">
        <v>468.11652965000002</v>
      </c>
      <c r="E150" s="87">
        <v>0</v>
      </c>
      <c r="F150" s="87">
        <v>46.811652969999997</v>
      </c>
      <c r="G150" s="87">
        <v>117.02913241</v>
      </c>
      <c r="H150" s="87">
        <v>234.05826483000001</v>
      </c>
      <c r="I150" s="87">
        <v>0</v>
      </c>
      <c r="J150" s="87">
        <v>257.46409131000001</v>
      </c>
      <c r="K150" s="87">
        <v>304.27574427000002</v>
      </c>
      <c r="L150" s="87">
        <v>351.08739723999997</v>
      </c>
    </row>
    <row r="151" spans="1:12" ht="12.75" customHeight="1" x14ac:dyDescent="0.2">
      <c r="A151" s="86" t="s">
        <v>154</v>
      </c>
      <c r="B151" s="86">
        <v>22</v>
      </c>
      <c r="C151" s="87">
        <v>463.25145133000001</v>
      </c>
      <c r="D151" s="87">
        <v>460.91239042000001</v>
      </c>
      <c r="E151" s="87">
        <v>0</v>
      </c>
      <c r="F151" s="87">
        <v>46.091239039999998</v>
      </c>
      <c r="G151" s="87">
        <v>115.22809761000001</v>
      </c>
      <c r="H151" s="87">
        <v>230.45619521</v>
      </c>
      <c r="I151" s="87">
        <v>0</v>
      </c>
      <c r="J151" s="87">
        <v>253.50181473000001</v>
      </c>
      <c r="K151" s="87">
        <v>299.59305376999998</v>
      </c>
      <c r="L151" s="87">
        <v>345.68429282</v>
      </c>
    </row>
    <row r="152" spans="1:12" ht="12.75" customHeight="1" x14ac:dyDescent="0.2">
      <c r="A152" s="86" t="s">
        <v>154</v>
      </c>
      <c r="B152" s="86">
        <v>23</v>
      </c>
      <c r="C152" s="87">
        <v>477.91885576999999</v>
      </c>
      <c r="D152" s="87">
        <v>475.33627758</v>
      </c>
      <c r="E152" s="87">
        <v>0</v>
      </c>
      <c r="F152" s="87">
        <v>47.533627760000002</v>
      </c>
      <c r="G152" s="87">
        <v>118.8340694</v>
      </c>
      <c r="H152" s="87">
        <v>237.66813879</v>
      </c>
      <c r="I152" s="87">
        <v>0</v>
      </c>
      <c r="J152" s="87">
        <v>261.43495266999997</v>
      </c>
      <c r="K152" s="87">
        <v>308.96858042999997</v>
      </c>
      <c r="L152" s="87">
        <v>356.50220818999998</v>
      </c>
    </row>
    <row r="153" spans="1:12" ht="12.75" customHeight="1" x14ac:dyDescent="0.2">
      <c r="A153" s="86" t="s">
        <v>154</v>
      </c>
      <c r="B153" s="86">
        <v>24</v>
      </c>
      <c r="C153" s="87">
        <v>513.90494747000002</v>
      </c>
      <c r="D153" s="87">
        <v>511.18494335000003</v>
      </c>
      <c r="E153" s="87">
        <v>0</v>
      </c>
      <c r="F153" s="87">
        <v>51.118494339999998</v>
      </c>
      <c r="G153" s="87">
        <v>127.79623583999999</v>
      </c>
      <c r="H153" s="87">
        <v>255.59247167999999</v>
      </c>
      <c r="I153" s="87">
        <v>0</v>
      </c>
      <c r="J153" s="87">
        <v>281.15171884</v>
      </c>
      <c r="K153" s="87">
        <v>332.27021317999998</v>
      </c>
      <c r="L153" s="87">
        <v>383.38870751000002</v>
      </c>
    </row>
    <row r="154" spans="1:12" ht="12.75" customHeight="1" x14ac:dyDescent="0.2">
      <c r="A154" s="86" t="s">
        <v>155</v>
      </c>
      <c r="B154" s="86">
        <v>1</v>
      </c>
      <c r="C154" s="87">
        <v>603.00765501000001</v>
      </c>
      <c r="D154" s="87">
        <v>599.85720989000004</v>
      </c>
      <c r="E154" s="87">
        <v>0</v>
      </c>
      <c r="F154" s="87">
        <v>59.985720989999997</v>
      </c>
      <c r="G154" s="87">
        <v>149.96430247000001</v>
      </c>
      <c r="H154" s="87">
        <v>299.92860495000002</v>
      </c>
      <c r="I154" s="87">
        <v>0</v>
      </c>
      <c r="J154" s="87">
        <v>329.92146544000002</v>
      </c>
      <c r="K154" s="87">
        <v>389.90718643000002</v>
      </c>
      <c r="L154" s="87">
        <v>449.89290741999997</v>
      </c>
    </row>
    <row r="155" spans="1:12" ht="12.75" customHeight="1" x14ac:dyDescent="0.2">
      <c r="A155" s="86" t="s">
        <v>155</v>
      </c>
      <c r="B155" s="86">
        <v>2</v>
      </c>
      <c r="C155" s="87">
        <v>702.43405344999996</v>
      </c>
      <c r="D155" s="87">
        <v>698.75189397999998</v>
      </c>
      <c r="E155" s="87">
        <v>0</v>
      </c>
      <c r="F155" s="87">
        <v>69.875189399999996</v>
      </c>
      <c r="G155" s="87">
        <v>174.6879735</v>
      </c>
      <c r="H155" s="87">
        <v>349.37594698999999</v>
      </c>
      <c r="I155" s="87">
        <v>0</v>
      </c>
      <c r="J155" s="87">
        <v>384.31354169000002</v>
      </c>
      <c r="K155" s="87">
        <v>454.18873108999998</v>
      </c>
      <c r="L155" s="87">
        <v>524.06392048999999</v>
      </c>
    </row>
    <row r="156" spans="1:12" ht="12.75" customHeight="1" x14ac:dyDescent="0.2">
      <c r="A156" s="86" t="s">
        <v>155</v>
      </c>
      <c r="B156" s="86">
        <v>3</v>
      </c>
      <c r="C156" s="87">
        <v>811.61830487999998</v>
      </c>
      <c r="D156" s="87">
        <v>806.88757456999997</v>
      </c>
      <c r="E156" s="87">
        <v>0</v>
      </c>
      <c r="F156" s="87">
        <v>80.688757460000005</v>
      </c>
      <c r="G156" s="87">
        <v>201.72189363999999</v>
      </c>
      <c r="H156" s="87">
        <v>403.44378728999999</v>
      </c>
      <c r="I156" s="87">
        <v>0</v>
      </c>
      <c r="J156" s="87">
        <v>443.78816601</v>
      </c>
      <c r="K156" s="87">
        <v>524.47692346999997</v>
      </c>
      <c r="L156" s="87">
        <v>605.16568093000001</v>
      </c>
    </row>
    <row r="157" spans="1:12" ht="12.75" customHeight="1" x14ac:dyDescent="0.2">
      <c r="A157" s="86" t="s">
        <v>155</v>
      </c>
      <c r="B157" s="86">
        <v>4</v>
      </c>
      <c r="C157" s="87">
        <v>920.89939275999996</v>
      </c>
      <c r="D157" s="87">
        <v>915.56113987000003</v>
      </c>
      <c r="E157" s="87">
        <v>0</v>
      </c>
      <c r="F157" s="87">
        <v>91.55611399</v>
      </c>
      <c r="G157" s="87">
        <v>228.89028497000001</v>
      </c>
      <c r="H157" s="87">
        <v>457.78056994000002</v>
      </c>
      <c r="I157" s="87">
        <v>0</v>
      </c>
      <c r="J157" s="87">
        <v>503.55862693</v>
      </c>
      <c r="K157" s="87">
        <v>595.11474092000003</v>
      </c>
      <c r="L157" s="87">
        <v>686.67085489999999</v>
      </c>
    </row>
    <row r="158" spans="1:12" ht="12.75" customHeight="1" x14ac:dyDescent="0.2">
      <c r="A158" s="86" t="s">
        <v>155</v>
      </c>
      <c r="B158" s="86">
        <v>5</v>
      </c>
      <c r="C158" s="87">
        <v>912.010268</v>
      </c>
      <c r="D158" s="87">
        <v>907.10783351999999</v>
      </c>
      <c r="E158" s="87">
        <v>0</v>
      </c>
      <c r="F158" s="87">
        <v>90.71078335</v>
      </c>
      <c r="G158" s="87">
        <v>226.77695838</v>
      </c>
      <c r="H158" s="87">
        <v>453.55391675999999</v>
      </c>
      <c r="I158" s="87">
        <v>0</v>
      </c>
      <c r="J158" s="87">
        <v>498.90930844000002</v>
      </c>
      <c r="K158" s="87">
        <v>589.62009178999995</v>
      </c>
      <c r="L158" s="87">
        <v>680.33087513999999</v>
      </c>
    </row>
    <row r="159" spans="1:12" ht="12.75" customHeight="1" x14ac:dyDescent="0.2">
      <c r="A159" s="86" t="s">
        <v>155</v>
      </c>
      <c r="B159" s="86">
        <v>6</v>
      </c>
      <c r="C159" s="87">
        <v>923.96253560000002</v>
      </c>
      <c r="D159" s="87">
        <v>919.11004722999996</v>
      </c>
      <c r="E159" s="87">
        <v>0</v>
      </c>
      <c r="F159" s="87">
        <v>91.911004719999994</v>
      </c>
      <c r="G159" s="87">
        <v>229.77751180999999</v>
      </c>
      <c r="H159" s="87">
        <v>459.55502361999999</v>
      </c>
      <c r="I159" s="87">
        <v>0</v>
      </c>
      <c r="J159" s="87">
        <v>505.51052598000001</v>
      </c>
      <c r="K159" s="87">
        <v>597.42153069999995</v>
      </c>
      <c r="L159" s="87">
        <v>689.33253542</v>
      </c>
    </row>
    <row r="160" spans="1:12" ht="12.75" customHeight="1" x14ac:dyDescent="0.2">
      <c r="A160" s="86" t="s">
        <v>155</v>
      </c>
      <c r="B160" s="86">
        <v>7</v>
      </c>
      <c r="C160" s="87">
        <v>936.99756878999995</v>
      </c>
      <c r="D160" s="87">
        <v>931.58793403000004</v>
      </c>
      <c r="E160" s="87">
        <v>0</v>
      </c>
      <c r="F160" s="87">
        <v>93.158793399999993</v>
      </c>
      <c r="G160" s="87">
        <v>232.89698351000001</v>
      </c>
      <c r="H160" s="87">
        <v>465.79396702000003</v>
      </c>
      <c r="I160" s="87">
        <v>0</v>
      </c>
      <c r="J160" s="87">
        <v>512.37336372000004</v>
      </c>
      <c r="K160" s="87">
        <v>605.53215711999997</v>
      </c>
      <c r="L160" s="87">
        <v>698.69095052</v>
      </c>
    </row>
    <row r="161" spans="1:12" ht="12.75" customHeight="1" x14ac:dyDescent="0.2">
      <c r="A161" s="86" t="s">
        <v>155</v>
      </c>
      <c r="B161" s="86">
        <v>8</v>
      </c>
      <c r="C161" s="87">
        <v>917.92127920999997</v>
      </c>
      <c r="D161" s="87">
        <v>912.46274978999998</v>
      </c>
      <c r="E161" s="87">
        <v>0</v>
      </c>
      <c r="F161" s="87">
        <v>91.246274979999995</v>
      </c>
      <c r="G161" s="87">
        <v>228.11568745</v>
      </c>
      <c r="H161" s="87">
        <v>456.23137489999999</v>
      </c>
      <c r="I161" s="87">
        <v>0</v>
      </c>
      <c r="J161" s="87">
        <v>501.85451238000002</v>
      </c>
      <c r="K161" s="87">
        <v>593.10078736000003</v>
      </c>
      <c r="L161" s="87">
        <v>684.34706233999998</v>
      </c>
    </row>
    <row r="162" spans="1:12" ht="12.75" customHeight="1" x14ac:dyDescent="0.2">
      <c r="A162" s="86" t="s">
        <v>155</v>
      </c>
      <c r="B162" s="86">
        <v>9</v>
      </c>
      <c r="C162" s="87">
        <v>777.32608876999996</v>
      </c>
      <c r="D162" s="87">
        <v>773.17779267000003</v>
      </c>
      <c r="E162" s="87">
        <v>0</v>
      </c>
      <c r="F162" s="87">
        <v>77.317779270000003</v>
      </c>
      <c r="G162" s="87">
        <v>193.29444817000001</v>
      </c>
      <c r="H162" s="87">
        <v>386.58889634000002</v>
      </c>
      <c r="I162" s="87">
        <v>0</v>
      </c>
      <c r="J162" s="87">
        <v>425.24778597</v>
      </c>
      <c r="K162" s="87">
        <v>502.56556524000001</v>
      </c>
      <c r="L162" s="87">
        <v>579.88334450000002</v>
      </c>
    </row>
    <row r="163" spans="1:12" ht="12.75" customHeight="1" x14ac:dyDescent="0.2">
      <c r="A163" s="86" t="s">
        <v>155</v>
      </c>
      <c r="B163" s="86">
        <v>10</v>
      </c>
      <c r="C163" s="87">
        <v>661.27166284999998</v>
      </c>
      <c r="D163" s="87">
        <v>658.24485453</v>
      </c>
      <c r="E163" s="87">
        <v>0</v>
      </c>
      <c r="F163" s="87">
        <v>65.824485449999997</v>
      </c>
      <c r="G163" s="87">
        <v>164.56121363</v>
      </c>
      <c r="H163" s="87">
        <v>329.12242727</v>
      </c>
      <c r="I163" s="87">
        <v>0</v>
      </c>
      <c r="J163" s="87">
        <v>362.03466999</v>
      </c>
      <c r="K163" s="87">
        <v>427.85915543999999</v>
      </c>
      <c r="L163" s="87">
        <v>493.6836409</v>
      </c>
    </row>
    <row r="164" spans="1:12" ht="12.75" customHeight="1" x14ac:dyDescent="0.2">
      <c r="A164" s="86" t="s">
        <v>155</v>
      </c>
      <c r="B164" s="86">
        <v>11</v>
      </c>
      <c r="C164" s="87">
        <v>584.08942289000004</v>
      </c>
      <c r="D164" s="87">
        <v>581.52633959000002</v>
      </c>
      <c r="E164" s="87">
        <v>0</v>
      </c>
      <c r="F164" s="87">
        <v>58.152633960000003</v>
      </c>
      <c r="G164" s="87">
        <v>145.38158490000001</v>
      </c>
      <c r="H164" s="87">
        <v>290.76316980000001</v>
      </c>
      <c r="I164" s="87">
        <v>0</v>
      </c>
      <c r="J164" s="87">
        <v>319.83948677000001</v>
      </c>
      <c r="K164" s="87">
        <v>377.99212073000001</v>
      </c>
      <c r="L164" s="87">
        <v>436.14475469000001</v>
      </c>
    </row>
    <row r="165" spans="1:12" ht="12.75" customHeight="1" x14ac:dyDescent="0.2">
      <c r="A165" s="86" t="s">
        <v>155</v>
      </c>
      <c r="B165" s="86">
        <v>12</v>
      </c>
      <c r="C165" s="87">
        <v>535.69011851000005</v>
      </c>
      <c r="D165" s="87">
        <v>533.29988317000004</v>
      </c>
      <c r="E165" s="87">
        <v>0</v>
      </c>
      <c r="F165" s="87">
        <v>53.329988319999998</v>
      </c>
      <c r="G165" s="87">
        <v>133.32497079000001</v>
      </c>
      <c r="H165" s="87">
        <v>266.64994159000003</v>
      </c>
      <c r="I165" s="87">
        <v>0</v>
      </c>
      <c r="J165" s="87">
        <v>293.31493574000001</v>
      </c>
      <c r="K165" s="87">
        <v>346.64492405999999</v>
      </c>
      <c r="L165" s="87">
        <v>399.97491237999998</v>
      </c>
    </row>
    <row r="166" spans="1:12" ht="12.75" customHeight="1" x14ac:dyDescent="0.2">
      <c r="A166" s="86" t="s">
        <v>155</v>
      </c>
      <c r="B166" s="86">
        <v>13</v>
      </c>
      <c r="C166" s="87">
        <v>542.39557748000004</v>
      </c>
      <c r="D166" s="87">
        <v>539.81594167000003</v>
      </c>
      <c r="E166" s="87">
        <v>0</v>
      </c>
      <c r="F166" s="87">
        <v>53.981594170000001</v>
      </c>
      <c r="G166" s="87">
        <v>134.95398542000001</v>
      </c>
      <c r="H166" s="87">
        <v>269.90797084000002</v>
      </c>
      <c r="I166" s="87">
        <v>0</v>
      </c>
      <c r="J166" s="87">
        <v>296.89876792000001</v>
      </c>
      <c r="K166" s="87">
        <v>350.88036209000001</v>
      </c>
      <c r="L166" s="87">
        <v>404.86195624999999</v>
      </c>
    </row>
    <row r="167" spans="1:12" ht="12.75" customHeight="1" x14ac:dyDescent="0.2">
      <c r="A167" s="86" t="s">
        <v>155</v>
      </c>
      <c r="B167" s="86">
        <v>14</v>
      </c>
      <c r="C167" s="87">
        <v>543.96645985999999</v>
      </c>
      <c r="D167" s="87">
        <v>541.34670340000002</v>
      </c>
      <c r="E167" s="87">
        <v>0</v>
      </c>
      <c r="F167" s="87">
        <v>54.13467034</v>
      </c>
      <c r="G167" s="87">
        <v>135.33667585000001</v>
      </c>
      <c r="H167" s="87">
        <v>270.67335170000001</v>
      </c>
      <c r="I167" s="87">
        <v>0</v>
      </c>
      <c r="J167" s="87">
        <v>297.74068686999999</v>
      </c>
      <c r="K167" s="87">
        <v>351.87535721</v>
      </c>
      <c r="L167" s="87">
        <v>406.01002755000002</v>
      </c>
    </row>
    <row r="168" spans="1:12" ht="12.75" customHeight="1" x14ac:dyDescent="0.2">
      <c r="A168" s="86" t="s">
        <v>155</v>
      </c>
      <c r="B168" s="86">
        <v>15</v>
      </c>
      <c r="C168" s="87">
        <v>543.00661887000001</v>
      </c>
      <c r="D168" s="87">
        <v>540.46748232000004</v>
      </c>
      <c r="E168" s="87">
        <v>0</v>
      </c>
      <c r="F168" s="87">
        <v>54.046748229999999</v>
      </c>
      <c r="G168" s="87">
        <v>135.11687058000001</v>
      </c>
      <c r="H168" s="87">
        <v>270.23374116000002</v>
      </c>
      <c r="I168" s="87">
        <v>0</v>
      </c>
      <c r="J168" s="87">
        <v>297.25711527999999</v>
      </c>
      <c r="K168" s="87">
        <v>351.30386350999999</v>
      </c>
      <c r="L168" s="87">
        <v>405.35061173999998</v>
      </c>
    </row>
    <row r="169" spans="1:12" ht="12.75" customHeight="1" x14ac:dyDescent="0.2">
      <c r="A169" s="86" t="s">
        <v>155</v>
      </c>
      <c r="B169" s="86">
        <v>16</v>
      </c>
      <c r="C169" s="87">
        <v>544.37536490000002</v>
      </c>
      <c r="D169" s="87">
        <v>541.90201335999996</v>
      </c>
      <c r="E169" s="87">
        <v>0</v>
      </c>
      <c r="F169" s="87">
        <v>54.190201340000002</v>
      </c>
      <c r="G169" s="87">
        <v>135.47550333999999</v>
      </c>
      <c r="H169" s="87">
        <v>270.95100667999998</v>
      </c>
      <c r="I169" s="87">
        <v>0</v>
      </c>
      <c r="J169" s="87">
        <v>298.04610735</v>
      </c>
      <c r="K169" s="87">
        <v>352.23630867999998</v>
      </c>
      <c r="L169" s="87">
        <v>406.42651002000002</v>
      </c>
    </row>
    <row r="170" spans="1:12" ht="12.75" customHeight="1" x14ac:dyDescent="0.2">
      <c r="A170" s="86" t="s">
        <v>155</v>
      </c>
      <c r="B170" s="86">
        <v>17</v>
      </c>
      <c r="C170" s="87">
        <v>543.39781920999997</v>
      </c>
      <c r="D170" s="87">
        <v>540.58525979000001</v>
      </c>
      <c r="E170" s="87">
        <v>0</v>
      </c>
      <c r="F170" s="87">
        <v>54.058525979999999</v>
      </c>
      <c r="G170" s="87">
        <v>135.14631495</v>
      </c>
      <c r="H170" s="87">
        <v>270.29262990000001</v>
      </c>
      <c r="I170" s="87">
        <v>0</v>
      </c>
      <c r="J170" s="87">
        <v>297.32189288000001</v>
      </c>
      <c r="K170" s="87">
        <v>351.38041886000002</v>
      </c>
      <c r="L170" s="87">
        <v>405.43894483999998</v>
      </c>
    </row>
    <row r="171" spans="1:12" ht="12.75" customHeight="1" x14ac:dyDescent="0.2">
      <c r="A171" s="86" t="s">
        <v>155</v>
      </c>
      <c r="B171" s="86">
        <v>18</v>
      </c>
      <c r="C171" s="87">
        <v>545.38125844000001</v>
      </c>
      <c r="D171" s="87">
        <v>541.62059750000003</v>
      </c>
      <c r="E171" s="87">
        <v>0</v>
      </c>
      <c r="F171" s="87">
        <v>54.162059749999997</v>
      </c>
      <c r="G171" s="87">
        <v>135.40514938000001</v>
      </c>
      <c r="H171" s="87">
        <v>270.81029875000002</v>
      </c>
      <c r="I171" s="87">
        <v>0</v>
      </c>
      <c r="J171" s="87">
        <v>297.89132862999998</v>
      </c>
      <c r="K171" s="87">
        <v>352.05338838</v>
      </c>
      <c r="L171" s="87">
        <v>406.21544813000003</v>
      </c>
    </row>
    <row r="172" spans="1:12" ht="12.75" customHeight="1" x14ac:dyDescent="0.2">
      <c r="A172" s="86" t="s">
        <v>155</v>
      </c>
      <c r="B172" s="86">
        <v>19</v>
      </c>
      <c r="C172" s="87">
        <v>536.39139641999998</v>
      </c>
      <c r="D172" s="87">
        <v>533.21273764</v>
      </c>
      <c r="E172" s="87">
        <v>0</v>
      </c>
      <c r="F172" s="87">
        <v>53.321273759999997</v>
      </c>
      <c r="G172" s="87">
        <v>133.30318441</v>
      </c>
      <c r="H172" s="87">
        <v>266.60636882</v>
      </c>
      <c r="I172" s="87">
        <v>0</v>
      </c>
      <c r="J172" s="87">
        <v>293.26700570000003</v>
      </c>
      <c r="K172" s="87">
        <v>346.58827946999997</v>
      </c>
      <c r="L172" s="87">
        <v>399.90955322999997</v>
      </c>
    </row>
    <row r="173" spans="1:12" ht="12.75" customHeight="1" x14ac:dyDescent="0.2">
      <c r="A173" s="86" t="s">
        <v>155</v>
      </c>
      <c r="B173" s="86">
        <v>20</v>
      </c>
      <c r="C173" s="87">
        <v>534.49243684999999</v>
      </c>
      <c r="D173" s="87">
        <v>531.49425129999997</v>
      </c>
      <c r="E173" s="87">
        <v>0</v>
      </c>
      <c r="F173" s="87">
        <v>53.149425129999997</v>
      </c>
      <c r="G173" s="87">
        <v>132.87356283</v>
      </c>
      <c r="H173" s="87">
        <v>265.74712564999999</v>
      </c>
      <c r="I173" s="87">
        <v>0</v>
      </c>
      <c r="J173" s="87">
        <v>292.32183822000002</v>
      </c>
      <c r="K173" s="87">
        <v>345.47126335000002</v>
      </c>
      <c r="L173" s="87">
        <v>398.62068848000001</v>
      </c>
    </row>
    <row r="174" spans="1:12" ht="12.75" customHeight="1" x14ac:dyDescent="0.2">
      <c r="A174" s="86" t="s">
        <v>155</v>
      </c>
      <c r="B174" s="86">
        <v>21</v>
      </c>
      <c r="C174" s="87">
        <v>528.31101133000004</v>
      </c>
      <c r="D174" s="87">
        <v>525.48629595</v>
      </c>
      <c r="E174" s="87">
        <v>0</v>
      </c>
      <c r="F174" s="87">
        <v>52.548629599999998</v>
      </c>
      <c r="G174" s="87">
        <v>131.37157399</v>
      </c>
      <c r="H174" s="87">
        <v>262.74314798</v>
      </c>
      <c r="I174" s="87">
        <v>0</v>
      </c>
      <c r="J174" s="87">
        <v>289.01746277000001</v>
      </c>
      <c r="K174" s="87">
        <v>341.56609236999998</v>
      </c>
      <c r="L174" s="87">
        <v>394.11472196</v>
      </c>
    </row>
    <row r="175" spans="1:12" ht="12.75" customHeight="1" x14ac:dyDescent="0.2">
      <c r="A175" s="86" t="s">
        <v>155</v>
      </c>
      <c r="B175" s="86">
        <v>22</v>
      </c>
      <c r="C175" s="87">
        <v>526.90622398000005</v>
      </c>
      <c r="D175" s="87">
        <v>524.17909337000003</v>
      </c>
      <c r="E175" s="87">
        <v>0</v>
      </c>
      <c r="F175" s="87">
        <v>52.417909340000001</v>
      </c>
      <c r="G175" s="87">
        <v>131.04477334000001</v>
      </c>
      <c r="H175" s="87">
        <v>262.08954669000002</v>
      </c>
      <c r="I175" s="87">
        <v>0</v>
      </c>
      <c r="J175" s="87">
        <v>288.29850134999998</v>
      </c>
      <c r="K175" s="87">
        <v>340.71641068999998</v>
      </c>
      <c r="L175" s="87">
        <v>393.13432003000003</v>
      </c>
    </row>
    <row r="176" spans="1:12" ht="12.75" customHeight="1" x14ac:dyDescent="0.2">
      <c r="A176" s="86" t="s">
        <v>155</v>
      </c>
      <c r="B176" s="86">
        <v>23</v>
      </c>
      <c r="C176" s="87">
        <v>518.36285672999998</v>
      </c>
      <c r="D176" s="87">
        <v>515.85522945000002</v>
      </c>
      <c r="E176" s="87">
        <v>0</v>
      </c>
      <c r="F176" s="87">
        <v>51.585522949999998</v>
      </c>
      <c r="G176" s="87">
        <v>128.96380736</v>
      </c>
      <c r="H176" s="87">
        <v>257.92761473000002</v>
      </c>
      <c r="I176" s="87">
        <v>0</v>
      </c>
      <c r="J176" s="87">
        <v>283.72037619999998</v>
      </c>
      <c r="K176" s="87">
        <v>335.30589914000001</v>
      </c>
      <c r="L176" s="87">
        <v>386.89142208999999</v>
      </c>
    </row>
    <row r="177" spans="1:12" ht="12.75" customHeight="1" x14ac:dyDescent="0.2">
      <c r="A177" s="86" t="s">
        <v>155</v>
      </c>
      <c r="B177" s="86">
        <v>24</v>
      </c>
      <c r="C177" s="87">
        <v>565.51050497999995</v>
      </c>
      <c r="D177" s="87">
        <v>562.81306819999998</v>
      </c>
      <c r="E177" s="87">
        <v>0</v>
      </c>
      <c r="F177" s="87">
        <v>56.281306819999998</v>
      </c>
      <c r="G177" s="87">
        <v>140.70326704999999</v>
      </c>
      <c r="H177" s="87">
        <v>281.40653409999999</v>
      </c>
      <c r="I177" s="87">
        <v>0</v>
      </c>
      <c r="J177" s="87">
        <v>309.54718751000001</v>
      </c>
      <c r="K177" s="87">
        <v>365.82849433000001</v>
      </c>
      <c r="L177" s="87">
        <v>422.10980115000001</v>
      </c>
    </row>
    <row r="178" spans="1:12" ht="12.75" customHeight="1" x14ac:dyDescent="0.2">
      <c r="A178" s="86" t="s">
        <v>156</v>
      </c>
      <c r="B178" s="86">
        <v>1</v>
      </c>
      <c r="C178" s="87">
        <v>651.18579294000006</v>
      </c>
      <c r="D178" s="87">
        <v>648.17149778999999</v>
      </c>
      <c r="E178" s="87">
        <v>0</v>
      </c>
      <c r="F178" s="87">
        <v>64.817149779999994</v>
      </c>
      <c r="G178" s="87">
        <v>162.04287445</v>
      </c>
      <c r="H178" s="87">
        <v>324.0857489</v>
      </c>
      <c r="I178" s="87">
        <v>0</v>
      </c>
      <c r="J178" s="87">
        <v>356.49432378</v>
      </c>
      <c r="K178" s="87">
        <v>421.31147356000002</v>
      </c>
      <c r="L178" s="87">
        <v>486.12862333999999</v>
      </c>
    </row>
    <row r="179" spans="1:12" ht="12.75" customHeight="1" x14ac:dyDescent="0.2">
      <c r="A179" s="86" t="s">
        <v>156</v>
      </c>
      <c r="B179" s="86">
        <v>2</v>
      </c>
      <c r="C179" s="87">
        <v>785.17187894000006</v>
      </c>
      <c r="D179" s="87">
        <v>781.42656356999998</v>
      </c>
      <c r="E179" s="87">
        <v>0</v>
      </c>
      <c r="F179" s="87">
        <v>78.142656360000004</v>
      </c>
      <c r="G179" s="87">
        <v>195.35664088999999</v>
      </c>
      <c r="H179" s="87">
        <v>390.71328179</v>
      </c>
      <c r="I179" s="87">
        <v>0</v>
      </c>
      <c r="J179" s="87">
        <v>429.78460996000001</v>
      </c>
      <c r="K179" s="87">
        <v>507.92726632</v>
      </c>
      <c r="L179" s="87">
        <v>586.06992267999999</v>
      </c>
    </row>
    <row r="180" spans="1:12" ht="12.75" customHeight="1" x14ac:dyDescent="0.2">
      <c r="A180" s="86" t="s">
        <v>156</v>
      </c>
      <c r="B180" s="86">
        <v>3</v>
      </c>
      <c r="C180" s="87">
        <v>869.13573119</v>
      </c>
      <c r="D180" s="87">
        <v>864.19147069999997</v>
      </c>
      <c r="E180" s="87">
        <v>0</v>
      </c>
      <c r="F180" s="87">
        <v>86.419147069999994</v>
      </c>
      <c r="G180" s="87">
        <v>216.04786768</v>
      </c>
      <c r="H180" s="87">
        <v>432.09573534999998</v>
      </c>
      <c r="I180" s="87">
        <v>0</v>
      </c>
      <c r="J180" s="87">
        <v>475.30530888999999</v>
      </c>
      <c r="K180" s="87">
        <v>561.72445596</v>
      </c>
      <c r="L180" s="87">
        <v>648.14360303000001</v>
      </c>
    </row>
    <row r="181" spans="1:12" ht="12.75" customHeight="1" x14ac:dyDescent="0.2">
      <c r="A181" s="86" t="s">
        <v>156</v>
      </c>
      <c r="B181" s="86">
        <v>4</v>
      </c>
      <c r="C181" s="87">
        <v>981.17841534000002</v>
      </c>
      <c r="D181" s="87">
        <v>974.11956075000001</v>
      </c>
      <c r="E181" s="87">
        <v>0</v>
      </c>
      <c r="F181" s="87">
        <v>97.411956079999996</v>
      </c>
      <c r="G181" s="87">
        <v>243.52989019</v>
      </c>
      <c r="H181" s="87">
        <v>487.05978038000001</v>
      </c>
      <c r="I181" s="87">
        <v>0</v>
      </c>
      <c r="J181" s="87">
        <v>535.76575840999999</v>
      </c>
      <c r="K181" s="87">
        <v>633.17771448999997</v>
      </c>
      <c r="L181" s="87">
        <v>730.58967055999994</v>
      </c>
    </row>
    <row r="182" spans="1:12" ht="12.75" customHeight="1" x14ac:dyDescent="0.2">
      <c r="A182" s="86" t="s">
        <v>156</v>
      </c>
      <c r="B182" s="86">
        <v>5</v>
      </c>
      <c r="C182" s="87">
        <v>975.27696591999995</v>
      </c>
      <c r="D182" s="87">
        <v>967.89529155000002</v>
      </c>
      <c r="E182" s="87">
        <v>0</v>
      </c>
      <c r="F182" s="87">
        <v>96.789529160000001</v>
      </c>
      <c r="G182" s="87">
        <v>241.97382289000001</v>
      </c>
      <c r="H182" s="87">
        <v>483.94764578000002</v>
      </c>
      <c r="I182" s="87">
        <v>0</v>
      </c>
      <c r="J182" s="87">
        <v>532.34241035000002</v>
      </c>
      <c r="K182" s="87">
        <v>629.13193951000005</v>
      </c>
      <c r="L182" s="87">
        <v>725.92146865999996</v>
      </c>
    </row>
    <row r="183" spans="1:12" ht="12.75" customHeight="1" x14ac:dyDescent="0.2">
      <c r="A183" s="86" t="s">
        <v>156</v>
      </c>
      <c r="B183" s="86">
        <v>6</v>
      </c>
      <c r="C183" s="87">
        <v>982.32820546000005</v>
      </c>
      <c r="D183" s="87">
        <v>975.42169144000002</v>
      </c>
      <c r="E183" s="87">
        <v>0</v>
      </c>
      <c r="F183" s="87">
        <v>97.542169139999999</v>
      </c>
      <c r="G183" s="87">
        <v>243.85542286</v>
      </c>
      <c r="H183" s="87">
        <v>487.71084572000001</v>
      </c>
      <c r="I183" s="87">
        <v>0</v>
      </c>
      <c r="J183" s="87">
        <v>536.48193029000004</v>
      </c>
      <c r="K183" s="87">
        <v>634.02409943999999</v>
      </c>
      <c r="L183" s="87">
        <v>731.56626858000004</v>
      </c>
    </row>
    <row r="184" spans="1:12" ht="12.75" customHeight="1" x14ac:dyDescent="0.2">
      <c r="A184" s="86" t="s">
        <v>156</v>
      </c>
      <c r="B184" s="86">
        <v>7</v>
      </c>
      <c r="C184" s="87">
        <v>978.03192079999997</v>
      </c>
      <c r="D184" s="87">
        <v>972.41672962999996</v>
      </c>
      <c r="E184" s="87">
        <v>0</v>
      </c>
      <c r="F184" s="87">
        <v>97.241672960000002</v>
      </c>
      <c r="G184" s="87">
        <v>243.10418240999999</v>
      </c>
      <c r="H184" s="87">
        <v>486.20836481999999</v>
      </c>
      <c r="I184" s="87">
        <v>0</v>
      </c>
      <c r="J184" s="87">
        <v>534.82920130000002</v>
      </c>
      <c r="K184" s="87">
        <v>632.07087425999998</v>
      </c>
      <c r="L184" s="87">
        <v>729.31254722000006</v>
      </c>
    </row>
    <row r="185" spans="1:12" ht="12.75" customHeight="1" x14ac:dyDescent="0.2">
      <c r="A185" s="86" t="s">
        <v>156</v>
      </c>
      <c r="B185" s="86">
        <v>8</v>
      </c>
      <c r="C185" s="87">
        <v>874.13919954000005</v>
      </c>
      <c r="D185" s="87">
        <v>869.58415255</v>
      </c>
      <c r="E185" s="87">
        <v>0</v>
      </c>
      <c r="F185" s="87">
        <v>86.958415259999995</v>
      </c>
      <c r="G185" s="87">
        <v>217.39603814</v>
      </c>
      <c r="H185" s="87">
        <v>434.79207628</v>
      </c>
      <c r="I185" s="87">
        <v>0</v>
      </c>
      <c r="J185" s="87">
        <v>478.27128390000001</v>
      </c>
      <c r="K185" s="87">
        <v>565.22969916</v>
      </c>
      <c r="L185" s="87">
        <v>652.18811441000003</v>
      </c>
    </row>
    <row r="186" spans="1:12" ht="12.75" customHeight="1" x14ac:dyDescent="0.2">
      <c r="A186" s="86" t="s">
        <v>156</v>
      </c>
      <c r="B186" s="86">
        <v>9</v>
      </c>
      <c r="C186" s="87">
        <v>724.53496465000001</v>
      </c>
      <c r="D186" s="87">
        <v>720.65759026000001</v>
      </c>
      <c r="E186" s="87">
        <v>0</v>
      </c>
      <c r="F186" s="87">
        <v>72.065759029999995</v>
      </c>
      <c r="G186" s="87">
        <v>180.16439757000001</v>
      </c>
      <c r="H186" s="87">
        <v>360.32879513</v>
      </c>
      <c r="I186" s="87">
        <v>0</v>
      </c>
      <c r="J186" s="87">
        <v>396.36167463999999</v>
      </c>
      <c r="K186" s="87">
        <v>468.42743367000003</v>
      </c>
      <c r="L186" s="87">
        <v>540.49319270000001</v>
      </c>
    </row>
    <row r="187" spans="1:12" ht="12.75" customHeight="1" x14ac:dyDescent="0.2">
      <c r="A187" s="86" t="s">
        <v>156</v>
      </c>
      <c r="B187" s="86">
        <v>10</v>
      </c>
      <c r="C187" s="87">
        <v>642.21993578000001</v>
      </c>
      <c r="D187" s="87">
        <v>639.10650217</v>
      </c>
      <c r="E187" s="87">
        <v>0</v>
      </c>
      <c r="F187" s="87">
        <v>63.910650220000001</v>
      </c>
      <c r="G187" s="87">
        <v>159.77662554</v>
      </c>
      <c r="H187" s="87">
        <v>319.55325109</v>
      </c>
      <c r="I187" s="87">
        <v>0</v>
      </c>
      <c r="J187" s="87">
        <v>351.50857618999999</v>
      </c>
      <c r="K187" s="87">
        <v>415.41922641000002</v>
      </c>
      <c r="L187" s="87">
        <v>479.32987663</v>
      </c>
    </row>
    <row r="188" spans="1:12" ht="12.75" customHeight="1" x14ac:dyDescent="0.2">
      <c r="A188" s="86" t="s">
        <v>156</v>
      </c>
      <c r="B188" s="86">
        <v>11</v>
      </c>
      <c r="C188" s="87">
        <v>563.35637120000001</v>
      </c>
      <c r="D188" s="87">
        <v>560.52031133000003</v>
      </c>
      <c r="E188" s="87">
        <v>0</v>
      </c>
      <c r="F188" s="87">
        <v>56.052031130000003</v>
      </c>
      <c r="G188" s="87">
        <v>140.13007783</v>
      </c>
      <c r="H188" s="87">
        <v>280.26015567000002</v>
      </c>
      <c r="I188" s="87">
        <v>0</v>
      </c>
      <c r="J188" s="87">
        <v>308.28617122999998</v>
      </c>
      <c r="K188" s="87">
        <v>364.33820236000003</v>
      </c>
      <c r="L188" s="87">
        <v>420.39023350000002</v>
      </c>
    </row>
    <row r="189" spans="1:12" ht="12.75" customHeight="1" x14ac:dyDescent="0.2">
      <c r="A189" s="86" t="s">
        <v>156</v>
      </c>
      <c r="B189" s="86">
        <v>12</v>
      </c>
      <c r="C189" s="87">
        <v>517.43755581999994</v>
      </c>
      <c r="D189" s="87">
        <v>514.83753694999996</v>
      </c>
      <c r="E189" s="87">
        <v>0</v>
      </c>
      <c r="F189" s="87">
        <v>51.483753700000001</v>
      </c>
      <c r="G189" s="87">
        <v>128.70938423999999</v>
      </c>
      <c r="H189" s="87">
        <v>257.41876847999998</v>
      </c>
      <c r="I189" s="87">
        <v>0</v>
      </c>
      <c r="J189" s="87">
        <v>283.16064532000001</v>
      </c>
      <c r="K189" s="87">
        <v>334.64439901999998</v>
      </c>
      <c r="L189" s="87">
        <v>386.12815270999999</v>
      </c>
    </row>
    <row r="190" spans="1:12" ht="12.75" customHeight="1" x14ac:dyDescent="0.2">
      <c r="A190" s="86" t="s">
        <v>156</v>
      </c>
      <c r="B190" s="86">
        <v>13</v>
      </c>
      <c r="C190" s="87">
        <v>503.02149976999999</v>
      </c>
      <c r="D190" s="87">
        <v>500.69097952999999</v>
      </c>
      <c r="E190" s="87">
        <v>0</v>
      </c>
      <c r="F190" s="87">
        <v>50.06909795</v>
      </c>
      <c r="G190" s="87">
        <v>125.17274488</v>
      </c>
      <c r="H190" s="87">
        <v>250.34548977</v>
      </c>
      <c r="I190" s="87">
        <v>0</v>
      </c>
      <c r="J190" s="87">
        <v>275.38003873999997</v>
      </c>
      <c r="K190" s="87">
        <v>325.44913668999999</v>
      </c>
      <c r="L190" s="87">
        <v>375.51823465000001</v>
      </c>
    </row>
    <row r="191" spans="1:12" ht="12.75" customHeight="1" x14ac:dyDescent="0.2">
      <c r="A191" s="86" t="s">
        <v>156</v>
      </c>
      <c r="B191" s="86">
        <v>14</v>
      </c>
      <c r="C191" s="87">
        <v>514.10802840999997</v>
      </c>
      <c r="D191" s="87">
        <v>511.75784272999999</v>
      </c>
      <c r="E191" s="87">
        <v>0</v>
      </c>
      <c r="F191" s="87">
        <v>51.175784270000001</v>
      </c>
      <c r="G191" s="87">
        <v>127.93946068</v>
      </c>
      <c r="H191" s="87">
        <v>255.87892137</v>
      </c>
      <c r="I191" s="87">
        <v>0</v>
      </c>
      <c r="J191" s="87">
        <v>281.4668135</v>
      </c>
      <c r="K191" s="87">
        <v>332.64259777000001</v>
      </c>
      <c r="L191" s="87">
        <v>383.81838205000003</v>
      </c>
    </row>
    <row r="192" spans="1:12" ht="12.75" customHeight="1" x14ac:dyDescent="0.2">
      <c r="A192" s="86" t="s">
        <v>156</v>
      </c>
      <c r="B192" s="86">
        <v>15</v>
      </c>
      <c r="C192" s="87">
        <v>513.16181830999994</v>
      </c>
      <c r="D192" s="87">
        <v>510.80211258999998</v>
      </c>
      <c r="E192" s="87">
        <v>0</v>
      </c>
      <c r="F192" s="87">
        <v>51.080211259999999</v>
      </c>
      <c r="G192" s="87">
        <v>127.70052815</v>
      </c>
      <c r="H192" s="87">
        <v>255.40105629999999</v>
      </c>
      <c r="I192" s="87">
        <v>0</v>
      </c>
      <c r="J192" s="87">
        <v>280.94116192000001</v>
      </c>
      <c r="K192" s="87">
        <v>332.02137318000001</v>
      </c>
      <c r="L192" s="87">
        <v>383.10158444000001</v>
      </c>
    </row>
    <row r="193" spans="1:12" ht="12.75" customHeight="1" x14ac:dyDescent="0.2">
      <c r="A193" s="86" t="s">
        <v>156</v>
      </c>
      <c r="B193" s="86">
        <v>16</v>
      </c>
      <c r="C193" s="87">
        <v>514.52651648000005</v>
      </c>
      <c r="D193" s="87">
        <v>512.27297119000002</v>
      </c>
      <c r="E193" s="87">
        <v>0</v>
      </c>
      <c r="F193" s="87">
        <v>51.227297120000003</v>
      </c>
      <c r="G193" s="87">
        <v>128.06824280000001</v>
      </c>
      <c r="H193" s="87">
        <v>256.13648560000001</v>
      </c>
      <c r="I193" s="87">
        <v>0</v>
      </c>
      <c r="J193" s="87">
        <v>281.75013415000001</v>
      </c>
      <c r="K193" s="87">
        <v>332.97743127000001</v>
      </c>
      <c r="L193" s="87">
        <v>384.20472839000001</v>
      </c>
    </row>
    <row r="194" spans="1:12" ht="12.75" customHeight="1" x14ac:dyDescent="0.2">
      <c r="A194" s="86" t="s">
        <v>156</v>
      </c>
      <c r="B194" s="86">
        <v>17</v>
      </c>
      <c r="C194" s="87">
        <v>516.16818406000004</v>
      </c>
      <c r="D194" s="87">
        <v>513.93168551999997</v>
      </c>
      <c r="E194" s="87">
        <v>0</v>
      </c>
      <c r="F194" s="87">
        <v>51.393168549999999</v>
      </c>
      <c r="G194" s="87">
        <v>128.48292137999999</v>
      </c>
      <c r="H194" s="87">
        <v>256.96584275999999</v>
      </c>
      <c r="I194" s="87">
        <v>0</v>
      </c>
      <c r="J194" s="87">
        <v>282.66242704000001</v>
      </c>
      <c r="K194" s="87">
        <v>334.05559559</v>
      </c>
      <c r="L194" s="87">
        <v>385.44876413999998</v>
      </c>
    </row>
    <row r="195" spans="1:12" ht="12.75" customHeight="1" x14ac:dyDescent="0.2">
      <c r="A195" s="86" t="s">
        <v>156</v>
      </c>
      <c r="B195" s="86">
        <v>18</v>
      </c>
      <c r="C195" s="87">
        <v>516.24411877</v>
      </c>
      <c r="D195" s="87">
        <v>513.64433845999997</v>
      </c>
      <c r="E195" s="87">
        <v>0</v>
      </c>
      <c r="F195" s="87">
        <v>51.364433849999998</v>
      </c>
      <c r="G195" s="87">
        <v>128.41108462</v>
      </c>
      <c r="H195" s="87">
        <v>256.82216922999999</v>
      </c>
      <c r="I195" s="87">
        <v>0</v>
      </c>
      <c r="J195" s="87">
        <v>282.50438615000002</v>
      </c>
      <c r="K195" s="87">
        <v>333.86882000000003</v>
      </c>
      <c r="L195" s="87">
        <v>385.23325384999998</v>
      </c>
    </row>
    <row r="196" spans="1:12" ht="12.75" customHeight="1" x14ac:dyDescent="0.2">
      <c r="A196" s="86" t="s">
        <v>156</v>
      </c>
      <c r="B196" s="86">
        <v>19</v>
      </c>
      <c r="C196" s="87">
        <v>503.38817158000001</v>
      </c>
      <c r="D196" s="87">
        <v>500.79885117999999</v>
      </c>
      <c r="E196" s="87">
        <v>0</v>
      </c>
      <c r="F196" s="87">
        <v>50.07988512</v>
      </c>
      <c r="G196" s="87">
        <v>125.1997128</v>
      </c>
      <c r="H196" s="87">
        <v>250.39942558999999</v>
      </c>
      <c r="I196" s="87">
        <v>0</v>
      </c>
      <c r="J196" s="87">
        <v>275.43936815000001</v>
      </c>
      <c r="K196" s="87">
        <v>325.51925326999998</v>
      </c>
      <c r="L196" s="87">
        <v>375.59913839000001</v>
      </c>
    </row>
    <row r="197" spans="1:12" ht="12.75" customHeight="1" x14ac:dyDescent="0.2">
      <c r="A197" s="86" t="s">
        <v>156</v>
      </c>
      <c r="B197" s="86">
        <v>20</v>
      </c>
      <c r="C197" s="87">
        <v>507.70471744000002</v>
      </c>
      <c r="D197" s="87">
        <v>505.16095530000001</v>
      </c>
      <c r="E197" s="87">
        <v>0</v>
      </c>
      <c r="F197" s="87">
        <v>50.516095530000001</v>
      </c>
      <c r="G197" s="87">
        <v>126.29023883000001</v>
      </c>
      <c r="H197" s="87">
        <v>252.58047765000001</v>
      </c>
      <c r="I197" s="87">
        <v>0</v>
      </c>
      <c r="J197" s="87">
        <v>277.83852542</v>
      </c>
      <c r="K197" s="87">
        <v>328.35462095000003</v>
      </c>
      <c r="L197" s="87">
        <v>378.87071648</v>
      </c>
    </row>
    <row r="198" spans="1:12" ht="12.75" customHeight="1" x14ac:dyDescent="0.2">
      <c r="A198" s="86" t="s">
        <v>156</v>
      </c>
      <c r="B198" s="86">
        <v>21</v>
      </c>
      <c r="C198" s="87">
        <v>498.35512283000003</v>
      </c>
      <c r="D198" s="87">
        <v>495.79358492</v>
      </c>
      <c r="E198" s="87">
        <v>0</v>
      </c>
      <c r="F198" s="87">
        <v>49.579358489999997</v>
      </c>
      <c r="G198" s="87">
        <v>123.94839623</v>
      </c>
      <c r="H198" s="87">
        <v>247.89679246</v>
      </c>
      <c r="I198" s="87">
        <v>0</v>
      </c>
      <c r="J198" s="87">
        <v>272.68647170999998</v>
      </c>
      <c r="K198" s="87">
        <v>322.26583019999998</v>
      </c>
      <c r="L198" s="87">
        <v>371.84518868999999</v>
      </c>
    </row>
    <row r="199" spans="1:12" ht="12.75" customHeight="1" x14ac:dyDescent="0.2">
      <c r="A199" s="86" t="s">
        <v>156</v>
      </c>
      <c r="B199" s="86">
        <v>22</v>
      </c>
      <c r="C199" s="87">
        <v>500.00295569000002</v>
      </c>
      <c r="D199" s="87">
        <v>497.56699848</v>
      </c>
      <c r="E199" s="87">
        <v>0</v>
      </c>
      <c r="F199" s="87">
        <v>49.756699849999997</v>
      </c>
      <c r="G199" s="87">
        <v>124.39174962</v>
      </c>
      <c r="H199" s="87">
        <v>248.78349924</v>
      </c>
      <c r="I199" s="87">
        <v>0</v>
      </c>
      <c r="J199" s="87">
        <v>273.66184915999997</v>
      </c>
      <c r="K199" s="87">
        <v>323.41854900999999</v>
      </c>
      <c r="L199" s="87">
        <v>373.17524886000001</v>
      </c>
    </row>
    <row r="200" spans="1:12" ht="12.75" customHeight="1" x14ac:dyDescent="0.2">
      <c r="A200" s="86" t="s">
        <v>156</v>
      </c>
      <c r="B200" s="86">
        <v>23</v>
      </c>
      <c r="C200" s="87">
        <v>491.58068537000003</v>
      </c>
      <c r="D200" s="87">
        <v>489.33534149000002</v>
      </c>
      <c r="E200" s="87">
        <v>0</v>
      </c>
      <c r="F200" s="87">
        <v>48.93353415</v>
      </c>
      <c r="G200" s="87">
        <v>122.33383537</v>
      </c>
      <c r="H200" s="87">
        <v>244.66767075000001</v>
      </c>
      <c r="I200" s="87">
        <v>0</v>
      </c>
      <c r="J200" s="87">
        <v>269.13443782000002</v>
      </c>
      <c r="K200" s="87">
        <v>318.06797196999997</v>
      </c>
      <c r="L200" s="87">
        <v>367.00150611999999</v>
      </c>
    </row>
    <row r="201" spans="1:12" ht="12.75" customHeight="1" x14ac:dyDescent="0.2">
      <c r="A201" s="86" t="s">
        <v>156</v>
      </c>
      <c r="B201" s="86">
        <v>24</v>
      </c>
      <c r="C201" s="87">
        <v>529.73909402000004</v>
      </c>
      <c r="D201" s="87">
        <v>527.25964052999996</v>
      </c>
      <c r="E201" s="87">
        <v>0</v>
      </c>
      <c r="F201" s="87">
        <v>52.725964050000002</v>
      </c>
      <c r="G201" s="87">
        <v>131.81491012999999</v>
      </c>
      <c r="H201" s="87">
        <v>263.62982026999998</v>
      </c>
      <c r="I201" s="87">
        <v>0</v>
      </c>
      <c r="J201" s="87">
        <v>289.99280228999999</v>
      </c>
      <c r="K201" s="87">
        <v>342.71876634</v>
      </c>
      <c r="L201" s="87">
        <v>395.44473040000003</v>
      </c>
    </row>
    <row r="202" spans="1:12" ht="12.75" customHeight="1" x14ac:dyDescent="0.2">
      <c r="A202" s="86" t="s">
        <v>157</v>
      </c>
      <c r="B202" s="86">
        <v>1</v>
      </c>
      <c r="C202" s="87">
        <v>649.14596883000002</v>
      </c>
      <c r="D202" s="87">
        <v>646.13649356999997</v>
      </c>
      <c r="E202" s="87">
        <v>0</v>
      </c>
      <c r="F202" s="87">
        <v>64.613649359999997</v>
      </c>
      <c r="G202" s="87">
        <v>161.53412338999999</v>
      </c>
      <c r="H202" s="87">
        <v>323.06824678999999</v>
      </c>
      <c r="I202" s="87">
        <v>0</v>
      </c>
      <c r="J202" s="87">
        <v>355.37507146000002</v>
      </c>
      <c r="K202" s="87">
        <v>419.98872082000003</v>
      </c>
      <c r="L202" s="87">
        <v>484.60237017999998</v>
      </c>
    </row>
    <row r="203" spans="1:12" ht="12.75" customHeight="1" x14ac:dyDescent="0.2">
      <c r="A203" s="86" t="s">
        <v>157</v>
      </c>
      <c r="B203" s="86">
        <v>2</v>
      </c>
      <c r="C203" s="87">
        <v>780.43612838000001</v>
      </c>
      <c r="D203" s="87">
        <v>776.67625254999996</v>
      </c>
      <c r="E203" s="87">
        <v>0</v>
      </c>
      <c r="F203" s="87">
        <v>77.667625259999994</v>
      </c>
      <c r="G203" s="87">
        <v>194.16906313999999</v>
      </c>
      <c r="H203" s="87">
        <v>388.33812627999998</v>
      </c>
      <c r="I203" s="87">
        <v>0</v>
      </c>
      <c r="J203" s="87">
        <v>427.17193889999999</v>
      </c>
      <c r="K203" s="87">
        <v>504.83956416000001</v>
      </c>
      <c r="L203" s="87">
        <v>582.50718941000002</v>
      </c>
    </row>
    <row r="204" spans="1:12" ht="12.75" customHeight="1" x14ac:dyDescent="0.2">
      <c r="A204" s="86" t="s">
        <v>157</v>
      </c>
      <c r="B204" s="86">
        <v>3</v>
      </c>
      <c r="C204" s="87">
        <v>886.47740150000004</v>
      </c>
      <c r="D204" s="87">
        <v>881.76189360000001</v>
      </c>
      <c r="E204" s="87">
        <v>0</v>
      </c>
      <c r="F204" s="87">
        <v>88.176189359999995</v>
      </c>
      <c r="G204" s="87">
        <v>220.4404734</v>
      </c>
      <c r="H204" s="87">
        <v>440.8809468</v>
      </c>
      <c r="I204" s="87">
        <v>0</v>
      </c>
      <c r="J204" s="87">
        <v>484.96904147999999</v>
      </c>
      <c r="K204" s="87">
        <v>573.14523083999995</v>
      </c>
      <c r="L204" s="87">
        <v>661.32142020000003</v>
      </c>
    </row>
    <row r="205" spans="1:12" ht="12.75" customHeight="1" x14ac:dyDescent="0.2">
      <c r="A205" s="86" t="s">
        <v>157</v>
      </c>
      <c r="B205" s="86">
        <v>4</v>
      </c>
      <c r="C205" s="87">
        <v>971.34395969000002</v>
      </c>
      <c r="D205" s="87">
        <v>966.17291268999998</v>
      </c>
      <c r="E205" s="87">
        <v>0</v>
      </c>
      <c r="F205" s="87">
        <v>96.617291269999996</v>
      </c>
      <c r="G205" s="87">
        <v>241.54322816999999</v>
      </c>
      <c r="H205" s="87">
        <v>483.08645634999999</v>
      </c>
      <c r="I205" s="87">
        <v>0</v>
      </c>
      <c r="J205" s="87">
        <v>531.39510198000005</v>
      </c>
      <c r="K205" s="87">
        <v>628.01239324999995</v>
      </c>
      <c r="L205" s="87">
        <v>724.62968451999996</v>
      </c>
    </row>
    <row r="206" spans="1:12" ht="12.75" customHeight="1" x14ac:dyDescent="0.2">
      <c r="A206" s="86" t="s">
        <v>157</v>
      </c>
      <c r="B206" s="86">
        <v>5</v>
      </c>
      <c r="C206" s="87">
        <v>968.00454415000002</v>
      </c>
      <c r="D206" s="87">
        <v>962.81808186000001</v>
      </c>
      <c r="E206" s="87">
        <v>0</v>
      </c>
      <c r="F206" s="87">
        <v>96.281808190000007</v>
      </c>
      <c r="G206" s="87">
        <v>240.70452047000001</v>
      </c>
      <c r="H206" s="87">
        <v>481.40904093</v>
      </c>
      <c r="I206" s="87">
        <v>0</v>
      </c>
      <c r="J206" s="87">
        <v>529.54994502</v>
      </c>
      <c r="K206" s="87">
        <v>625.83175320999999</v>
      </c>
      <c r="L206" s="87">
        <v>722.11356139999998</v>
      </c>
    </row>
    <row r="207" spans="1:12" ht="12.75" customHeight="1" x14ac:dyDescent="0.2">
      <c r="A207" s="86" t="s">
        <v>157</v>
      </c>
      <c r="B207" s="86">
        <v>6</v>
      </c>
      <c r="C207" s="87">
        <v>969.06886941000005</v>
      </c>
      <c r="D207" s="87">
        <v>963.72496465999996</v>
      </c>
      <c r="E207" s="87">
        <v>0</v>
      </c>
      <c r="F207" s="87">
        <v>96.372496470000002</v>
      </c>
      <c r="G207" s="87">
        <v>240.93124116999999</v>
      </c>
      <c r="H207" s="87">
        <v>481.86248232999998</v>
      </c>
      <c r="I207" s="87">
        <v>0</v>
      </c>
      <c r="J207" s="87">
        <v>530.04873055999997</v>
      </c>
      <c r="K207" s="87">
        <v>626.42122702999995</v>
      </c>
      <c r="L207" s="87">
        <v>722.79372350000006</v>
      </c>
    </row>
    <row r="208" spans="1:12" ht="12.75" customHeight="1" x14ac:dyDescent="0.2">
      <c r="A208" s="86" t="s">
        <v>157</v>
      </c>
      <c r="B208" s="86">
        <v>7</v>
      </c>
      <c r="C208" s="87">
        <v>968.39299070000004</v>
      </c>
      <c r="D208" s="87">
        <v>962.97766428</v>
      </c>
      <c r="E208" s="87">
        <v>0</v>
      </c>
      <c r="F208" s="87">
        <v>96.297766429999996</v>
      </c>
      <c r="G208" s="87">
        <v>240.74441607</v>
      </c>
      <c r="H208" s="87">
        <v>481.48883214</v>
      </c>
      <c r="I208" s="87">
        <v>0</v>
      </c>
      <c r="J208" s="87">
        <v>529.63771535000001</v>
      </c>
      <c r="K208" s="87">
        <v>625.93548178000003</v>
      </c>
      <c r="L208" s="87">
        <v>722.23324821000006</v>
      </c>
    </row>
    <row r="209" spans="1:12" ht="12.75" customHeight="1" x14ac:dyDescent="0.2">
      <c r="A209" s="86" t="s">
        <v>157</v>
      </c>
      <c r="B209" s="86">
        <v>8</v>
      </c>
      <c r="C209" s="87">
        <v>888.60383848000004</v>
      </c>
      <c r="D209" s="87">
        <v>883.87263369000004</v>
      </c>
      <c r="E209" s="87">
        <v>0</v>
      </c>
      <c r="F209" s="87">
        <v>88.387263369999999</v>
      </c>
      <c r="G209" s="87">
        <v>220.96815842000001</v>
      </c>
      <c r="H209" s="87">
        <v>441.93631685000003</v>
      </c>
      <c r="I209" s="87">
        <v>0</v>
      </c>
      <c r="J209" s="87">
        <v>486.12994852999998</v>
      </c>
      <c r="K209" s="87">
        <v>574.51721190000001</v>
      </c>
      <c r="L209" s="87">
        <v>662.90447527000003</v>
      </c>
    </row>
    <row r="210" spans="1:12" ht="12.75" customHeight="1" x14ac:dyDescent="0.2">
      <c r="A210" s="86" t="s">
        <v>157</v>
      </c>
      <c r="B210" s="86">
        <v>9</v>
      </c>
      <c r="C210" s="87">
        <v>741.62806993000004</v>
      </c>
      <c r="D210" s="87">
        <v>737.88187834999997</v>
      </c>
      <c r="E210" s="87">
        <v>0</v>
      </c>
      <c r="F210" s="87">
        <v>73.788187840000006</v>
      </c>
      <c r="G210" s="87">
        <v>184.47046958999999</v>
      </c>
      <c r="H210" s="87">
        <v>368.94093917999999</v>
      </c>
      <c r="I210" s="87">
        <v>0</v>
      </c>
      <c r="J210" s="87">
        <v>405.83503309000002</v>
      </c>
      <c r="K210" s="87">
        <v>479.62322093</v>
      </c>
      <c r="L210" s="87">
        <v>553.41140875999997</v>
      </c>
    </row>
    <row r="211" spans="1:12" ht="12.75" customHeight="1" x14ac:dyDescent="0.2">
      <c r="A211" s="86" t="s">
        <v>157</v>
      </c>
      <c r="B211" s="86">
        <v>10</v>
      </c>
      <c r="C211" s="87">
        <v>635.35871082000006</v>
      </c>
      <c r="D211" s="87">
        <v>632.43039490000001</v>
      </c>
      <c r="E211" s="87">
        <v>0</v>
      </c>
      <c r="F211" s="87">
        <v>63.243039490000001</v>
      </c>
      <c r="G211" s="87">
        <v>158.10759873000001</v>
      </c>
      <c r="H211" s="87">
        <v>316.21519745000001</v>
      </c>
      <c r="I211" s="87">
        <v>0</v>
      </c>
      <c r="J211" s="87">
        <v>347.83671720000001</v>
      </c>
      <c r="K211" s="87">
        <v>411.07975669000001</v>
      </c>
      <c r="L211" s="87">
        <v>474.32279618000001</v>
      </c>
    </row>
    <row r="212" spans="1:12" ht="12.75" customHeight="1" x14ac:dyDescent="0.2">
      <c r="A212" s="86" t="s">
        <v>157</v>
      </c>
      <c r="B212" s="86">
        <v>11</v>
      </c>
      <c r="C212" s="87">
        <v>549.40131770999994</v>
      </c>
      <c r="D212" s="87">
        <v>546.85842692000006</v>
      </c>
      <c r="E212" s="87">
        <v>0</v>
      </c>
      <c r="F212" s="87">
        <v>54.685842690000001</v>
      </c>
      <c r="G212" s="87">
        <v>136.71460673000001</v>
      </c>
      <c r="H212" s="87">
        <v>273.42921346000003</v>
      </c>
      <c r="I212" s="87">
        <v>0</v>
      </c>
      <c r="J212" s="87">
        <v>300.77213481000001</v>
      </c>
      <c r="K212" s="87">
        <v>355.45797750000003</v>
      </c>
      <c r="L212" s="87">
        <v>410.14382018999999</v>
      </c>
    </row>
    <row r="213" spans="1:12" ht="12.75" customHeight="1" x14ac:dyDescent="0.2">
      <c r="A213" s="86" t="s">
        <v>157</v>
      </c>
      <c r="B213" s="86">
        <v>12</v>
      </c>
      <c r="C213" s="87">
        <v>493.69223335999999</v>
      </c>
      <c r="D213" s="87">
        <v>491.54431578999998</v>
      </c>
      <c r="E213" s="87">
        <v>0</v>
      </c>
      <c r="F213" s="87">
        <v>49.154431580000001</v>
      </c>
      <c r="G213" s="87">
        <v>122.88607895</v>
      </c>
      <c r="H213" s="87">
        <v>245.7721579</v>
      </c>
      <c r="I213" s="87">
        <v>0</v>
      </c>
      <c r="J213" s="87">
        <v>270.34937367999999</v>
      </c>
      <c r="K213" s="87">
        <v>319.50380525999998</v>
      </c>
      <c r="L213" s="87">
        <v>368.65823683999997</v>
      </c>
    </row>
    <row r="214" spans="1:12" ht="12.75" customHeight="1" x14ac:dyDescent="0.2">
      <c r="A214" s="86" t="s">
        <v>157</v>
      </c>
      <c r="B214" s="86">
        <v>13</v>
      </c>
      <c r="C214" s="87">
        <v>499.56066127000003</v>
      </c>
      <c r="D214" s="87">
        <v>497.50673914999999</v>
      </c>
      <c r="E214" s="87">
        <v>0</v>
      </c>
      <c r="F214" s="87">
        <v>49.750673919999997</v>
      </c>
      <c r="G214" s="87">
        <v>124.37668479</v>
      </c>
      <c r="H214" s="87">
        <v>248.75336958</v>
      </c>
      <c r="I214" s="87">
        <v>0</v>
      </c>
      <c r="J214" s="87">
        <v>273.62870652999999</v>
      </c>
      <c r="K214" s="87">
        <v>323.37938044999999</v>
      </c>
      <c r="L214" s="87">
        <v>373.13005435999997</v>
      </c>
    </row>
    <row r="215" spans="1:12" ht="12.75" customHeight="1" x14ac:dyDescent="0.2">
      <c r="A215" s="86" t="s">
        <v>157</v>
      </c>
      <c r="B215" s="86">
        <v>14</v>
      </c>
      <c r="C215" s="87">
        <v>503.31097125999997</v>
      </c>
      <c r="D215" s="87">
        <v>501.24701297000001</v>
      </c>
      <c r="E215" s="87">
        <v>0</v>
      </c>
      <c r="F215" s="87">
        <v>50.124701299999998</v>
      </c>
      <c r="G215" s="87">
        <v>125.31175324</v>
      </c>
      <c r="H215" s="87">
        <v>250.62350649000001</v>
      </c>
      <c r="I215" s="87">
        <v>0</v>
      </c>
      <c r="J215" s="87">
        <v>275.68585712999999</v>
      </c>
      <c r="K215" s="87">
        <v>325.81055843000001</v>
      </c>
      <c r="L215" s="87">
        <v>375.93525972999998</v>
      </c>
    </row>
    <row r="216" spans="1:12" ht="12.75" customHeight="1" x14ac:dyDescent="0.2">
      <c r="A216" s="86" t="s">
        <v>157</v>
      </c>
      <c r="B216" s="86">
        <v>15</v>
      </c>
      <c r="C216" s="87">
        <v>500.13818479999998</v>
      </c>
      <c r="D216" s="87">
        <v>498.13732332000001</v>
      </c>
      <c r="E216" s="87">
        <v>0</v>
      </c>
      <c r="F216" s="87">
        <v>49.813732330000001</v>
      </c>
      <c r="G216" s="87">
        <v>124.53433083</v>
      </c>
      <c r="H216" s="87">
        <v>249.06866166</v>
      </c>
      <c r="I216" s="87">
        <v>0</v>
      </c>
      <c r="J216" s="87">
        <v>273.97552782999998</v>
      </c>
      <c r="K216" s="87">
        <v>323.78926016000003</v>
      </c>
      <c r="L216" s="87">
        <v>373.60299249000002</v>
      </c>
    </row>
    <row r="217" spans="1:12" ht="12.75" customHeight="1" x14ac:dyDescent="0.2">
      <c r="A217" s="86" t="s">
        <v>157</v>
      </c>
      <c r="B217" s="86">
        <v>16</v>
      </c>
      <c r="C217" s="87">
        <v>504.22483904000001</v>
      </c>
      <c r="D217" s="87">
        <v>502.27581633</v>
      </c>
      <c r="E217" s="87">
        <v>0</v>
      </c>
      <c r="F217" s="87">
        <v>50.227581630000003</v>
      </c>
      <c r="G217" s="87">
        <v>125.56895408</v>
      </c>
      <c r="H217" s="87">
        <v>251.13790817</v>
      </c>
      <c r="I217" s="87">
        <v>0</v>
      </c>
      <c r="J217" s="87">
        <v>276.25169898000001</v>
      </c>
      <c r="K217" s="87">
        <v>326.47928060999999</v>
      </c>
      <c r="L217" s="87">
        <v>376.70686224999997</v>
      </c>
    </row>
    <row r="218" spans="1:12" ht="12.75" customHeight="1" x14ac:dyDescent="0.2">
      <c r="A218" s="86" t="s">
        <v>157</v>
      </c>
      <c r="B218" s="86">
        <v>17</v>
      </c>
      <c r="C218" s="87">
        <v>509.41752603999998</v>
      </c>
      <c r="D218" s="87">
        <v>507.11291470999998</v>
      </c>
      <c r="E218" s="87">
        <v>0</v>
      </c>
      <c r="F218" s="87">
        <v>50.711291469999999</v>
      </c>
      <c r="G218" s="87">
        <v>126.77822868</v>
      </c>
      <c r="H218" s="87">
        <v>253.55645736</v>
      </c>
      <c r="I218" s="87">
        <v>0</v>
      </c>
      <c r="J218" s="87">
        <v>278.91210309000002</v>
      </c>
      <c r="K218" s="87">
        <v>329.62339456000001</v>
      </c>
      <c r="L218" s="87">
        <v>380.33468603</v>
      </c>
    </row>
    <row r="219" spans="1:12" ht="12.75" customHeight="1" x14ac:dyDescent="0.2">
      <c r="A219" s="86" t="s">
        <v>157</v>
      </c>
      <c r="B219" s="86">
        <v>18</v>
      </c>
      <c r="C219" s="87">
        <v>506.15336601000001</v>
      </c>
      <c r="D219" s="87">
        <v>503.43579868</v>
      </c>
      <c r="E219" s="87">
        <v>0</v>
      </c>
      <c r="F219" s="87">
        <v>50.343579869999999</v>
      </c>
      <c r="G219" s="87">
        <v>125.85894967</v>
      </c>
      <c r="H219" s="87">
        <v>251.71789934</v>
      </c>
      <c r="I219" s="87">
        <v>0</v>
      </c>
      <c r="J219" s="87">
        <v>276.88968927000002</v>
      </c>
      <c r="K219" s="87">
        <v>327.23326914</v>
      </c>
      <c r="L219" s="87">
        <v>377.57684900999999</v>
      </c>
    </row>
    <row r="220" spans="1:12" ht="12.75" customHeight="1" x14ac:dyDescent="0.2">
      <c r="A220" s="86" t="s">
        <v>157</v>
      </c>
      <c r="B220" s="86">
        <v>19</v>
      </c>
      <c r="C220" s="87">
        <v>505.90779313000002</v>
      </c>
      <c r="D220" s="87">
        <v>502.86712203000002</v>
      </c>
      <c r="E220" s="87">
        <v>0</v>
      </c>
      <c r="F220" s="87">
        <v>50.286712199999997</v>
      </c>
      <c r="G220" s="87">
        <v>125.71678051000001</v>
      </c>
      <c r="H220" s="87">
        <v>251.43356102000001</v>
      </c>
      <c r="I220" s="87">
        <v>0</v>
      </c>
      <c r="J220" s="87">
        <v>276.57691712000002</v>
      </c>
      <c r="K220" s="87">
        <v>326.86362931999997</v>
      </c>
      <c r="L220" s="87">
        <v>377.15034151999998</v>
      </c>
    </row>
    <row r="221" spans="1:12" ht="12.75" customHeight="1" x14ac:dyDescent="0.2">
      <c r="A221" s="86" t="s">
        <v>157</v>
      </c>
      <c r="B221" s="86">
        <v>20</v>
      </c>
      <c r="C221" s="87">
        <v>509.78709135000003</v>
      </c>
      <c r="D221" s="87">
        <v>507.08922211999999</v>
      </c>
      <c r="E221" s="87">
        <v>0</v>
      </c>
      <c r="F221" s="87">
        <v>50.708922209999997</v>
      </c>
      <c r="G221" s="87">
        <v>126.77230553</v>
      </c>
      <c r="H221" s="87">
        <v>253.54461105999999</v>
      </c>
      <c r="I221" s="87">
        <v>0</v>
      </c>
      <c r="J221" s="87">
        <v>278.89907217000001</v>
      </c>
      <c r="K221" s="87">
        <v>329.60799437999998</v>
      </c>
      <c r="L221" s="87">
        <v>380.31691659000001</v>
      </c>
    </row>
    <row r="222" spans="1:12" ht="12.75" customHeight="1" x14ac:dyDescent="0.2">
      <c r="A222" s="86" t="s">
        <v>157</v>
      </c>
      <c r="B222" s="86">
        <v>21</v>
      </c>
      <c r="C222" s="87">
        <v>488.41205065000003</v>
      </c>
      <c r="D222" s="87">
        <v>485.96025705</v>
      </c>
      <c r="E222" s="87">
        <v>0</v>
      </c>
      <c r="F222" s="87">
        <v>48.596025709999999</v>
      </c>
      <c r="G222" s="87">
        <v>121.49006426</v>
      </c>
      <c r="H222" s="87">
        <v>242.98012853</v>
      </c>
      <c r="I222" s="87">
        <v>0</v>
      </c>
      <c r="J222" s="87">
        <v>267.27814138000002</v>
      </c>
      <c r="K222" s="87">
        <v>315.87416708000001</v>
      </c>
      <c r="L222" s="87">
        <v>364.47019279</v>
      </c>
    </row>
    <row r="223" spans="1:12" ht="12.75" customHeight="1" x14ac:dyDescent="0.2">
      <c r="A223" s="86" t="s">
        <v>157</v>
      </c>
      <c r="B223" s="86">
        <v>22</v>
      </c>
      <c r="C223" s="87">
        <v>498.32903131</v>
      </c>
      <c r="D223" s="87">
        <v>495.76814008000002</v>
      </c>
      <c r="E223" s="87">
        <v>0</v>
      </c>
      <c r="F223" s="87">
        <v>49.57681401</v>
      </c>
      <c r="G223" s="87">
        <v>123.94203502000001</v>
      </c>
      <c r="H223" s="87">
        <v>247.88407004000001</v>
      </c>
      <c r="I223" s="87">
        <v>0</v>
      </c>
      <c r="J223" s="87">
        <v>272.67247703999999</v>
      </c>
      <c r="K223" s="87">
        <v>322.24929105000001</v>
      </c>
      <c r="L223" s="87">
        <v>371.82610505999997</v>
      </c>
    </row>
    <row r="224" spans="1:12" ht="12.75" customHeight="1" x14ac:dyDescent="0.2">
      <c r="A224" s="86" t="s">
        <v>157</v>
      </c>
      <c r="B224" s="86">
        <v>23</v>
      </c>
      <c r="C224" s="87">
        <v>523.11203049000005</v>
      </c>
      <c r="D224" s="87">
        <v>520.54055184000003</v>
      </c>
      <c r="E224" s="87">
        <v>0</v>
      </c>
      <c r="F224" s="87">
        <v>52.054055179999999</v>
      </c>
      <c r="G224" s="87">
        <v>130.13513796000001</v>
      </c>
      <c r="H224" s="87">
        <v>260.27027592000002</v>
      </c>
      <c r="I224" s="87">
        <v>0</v>
      </c>
      <c r="J224" s="87">
        <v>286.29730351000001</v>
      </c>
      <c r="K224" s="87">
        <v>338.35135869999999</v>
      </c>
      <c r="L224" s="87">
        <v>390.40541388000003</v>
      </c>
    </row>
    <row r="225" spans="1:12" ht="12.75" customHeight="1" x14ac:dyDescent="0.2">
      <c r="A225" s="86" t="s">
        <v>157</v>
      </c>
      <c r="B225" s="86">
        <v>24</v>
      </c>
      <c r="C225" s="87">
        <v>584.45050133999996</v>
      </c>
      <c r="D225" s="87">
        <v>581.62718720999999</v>
      </c>
      <c r="E225" s="87">
        <v>0</v>
      </c>
      <c r="F225" s="87">
        <v>58.162718720000001</v>
      </c>
      <c r="G225" s="87">
        <v>145.4067968</v>
      </c>
      <c r="H225" s="87">
        <v>290.81359361</v>
      </c>
      <c r="I225" s="87">
        <v>0</v>
      </c>
      <c r="J225" s="87">
        <v>319.89495297000002</v>
      </c>
      <c r="K225" s="87">
        <v>378.05767169000001</v>
      </c>
      <c r="L225" s="87">
        <v>436.22039040999999</v>
      </c>
    </row>
    <row r="226" spans="1:12" ht="12.75" customHeight="1" x14ac:dyDescent="0.2">
      <c r="A226" s="86" t="s">
        <v>158</v>
      </c>
      <c r="B226" s="86">
        <v>1</v>
      </c>
      <c r="C226" s="87">
        <v>603.89756904000001</v>
      </c>
      <c r="D226" s="87">
        <v>601.11494075999997</v>
      </c>
      <c r="E226" s="87">
        <v>0</v>
      </c>
      <c r="F226" s="87">
        <v>60.11149408</v>
      </c>
      <c r="G226" s="87">
        <v>150.27873518999999</v>
      </c>
      <c r="H226" s="87">
        <v>300.55747037999998</v>
      </c>
      <c r="I226" s="87">
        <v>0</v>
      </c>
      <c r="J226" s="87">
        <v>330.61321742000001</v>
      </c>
      <c r="K226" s="87">
        <v>390.72471149</v>
      </c>
      <c r="L226" s="87">
        <v>450.83620557</v>
      </c>
    </row>
    <row r="227" spans="1:12" ht="12.75" customHeight="1" x14ac:dyDescent="0.2">
      <c r="A227" s="86" t="s">
        <v>158</v>
      </c>
      <c r="B227" s="86">
        <v>2</v>
      </c>
      <c r="C227" s="87">
        <v>715.38942945999997</v>
      </c>
      <c r="D227" s="87">
        <v>711.89321666000001</v>
      </c>
      <c r="E227" s="87">
        <v>0</v>
      </c>
      <c r="F227" s="87">
        <v>71.189321669999998</v>
      </c>
      <c r="G227" s="87">
        <v>177.97330417000001</v>
      </c>
      <c r="H227" s="87">
        <v>355.94660833</v>
      </c>
      <c r="I227" s="87">
        <v>0</v>
      </c>
      <c r="J227" s="87">
        <v>391.54126916000001</v>
      </c>
      <c r="K227" s="87">
        <v>462.73059082999998</v>
      </c>
      <c r="L227" s="87">
        <v>533.91991250000001</v>
      </c>
    </row>
    <row r="228" spans="1:12" ht="12.75" customHeight="1" x14ac:dyDescent="0.2">
      <c r="A228" s="86" t="s">
        <v>158</v>
      </c>
      <c r="B228" s="86">
        <v>3</v>
      </c>
      <c r="C228" s="87">
        <v>845.95831579000003</v>
      </c>
      <c r="D228" s="87">
        <v>841.76846281999997</v>
      </c>
      <c r="E228" s="87">
        <v>0</v>
      </c>
      <c r="F228" s="87">
        <v>84.176846280000007</v>
      </c>
      <c r="G228" s="87">
        <v>210.44211571</v>
      </c>
      <c r="H228" s="87">
        <v>420.88423140999998</v>
      </c>
      <c r="I228" s="87">
        <v>0</v>
      </c>
      <c r="J228" s="87">
        <v>462.97265455000002</v>
      </c>
      <c r="K228" s="87">
        <v>547.14950082999997</v>
      </c>
      <c r="L228" s="87">
        <v>631.32634712000004</v>
      </c>
    </row>
    <row r="229" spans="1:12" ht="12.75" customHeight="1" x14ac:dyDescent="0.2">
      <c r="A229" s="86" t="s">
        <v>158</v>
      </c>
      <c r="B229" s="86">
        <v>4</v>
      </c>
      <c r="C229" s="87">
        <v>968.34290899999996</v>
      </c>
      <c r="D229" s="87">
        <v>963.56588557999999</v>
      </c>
      <c r="E229" s="87">
        <v>0</v>
      </c>
      <c r="F229" s="87">
        <v>96.356588560000006</v>
      </c>
      <c r="G229" s="87">
        <v>240.8914714</v>
      </c>
      <c r="H229" s="87">
        <v>481.78294278999999</v>
      </c>
      <c r="I229" s="87">
        <v>0</v>
      </c>
      <c r="J229" s="87">
        <v>529.96123707000004</v>
      </c>
      <c r="K229" s="87">
        <v>626.31782563000002</v>
      </c>
      <c r="L229" s="87">
        <v>722.67441418999999</v>
      </c>
    </row>
    <row r="230" spans="1:12" ht="12.75" customHeight="1" x14ac:dyDescent="0.2">
      <c r="A230" s="86" t="s">
        <v>158</v>
      </c>
      <c r="B230" s="86">
        <v>5</v>
      </c>
      <c r="C230" s="87">
        <v>965.59297442000002</v>
      </c>
      <c r="D230" s="87">
        <v>960.88609186999997</v>
      </c>
      <c r="E230" s="87">
        <v>0</v>
      </c>
      <c r="F230" s="87">
        <v>96.08860919</v>
      </c>
      <c r="G230" s="87">
        <v>240.22152297</v>
      </c>
      <c r="H230" s="87">
        <v>480.44304593999999</v>
      </c>
      <c r="I230" s="87">
        <v>0</v>
      </c>
      <c r="J230" s="87">
        <v>528.48735052999996</v>
      </c>
      <c r="K230" s="87">
        <v>624.57595972000001</v>
      </c>
      <c r="L230" s="87">
        <v>720.66456889999995</v>
      </c>
    </row>
    <row r="231" spans="1:12" ht="12.75" customHeight="1" x14ac:dyDescent="0.2">
      <c r="A231" s="86" t="s">
        <v>158</v>
      </c>
      <c r="B231" s="86">
        <v>6</v>
      </c>
      <c r="C231" s="87">
        <v>973.81442590999995</v>
      </c>
      <c r="D231" s="87">
        <v>968.95875191000005</v>
      </c>
      <c r="E231" s="87">
        <v>0</v>
      </c>
      <c r="F231" s="87">
        <v>96.895875189999998</v>
      </c>
      <c r="G231" s="87">
        <v>242.23968798000001</v>
      </c>
      <c r="H231" s="87">
        <v>484.47937596000003</v>
      </c>
      <c r="I231" s="87">
        <v>0</v>
      </c>
      <c r="J231" s="87">
        <v>532.92731355000001</v>
      </c>
      <c r="K231" s="87">
        <v>629.82318873999998</v>
      </c>
      <c r="L231" s="87">
        <v>726.71906392999995</v>
      </c>
    </row>
    <row r="232" spans="1:12" ht="12.75" customHeight="1" x14ac:dyDescent="0.2">
      <c r="A232" s="86" t="s">
        <v>158</v>
      </c>
      <c r="B232" s="86">
        <v>7</v>
      </c>
      <c r="C232" s="87">
        <v>952.21428243000003</v>
      </c>
      <c r="D232" s="87">
        <v>947.19335676000003</v>
      </c>
      <c r="E232" s="87">
        <v>0</v>
      </c>
      <c r="F232" s="87">
        <v>94.71933568</v>
      </c>
      <c r="G232" s="87">
        <v>236.79833919000001</v>
      </c>
      <c r="H232" s="87">
        <v>473.59667838000001</v>
      </c>
      <c r="I232" s="87">
        <v>0</v>
      </c>
      <c r="J232" s="87">
        <v>520.95634622</v>
      </c>
      <c r="K232" s="87">
        <v>615.67568188999996</v>
      </c>
      <c r="L232" s="87">
        <v>710.39501757000005</v>
      </c>
    </row>
    <row r="233" spans="1:12" ht="12.75" customHeight="1" x14ac:dyDescent="0.2">
      <c r="A233" s="86" t="s">
        <v>158</v>
      </c>
      <c r="B233" s="86">
        <v>8</v>
      </c>
      <c r="C233" s="87">
        <v>880.58220191999999</v>
      </c>
      <c r="D233" s="87">
        <v>875.46870023999998</v>
      </c>
      <c r="E233" s="87">
        <v>0</v>
      </c>
      <c r="F233" s="87">
        <v>87.54687002</v>
      </c>
      <c r="G233" s="87">
        <v>218.86717505999999</v>
      </c>
      <c r="H233" s="87">
        <v>437.73435011999999</v>
      </c>
      <c r="I233" s="87">
        <v>0</v>
      </c>
      <c r="J233" s="87">
        <v>481.50778513</v>
      </c>
      <c r="K233" s="87">
        <v>569.05465516000004</v>
      </c>
      <c r="L233" s="87">
        <v>656.60152517999995</v>
      </c>
    </row>
    <row r="234" spans="1:12" ht="12.75" customHeight="1" x14ac:dyDescent="0.2">
      <c r="A234" s="86" t="s">
        <v>158</v>
      </c>
      <c r="B234" s="86">
        <v>9</v>
      </c>
      <c r="C234" s="87">
        <v>760.38073272999998</v>
      </c>
      <c r="D234" s="87">
        <v>755.55171869000003</v>
      </c>
      <c r="E234" s="87">
        <v>0</v>
      </c>
      <c r="F234" s="87">
        <v>75.555171869999995</v>
      </c>
      <c r="G234" s="87">
        <v>188.88792967000001</v>
      </c>
      <c r="H234" s="87">
        <v>377.77585935000002</v>
      </c>
      <c r="I234" s="87">
        <v>0</v>
      </c>
      <c r="J234" s="87">
        <v>415.55344528000001</v>
      </c>
      <c r="K234" s="87">
        <v>491.10861714999999</v>
      </c>
      <c r="L234" s="87">
        <v>566.66378901999997</v>
      </c>
    </row>
    <row r="235" spans="1:12" ht="12.75" customHeight="1" x14ac:dyDescent="0.2">
      <c r="A235" s="86" t="s">
        <v>158</v>
      </c>
      <c r="B235" s="86">
        <v>10</v>
      </c>
      <c r="C235" s="87">
        <v>650.82612950999999</v>
      </c>
      <c r="D235" s="87">
        <v>647.76367231999996</v>
      </c>
      <c r="E235" s="87">
        <v>0</v>
      </c>
      <c r="F235" s="87">
        <v>64.776367230000005</v>
      </c>
      <c r="G235" s="87">
        <v>161.94091807999999</v>
      </c>
      <c r="H235" s="87">
        <v>323.88183615999998</v>
      </c>
      <c r="I235" s="87">
        <v>0</v>
      </c>
      <c r="J235" s="87">
        <v>356.27001977999998</v>
      </c>
      <c r="K235" s="87">
        <v>421.04638700999999</v>
      </c>
      <c r="L235" s="87">
        <v>485.82275423999999</v>
      </c>
    </row>
    <row r="236" spans="1:12" ht="12.75" customHeight="1" x14ac:dyDescent="0.2">
      <c r="A236" s="86" t="s">
        <v>158</v>
      </c>
      <c r="B236" s="86">
        <v>11</v>
      </c>
      <c r="C236" s="87">
        <v>576.60500976000003</v>
      </c>
      <c r="D236" s="87">
        <v>573.54077819999998</v>
      </c>
      <c r="E236" s="87">
        <v>0</v>
      </c>
      <c r="F236" s="87">
        <v>57.354077820000001</v>
      </c>
      <c r="G236" s="87">
        <v>143.38519454999999</v>
      </c>
      <c r="H236" s="87">
        <v>286.77038909999999</v>
      </c>
      <c r="I236" s="87">
        <v>0</v>
      </c>
      <c r="J236" s="87">
        <v>315.44742801000001</v>
      </c>
      <c r="K236" s="87">
        <v>372.80150583</v>
      </c>
      <c r="L236" s="87">
        <v>430.15558364999998</v>
      </c>
    </row>
    <row r="237" spans="1:12" ht="12.75" customHeight="1" x14ac:dyDescent="0.2">
      <c r="A237" s="86" t="s">
        <v>158</v>
      </c>
      <c r="B237" s="86">
        <v>12</v>
      </c>
      <c r="C237" s="87">
        <v>511.53722754</v>
      </c>
      <c r="D237" s="87">
        <v>508.91382059</v>
      </c>
      <c r="E237" s="87">
        <v>0</v>
      </c>
      <c r="F237" s="87">
        <v>50.891382059999998</v>
      </c>
      <c r="G237" s="87">
        <v>127.22845515</v>
      </c>
      <c r="H237" s="87">
        <v>254.4569103</v>
      </c>
      <c r="I237" s="87">
        <v>0</v>
      </c>
      <c r="J237" s="87">
        <v>279.90260131999997</v>
      </c>
      <c r="K237" s="87">
        <v>330.79398337999999</v>
      </c>
      <c r="L237" s="87">
        <v>381.68536544</v>
      </c>
    </row>
    <row r="238" spans="1:12" ht="12.75" customHeight="1" x14ac:dyDescent="0.2">
      <c r="A238" s="86" t="s">
        <v>158</v>
      </c>
      <c r="B238" s="86">
        <v>13</v>
      </c>
      <c r="C238" s="87">
        <v>494.20825361999999</v>
      </c>
      <c r="D238" s="87">
        <v>491.77444443000002</v>
      </c>
      <c r="E238" s="87">
        <v>0</v>
      </c>
      <c r="F238" s="87">
        <v>49.177444440000002</v>
      </c>
      <c r="G238" s="87">
        <v>122.94361111000001</v>
      </c>
      <c r="H238" s="87">
        <v>245.88722222000001</v>
      </c>
      <c r="I238" s="87">
        <v>0</v>
      </c>
      <c r="J238" s="87">
        <v>270.47594443999998</v>
      </c>
      <c r="K238" s="87">
        <v>319.65338888000002</v>
      </c>
      <c r="L238" s="87">
        <v>368.83083332000001</v>
      </c>
    </row>
    <row r="239" spans="1:12" ht="12.75" customHeight="1" x14ac:dyDescent="0.2">
      <c r="A239" s="86" t="s">
        <v>158</v>
      </c>
      <c r="B239" s="86">
        <v>14</v>
      </c>
      <c r="C239" s="87">
        <v>496.96377897000002</v>
      </c>
      <c r="D239" s="87">
        <v>494.46643869000002</v>
      </c>
      <c r="E239" s="87">
        <v>0</v>
      </c>
      <c r="F239" s="87">
        <v>49.446643870000003</v>
      </c>
      <c r="G239" s="87">
        <v>123.61660967</v>
      </c>
      <c r="H239" s="87">
        <v>247.23321935000001</v>
      </c>
      <c r="I239" s="87">
        <v>0</v>
      </c>
      <c r="J239" s="87">
        <v>271.95654128000001</v>
      </c>
      <c r="K239" s="87">
        <v>321.40318515000001</v>
      </c>
      <c r="L239" s="87">
        <v>370.84982902000002</v>
      </c>
    </row>
    <row r="240" spans="1:12" ht="12.75" customHeight="1" x14ac:dyDescent="0.2">
      <c r="A240" s="86" t="s">
        <v>158</v>
      </c>
      <c r="B240" s="86">
        <v>15</v>
      </c>
      <c r="C240" s="87">
        <v>499.74508791</v>
      </c>
      <c r="D240" s="87">
        <v>497.21053447000003</v>
      </c>
      <c r="E240" s="87">
        <v>0</v>
      </c>
      <c r="F240" s="87">
        <v>49.721053449999999</v>
      </c>
      <c r="G240" s="87">
        <v>124.30263361999999</v>
      </c>
      <c r="H240" s="87">
        <v>248.60526723999999</v>
      </c>
      <c r="I240" s="87">
        <v>0</v>
      </c>
      <c r="J240" s="87">
        <v>273.46579395999998</v>
      </c>
      <c r="K240" s="87">
        <v>323.18684740999998</v>
      </c>
      <c r="L240" s="87">
        <v>372.90790084999998</v>
      </c>
    </row>
    <row r="241" spans="1:12" ht="12.75" customHeight="1" x14ac:dyDescent="0.2">
      <c r="A241" s="86" t="s">
        <v>158</v>
      </c>
      <c r="B241" s="86">
        <v>16</v>
      </c>
      <c r="C241" s="87">
        <v>497.92246626999997</v>
      </c>
      <c r="D241" s="87">
        <v>495.32595113999997</v>
      </c>
      <c r="E241" s="87">
        <v>0</v>
      </c>
      <c r="F241" s="87">
        <v>49.532595110000003</v>
      </c>
      <c r="G241" s="87">
        <v>123.83148779</v>
      </c>
      <c r="H241" s="87">
        <v>247.66297556999999</v>
      </c>
      <c r="I241" s="87">
        <v>0</v>
      </c>
      <c r="J241" s="87">
        <v>272.42927313000001</v>
      </c>
      <c r="K241" s="87">
        <v>321.96186824</v>
      </c>
      <c r="L241" s="87">
        <v>371.49446336</v>
      </c>
    </row>
    <row r="242" spans="1:12" ht="12.75" customHeight="1" x14ac:dyDescent="0.2">
      <c r="A242" s="86" t="s">
        <v>158</v>
      </c>
      <c r="B242" s="86">
        <v>17</v>
      </c>
      <c r="C242" s="87">
        <v>494.77077155000001</v>
      </c>
      <c r="D242" s="87">
        <v>491.76676247</v>
      </c>
      <c r="E242" s="87">
        <v>0</v>
      </c>
      <c r="F242" s="87">
        <v>49.17667625</v>
      </c>
      <c r="G242" s="87">
        <v>122.94169062</v>
      </c>
      <c r="H242" s="87">
        <v>245.88338124000001</v>
      </c>
      <c r="I242" s="87">
        <v>0</v>
      </c>
      <c r="J242" s="87">
        <v>270.47171936000001</v>
      </c>
      <c r="K242" s="87">
        <v>319.64839561000002</v>
      </c>
      <c r="L242" s="87">
        <v>368.82507184999997</v>
      </c>
    </row>
    <row r="243" spans="1:12" ht="12.75" customHeight="1" x14ac:dyDescent="0.2">
      <c r="A243" s="86" t="s">
        <v>158</v>
      </c>
      <c r="B243" s="86">
        <v>18</v>
      </c>
      <c r="C243" s="87">
        <v>493.53873479999999</v>
      </c>
      <c r="D243" s="87">
        <v>490.51700782</v>
      </c>
      <c r="E243" s="87">
        <v>0</v>
      </c>
      <c r="F243" s="87">
        <v>49.051700779999997</v>
      </c>
      <c r="G243" s="87">
        <v>122.62925196</v>
      </c>
      <c r="H243" s="87">
        <v>245.25850391</v>
      </c>
      <c r="I243" s="87">
        <v>0</v>
      </c>
      <c r="J243" s="87">
        <v>269.78435430000002</v>
      </c>
      <c r="K243" s="87">
        <v>318.83605507999999</v>
      </c>
      <c r="L243" s="87">
        <v>367.88775586999998</v>
      </c>
    </row>
    <row r="244" spans="1:12" ht="12.75" customHeight="1" x14ac:dyDescent="0.2">
      <c r="A244" s="86" t="s">
        <v>158</v>
      </c>
      <c r="B244" s="86">
        <v>19</v>
      </c>
      <c r="C244" s="87">
        <v>488.29502836</v>
      </c>
      <c r="D244" s="87">
        <v>485.56085123999998</v>
      </c>
      <c r="E244" s="87">
        <v>0</v>
      </c>
      <c r="F244" s="87">
        <v>48.556085119999999</v>
      </c>
      <c r="G244" s="87">
        <v>121.39021280999999</v>
      </c>
      <c r="H244" s="87">
        <v>242.78042561999999</v>
      </c>
      <c r="I244" s="87">
        <v>0</v>
      </c>
      <c r="J244" s="87">
        <v>267.05846817999998</v>
      </c>
      <c r="K244" s="87">
        <v>315.61455331000002</v>
      </c>
      <c r="L244" s="87">
        <v>364.17063843</v>
      </c>
    </row>
    <row r="245" spans="1:12" ht="12.75" customHeight="1" x14ac:dyDescent="0.2">
      <c r="A245" s="86" t="s">
        <v>158</v>
      </c>
      <c r="B245" s="86">
        <v>20</v>
      </c>
      <c r="C245" s="87">
        <v>497.84258043</v>
      </c>
      <c r="D245" s="87">
        <v>495.14573061999999</v>
      </c>
      <c r="E245" s="87">
        <v>0</v>
      </c>
      <c r="F245" s="87">
        <v>49.514573059999996</v>
      </c>
      <c r="G245" s="87">
        <v>123.78643266</v>
      </c>
      <c r="H245" s="87">
        <v>247.57286531</v>
      </c>
      <c r="I245" s="87">
        <v>0</v>
      </c>
      <c r="J245" s="87">
        <v>272.33015183999998</v>
      </c>
      <c r="K245" s="87">
        <v>321.84472490000002</v>
      </c>
      <c r="L245" s="87">
        <v>371.35929797</v>
      </c>
    </row>
    <row r="246" spans="1:12" ht="12.75" customHeight="1" x14ac:dyDescent="0.2">
      <c r="A246" s="86" t="s">
        <v>158</v>
      </c>
      <c r="B246" s="86">
        <v>21</v>
      </c>
      <c r="C246" s="87">
        <v>487.74705147999998</v>
      </c>
      <c r="D246" s="87">
        <v>485.14655019000003</v>
      </c>
      <c r="E246" s="87">
        <v>0</v>
      </c>
      <c r="F246" s="87">
        <v>48.514655019999999</v>
      </c>
      <c r="G246" s="87">
        <v>121.28663754999999</v>
      </c>
      <c r="H246" s="87">
        <v>242.57327509999999</v>
      </c>
      <c r="I246" s="87">
        <v>0</v>
      </c>
      <c r="J246" s="87">
        <v>266.83060260000002</v>
      </c>
      <c r="K246" s="87">
        <v>315.34525761999998</v>
      </c>
      <c r="L246" s="87">
        <v>363.85991264</v>
      </c>
    </row>
    <row r="247" spans="1:12" ht="12.75" customHeight="1" x14ac:dyDescent="0.2">
      <c r="A247" s="86" t="s">
        <v>158</v>
      </c>
      <c r="B247" s="86">
        <v>22</v>
      </c>
      <c r="C247" s="87">
        <v>492.19038648999998</v>
      </c>
      <c r="D247" s="87">
        <v>489.57966009</v>
      </c>
      <c r="E247" s="87">
        <v>0</v>
      </c>
      <c r="F247" s="87">
        <v>48.95796601</v>
      </c>
      <c r="G247" s="87">
        <v>122.39491502</v>
      </c>
      <c r="H247" s="87">
        <v>244.78983005000001</v>
      </c>
      <c r="I247" s="87">
        <v>0</v>
      </c>
      <c r="J247" s="87">
        <v>269.26881305000001</v>
      </c>
      <c r="K247" s="87">
        <v>318.22677906000001</v>
      </c>
      <c r="L247" s="87">
        <v>367.18474507000002</v>
      </c>
    </row>
    <row r="248" spans="1:12" ht="12.75" customHeight="1" x14ac:dyDescent="0.2">
      <c r="A248" s="86" t="s">
        <v>158</v>
      </c>
      <c r="B248" s="86">
        <v>23</v>
      </c>
      <c r="C248" s="87">
        <v>483.22005832000002</v>
      </c>
      <c r="D248" s="87">
        <v>480.69574168999998</v>
      </c>
      <c r="E248" s="87">
        <v>0</v>
      </c>
      <c r="F248" s="87">
        <v>48.069574170000003</v>
      </c>
      <c r="G248" s="87">
        <v>120.17393542000001</v>
      </c>
      <c r="H248" s="87">
        <v>240.34787084999999</v>
      </c>
      <c r="I248" s="87">
        <v>0</v>
      </c>
      <c r="J248" s="87">
        <v>264.38265792999999</v>
      </c>
      <c r="K248" s="87">
        <v>312.4522321</v>
      </c>
      <c r="L248" s="87">
        <v>360.52180627000001</v>
      </c>
    </row>
    <row r="249" spans="1:12" ht="12.75" customHeight="1" x14ac:dyDescent="0.2">
      <c r="A249" s="86" t="s">
        <v>158</v>
      </c>
      <c r="B249" s="86">
        <v>24</v>
      </c>
      <c r="C249" s="87">
        <v>520.84734349999997</v>
      </c>
      <c r="D249" s="87">
        <v>518.08947601</v>
      </c>
      <c r="E249" s="87">
        <v>0</v>
      </c>
      <c r="F249" s="87">
        <v>51.808947600000003</v>
      </c>
      <c r="G249" s="87">
        <v>129.522369</v>
      </c>
      <c r="H249" s="87">
        <v>259.04473801</v>
      </c>
      <c r="I249" s="87">
        <v>0</v>
      </c>
      <c r="J249" s="87">
        <v>284.94921181000001</v>
      </c>
      <c r="K249" s="87">
        <v>336.75815941000002</v>
      </c>
      <c r="L249" s="87">
        <v>388.56710700999997</v>
      </c>
    </row>
    <row r="250" spans="1:12" ht="12.75" customHeight="1" x14ac:dyDescent="0.2">
      <c r="A250" s="86" t="s">
        <v>159</v>
      </c>
      <c r="B250" s="86">
        <v>1</v>
      </c>
      <c r="C250" s="87">
        <v>621.08364002999997</v>
      </c>
      <c r="D250" s="87">
        <v>617.87923569999998</v>
      </c>
      <c r="E250" s="87">
        <v>0</v>
      </c>
      <c r="F250" s="87">
        <v>61.787923569999997</v>
      </c>
      <c r="G250" s="87">
        <v>154.46980893</v>
      </c>
      <c r="H250" s="87">
        <v>308.93961784999999</v>
      </c>
      <c r="I250" s="87">
        <v>0</v>
      </c>
      <c r="J250" s="87">
        <v>339.83357963999998</v>
      </c>
      <c r="K250" s="87">
        <v>401.62150321000001</v>
      </c>
      <c r="L250" s="87">
        <v>463.40942677999999</v>
      </c>
    </row>
    <row r="251" spans="1:12" ht="12.75" customHeight="1" x14ac:dyDescent="0.2">
      <c r="A251" s="86" t="s">
        <v>159</v>
      </c>
      <c r="B251" s="86">
        <v>2</v>
      </c>
      <c r="C251" s="87">
        <v>738.91392912000003</v>
      </c>
      <c r="D251" s="87">
        <v>735.08610656999997</v>
      </c>
      <c r="E251" s="87">
        <v>0</v>
      </c>
      <c r="F251" s="87">
        <v>73.508610660000002</v>
      </c>
      <c r="G251" s="87">
        <v>183.77152663999999</v>
      </c>
      <c r="H251" s="87">
        <v>367.54305328999999</v>
      </c>
      <c r="I251" s="87">
        <v>0</v>
      </c>
      <c r="J251" s="87">
        <v>404.29735861</v>
      </c>
      <c r="K251" s="87">
        <v>477.80596926999999</v>
      </c>
      <c r="L251" s="87">
        <v>551.31457993000004</v>
      </c>
    </row>
    <row r="252" spans="1:12" ht="12.75" customHeight="1" x14ac:dyDescent="0.2">
      <c r="A252" s="86" t="s">
        <v>159</v>
      </c>
      <c r="B252" s="86">
        <v>3</v>
      </c>
      <c r="C252" s="87">
        <v>853.62363696</v>
      </c>
      <c r="D252" s="87">
        <v>849.23951482999996</v>
      </c>
      <c r="E252" s="87">
        <v>0</v>
      </c>
      <c r="F252" s="87">
        <v>84.923951479999999</v>
      </c>
      <c r="G252" s="87">
        <v>212.30987870999999</v>
      </c>
      <c r="H252" s="87">
        <v>424.61975741999998</v>
      </c>
      <c r="I252" s="87">
        <v>0</v>
      </c>
      <c r="J252" s="87">
        <v>467.08173316</v>
      </c>
      <c r="K252" s="87">
        <v>552.00568464000003</v>
      </c>
      <c r="L252" s="87">
        <v>636.92963612000005</v>
      </c>
    </row>
    <row r="253" spans="1:12" ht="12.75" customHeight="1" x14ac:dyDescent="0.2">
      <c r="A253" s="86" t="s">
        <v>159</v>
      </c>
      <c r="B253" s="86">
        <v>4</v>
      </c>
      <c r="C253" s="87">
        <v>952.13313821999998</v>
      </c>
      <c r="D253" s="87">
        <v>947.07755640000005</v>
      </c>
      <c r="E253" s="87">
        <v>0</v>
      </c>
      <c r="F253" s="87">
        <v>94.707755640000002</v>
      </c>
      <c r="G253" s="87">
        <v>236.76938910000001</v>
      </c>
      <c r="H253" s="87">
        <v>473.53877820000002</v>
      </c>
      <c r="I253" s="87">
        <v>0</v>
      </c>
      <c r="J253" s="87">
        <v>520.89265602</v>
      </c>
      <c r="K253" s="87">
        <v>615.60041165999996</v>
      </c>
      <c r="L253" s="87">
        <v>710.30816730000004</v>
      </c>
    </row>
    <row r="254" spans="1:12" ht="12.75" customHeight="1" x14ac:dyDescent="0.2">
      <c r="A254" s="86" t="s">
        <v>159</v>
      </c>
      <c r="B254" s="86">
        <v>5</v>
      </c>
      <c r="C254" s="87">
        <v>946.28293358999997</v>
      </c>
      <c r="D254" s="87">
        <v>941.49814749999996</v>
      </c>
      <c r="E254" s="87">
        <v>0</v>
      </c>
      <c r="F254" s="87">
        <v>94.149814750000004</v>
      </c>
      <c r="G254" s="87">
        <v>235.37453687999999</v>
      </c>
      <c r="H254" s="87">
        <v>470.74907374999998</v>
      </c>
      <c r="I254" s="87">
        <v>0</v>
      </c>
      <c r="J254" s="87">
        <v>517.82398112999999</v>
      </c>
      <c r="K254" s="87">
        <v>611.97379588000001</v>
      </c>
      <c r="L254" s="87">
        <v>706.12361063000003</v>
      </c>
    </row>
    <row r="255" spans="1:12" ht="12.75" customHeight="1" x14ac:dyDescent="0.2">
      <c r="A255" s="86" t="s">
        <v>159</v>
      </c>
      <c r="B255" s="86">
        <v>6</v>
      </c>
      <c r="C255" s="87">
        <v>939.49404700000002</v>
      </c>
      <c r="D255" s="87">
        <v>934.35395507999999</v>
      </c>
      <c r="E255" s="87">
        <v>0</v>
      </c>
      <c r="F255" s="87">
        <v>93.435395510000006</v>
      </c>
      <c r="G255" s="87">
        <v>233.58848877</v>
      </c>
      <c r="H255" s="87">
        <v>467.17697754</v>
      </c>
      <c r="I255" s="87">
        <v>0</v>
      </c>
      <c r="J255" s="87">
        <v>513.89467529000001</v>
      </c>
      <c r="K255" s="87">
        <v>607.33007080000004</v>
      </c>
      <c r="L255" s="87">
        <v>700.76546630999997</v>
      </c>
    </row>
    <row r="256" spans="1:12" ht="12.75" customHeight="1" x14ac:dyDescent="0.2">
      <c r="A256" s="86" t="s">
        <v>159</v>
      </c>
      <c r="B256" s="86">
        <v>7</v>
      </c>
      <c r="C256" s="87">
        <v>928.97908194000001</v>
      </c>
      <c r="D256" s="87">
        <v>923.71914589999994</v>
      </c>
      <c r="E256" s="87">
        <v>0</v>
      </c>
      <c r="F256" s="87">
        <v>92.371914590000003</v>
      </c>
      <c r="G256" s="87">
        <v>230.92978647999999</v>
      </c>
      <c r="H256" s="87">
        <v>461.85957294999997</v>
      </c>
      <c r="I256" s="87">
        <v>0</v>
      </c>
      <c r="J256" s="87">
        <v>508.04553025000001</v>
      </c>
      <c r="K256" s="87">
        <v>600.41744484000003</v>
      </c>
      <c r="L256" s="87">
        <v>692.78935942999999</v>
      </c>
    </row>
    <row r="257" spans="1:12" ht="12.75" customHeight="1" x14ac:dyDescent="0.2">
      <c r="A257" s="86" t="s">
        <v>159</v>
      </c>
      <c r="B257" s="86">
        <v>8</v>
      </c>
      <c r="C257" s="87">
        <v>859.08452753999995</v>
      </c>
      <c r="D257" s="87">
        <v>854.01683390000005</v>
      </c>
      <c r="E257" s="87">
        <v>0</v>
      </c>
      <c r="F257" s="87">
        <v>85.401683390000002</v>
      </c>
      <c r="G257" s="87">
        <v>213.50420847999999</v>
      </c>
      <c r="H257" s="87">
        <v>427.00841695000003</v>
      </c>
      <c r="I257" s="87">
        <v>0</v>
      </c>
      <c r="J257" s="87">
        <v>469.70925864999998</v>
      </c>
      <c r="K257" s="87">
        <v>555.11094204000005</v>
      </c>
      <c r="L257" s="87">
        <v>640.51262542999996</v>
      </c>
    </row>
    <row r="258" spans="1:12" ht="12.75" customHeight="1" x14ac:dyDescent="0.2">
      <c r="A258" s="86" t="s">
        <v>159</v>
      </c>
      <c r="B258" s="86">
        <v>9</v>
      </c>
      <c r="C258" s="87">
        <v>730.25275623000005</v>
      </c>
      <c r="D258" s="87">
        <v>725.89936751000005</v>
      </c>
      <c r="E258" s="87">
        <v>0</v>
      </c>
      <c r="F258" s="87">
        <v>72.589936750000007</v>
      </c>
      <c r="G258" s="87">
        <v>181.47484188000001</v>
      </c>
      <c r="H258" s="87">
        <v>362.94968376000003</v>
      </c>
      <c r="I258" s="87">
        <v>0</v>
      </c>
      <c r="J258" s="87">
        <v>399.24465213000002</v>
      </c>
      <c r="K258" s="87">
        <v>471.83458888000001</v>
      </c>
      <c r="L258" s="87">
        <v>544.42452562999995</v>
      </c>
    </row>
    <row r="259" spans="1:12" ht="12.75" customHeight="1" x14ac:dyDescent="0.2">
      <c r="A259" s="86" t="s">
        <v>159</v>
      </c>
      <c r="B259" s="86">
        <v>10</v>
      </c>
      <c r="C259" s="87">
        <v>605.68827087</v>
      </c>
      <c r="D259" s="87">
        <v>602.60469322999995</v>
      </c>
      <c r="E259" s="87">
        <v>0</v>
      </c>
      <c r="F259" s="87">
        <v>60.260469319999999</v>
      </c>
      <c r="G259" s="87">
        <v>150.65117330999999</v>
      </c>
      <c r="H259" s="87">
        <v>301.30234661999998</v>
      </c>
      <c r="I259" s="87">
        <v>0</v>
      </c>
      <c r="J259" s="87">
        <v>331.43258128000002</v>
      </c>
      <c r="K259" s="87">
        <v>391.69305059999999</v>
      </c>
      <c r="L259" s="87">
        <v>451.95351992000002</v>
      </c>
    </row>
    <row r="260" spans="1:12" ht="12.75" customHeight="1" x14ac:dyDescent="0.2">
      <c r="A260" s="86" t="s">
        <v>159</v>
      </c>
      <c r="B260" s="86">
        <v>11</v>
      </c>
      <c r="C260" s="87">
        <v>534.76122531999999</v>
      </c>
      <c r="D260" s="87">
        <v>531.90329870999994</v>
      </c>
      <c r="E260" s="87">
        <v>0</v>
      </c>
      <c r="F260" s="87">
        <v>53.190329869999999</v>
      </c>
      <c r="G260" s="87">
        <v>132.97582467999999</v>
      </c>
      <c r="H260" s="87">
        <v>265.95164935999998</v>
      </c>
      <c r="I260" s="87">
        <v>0</v>
      </c>
      <c r="J260" s="87">
        <v>292.54681428999999</v>
      </c>
      <c r="K260" s="87">
        <v>345.73714416000001</v>
      </c>
      <c r="L260" s="87">
        <v>398.92747402999998</v>
      </c>
    </row>
    <row r="261" spans="1:12" ht="12.75" customHeight="1" x14ac:dyDescent="0.2">
      <c r="A261" s="86" t="s">
        <v>159</v>
      </c>
      <c r="B261" s="86">
        <v>12</v>
      </c>
      <c r="C261" s="87">
        <v>476.17074692</v>
      </c>
      <c r="D261" s="87">
        <v>473.48389491</v>
      </c>
      <c r="E261" s="87">
        <v>0</v>
      </c>
      <c r="F261" s="87">
        <v>47.348389490000002</v>
      </c>
      <c r="G261" s="87">
        <v>118.37097373</v>
      </c>
      <c r="H261" s="87">
        <v>236.74194746000001</v>
      </c>
      <c r="I261" s="87">
        <v>0</v>
      </c>
      <c r="J261" s="87">
        <v>260.41614220000002</v>
      </c>
      <c r="K261" s="87">
        <v>307.76453169000001</v>
      </c>
      <c r="L261" s="87">
        <v>355.11292118</v>
      </c>
    </row>
    <row r="262" spans="1:12" ht="12.75" customHeight="1" x14ac:dyDescent="0.2">
      <c r="A262" s="86" t="s">
        <v>159</v>
      </c>
      <c r="B262" s="86">
        <v>13</v>
      </c>
      <c r="C262" s="87">
        <v>463.23068769999998</v>
      </c>
      <c r="D262" s="87">
        <v>460.75755373999999</v>
      </c>
      <c r="E262" s="87">
        <v>0</v>
      </c>
      <c r="F262" s="87">
        <v>46.075755370000003</v>
      </c>
      <c r="G262" s="87">
        <v>115.18938844</v>
      </c>
      <c r="H262" s="87">
        <v>230.37877687</v>
      </c>
      <c r="I262" s="87">
        <v>0</v>
      </c>
      <c r="J262" s="87">
        <v>253.41665456000001</v>
      </c>
      <c r="K262" s="87">
        <v>299.49240993000001</v>
      </c>
      <c r="L262" s="87">
        <v>345.56816530999998</v>
      </c>
    </row>
    <row r="263" spans="1:12" ht="12.75" customHeight="1" x14ac:dyDescent="0.2">
      <c r="A263" s="86" t="s">
        <v>159</v>
      </c>
      <c r="B263" s="86">
        <v>14</v>
      </c>
      <c r="C263" s="87">
        <v>467.91578543000003</v>
      </c>
      <c r="D263" s="87">
        <v>465.50919335999998</v>
      </c>
      <c r="E263" s="87">
        <v>0</v>
      </c>
      <c r="F263" s="87">
        <v>46.55091934</v>
      </c>
      <c r="G263" s="87">
        <v>116.37729834</v>
      </c>
      <c r="H263" s="87">
        <v>232.75459667999999</v>
      </c>
      <c r="I263" s="87">
        <v>0</v>
      </c>
      <c r="J263" s="87">
        <v>256.03005635</v>
      </c>
      <c r="K263" s="87">
        <v>302.58097567999999</v>
      </c>
      <c r="L263" s="87">
        <v>349.13189502</v>
      </c>
    </row>
    <row r="264" spans="1:12" ht="12.75" customHeight="1" x14ac:dyDescent="0.2">
      <c r="A264" s="86" t="s">
        <v>159</v>
      </c>
      <c r="B264" s="86">
        <v>15</v>
      </c>
      <c r="C264" s="87">
        <v>482.99519239</v>
      </c>
      <c r="D264" s="87">
        <v>480.37230588</v>
      </c>
      <c r="E264" s="87">
        <v>0</v>
      </c>
      <c r="F264" s="87">
        <v>48.03723059</v>
      </c>
      <c r="G264" s="87">
        <v>120.09307647</v>
      </c>
      <c r="H264" s="87">
        <v>240.18615294</v>
      </c>
      <c r="I264" s="87">
        <v>0</v>
      </c>
      <c r="J264" s="87">
        <v>264.20476823000001</v>
      </c>
      <c r="K264" s="87">
        <v>312.24199881999999</v>
      </c>
      <c r="L264" s="87">
        <v>360.27922941000003</v>
      </c>
    </row>
    <row r="265" spans="1:12" ht="12.75" customHeight="1" x14ac:dyDescent="0.2">
      <c r="A265" s="86" t="s">
        <v>159</v>
      </c>
      <c r="B265" s="86">
        <v>16</v>
      </c>
      <c r="C265" s="87">
        <v>479.42830874999999</v>
      </c>
      <c r="D265" s="87">
        <v>476.76876089000001</v>
      </c>
      <c r="E265" s="87">
        <v>0</v>
      </c>
      <c r="F265" s="87">
        <v>47.67687609</v>
      </c>
      <c r="G265" s="87">
        <v>119.19219022</v>
      </c>
      <c r="H265" s="87">
        <v>238.38438045000001</v>
      </c>
      <c r="I265" s="87">
        <v>0</v>
      </c>
      <c r="J265" s="87">
        <v>262.22281849000001</v>
      </c>
      <c r="K265" s="87">
        <v>309.89969458000002</v>
      </c>
      <c r="L265" s="87">
        <v>357.57657067000002</v>
      </c>
    </row>
    <row r="266" spans="1:12" ht="12.75" customHeight="1" x14ac:dyDescent="0.2">
      <c r="A266" s="86" t="s">
        <v>159</v>
      </c>
      <c r="B266" s="86">
        <v>17</v>
      </c>
      <c r="C266" s="87">
        <v>478.75195325999999</v>
      </c>
      <c r="D266" s="87">
        <v>476.15277406000001</v>
      </c>
      <c r="E266" s="87">
        <v>0</v>
      </c>
      <c r="F266" s="87">
        <v>47.615277409999997</v>
      </c>
      <c r="G266" s="87">
        <v>119.03819351999999</v>
      </c>
      <c r="H266" s="87">
        <v>238.07638703000001</v>
      </c>
      <c r="I266" s="87">
        <v>0</v>
      </c>
      <c r="J266" s="87">
        <v>261.88402573000002</v>
      </c>
      <c r="K266" s="87">
        <v>309.49930313999999</v>
      </c>
      <c r="L266" s="87">
        <v>357.11458055000003</v>
      </c>
    </row>
    <row r="267" spans="1:12" ht="12.75" customHeight="1" x14ac:dyDescent="0.2">
      <c r="A267" s="86" t="s">
        <v>159</v>
      </c>
      <c r="B267" s="86">
        <v>18</v>
      </c>
      <c r="C267" s="87">
        <v>467.97921087999998</v>
      </c>
      <c r="D267" s="87">
        <v>465.06189231000002</v>
      </c>
      <c r="E267" s="87">
        <v>0</v>
      </c>
      <c r="F267" s="87">
        <v>46.506189229999997</v>
      </c>
      <c r="G267" s="87">
        <v>116.26547308000001</v>
      </c>
      <c r="H267" s="87">
        <v>232.53094616000001</v>
      </c>
      <c r="I267" s="87">
        <v>0</v>
      </c>
      <c r="J267" s="87">
        <v>255.78404076999999</v>
      </c>
      <c r="K267" s="87">
        <v>302.29023000000001</v>
      </c>
      <c r="L267" s="87">
        <v>348.79641923000003</v>
      </c>
    </row>
    <row r="268" spans="1:12" ht="12.75" customHeight="1" x14ac:dyDescent="0.2">
      <c r="A268" s="86" t="s">
        <v>159</v>
      </c>
      <c r="B268" s="86">
        <v>19</v>
      </c>
      <c r="C268" s="87">
        <v>459.12201290000002</v>
      </c>
      <c r="D268" s="87">
        <v>456.34908937</v>
      </c>
      <c r="E268" s="87">
        <v>0</v>
      </c>
      <c r="F268" s="87">
        <v>45.634908940000003</v>
      </c>
      <c r="G268" s="87">
        <v>114.08727234</v>
      </c>
      <c r="H268" s="87">
        <v>228.17454469</v>
      </c>
      <c r="I268" s="87">
        <v>0</v>
      </c>
      <c r="J268" s="87">
        <v>250.99199915</v>
      </c>
      <c r="K268" s="87">
        <v>296.62690808999997</v>
      </c>
      <c r="L268" s="87">
        <v>342.26181702999997</v>
      </c>
    </row>
    <row r="269" spans="1:12" ht="12.75" customHeight="1" x14ac:dyDescent="0.2">
      <c r="A269" s="86" t="s">
        <v>159</v>
      </c>
      <c r="B269" s="86">
        <v>20</v>
      </c>
      <c r="C269" s="87">
        <v>465.55203519000003</v>
      </c>
      <c r="D269" s="87">
        <v>462.76872242000002</v>
      </c>
      <c r="E269" s="87">
        <v>0</v>
      </c>
      <c r="F269" s="87">
        <v>46.276872240000003</v>
      </c>
      <c r="G269" s="87">
        <v>115.69218060999999</v>
      </c>
      <c r="H269" s="87">
        <v>231.38436121000001</v>
      </c>
      <c r="I269" s="87">
        <v>0</v>
      </c>
      <c r="J269" s="87">
        <v>254.52279733</v>
      </c>
      <c r="K269" s="87">
        <v>300.79966956999999</v>
      </c>
      <c r="L269" s="87">
        <v>347.07654181999999</v>
      </c>
    </row>
    <row r="270" spans="1:12" ht="12.75" customHeight="1" x14ac:dyDescent="0.2">
      <c r="A270" s="86" t="s">
        <v>159</v>
      </c>
      <c r="B270" s="86">
        <v>21</v>
      </c>
      <c r="C270" s="87">
        <v>460.13607782999998</v>
      </c>
      <c r="D270" s="87">
        <v>457.31276724999998</v>
      </c>
      <c r="E270" s="87">
        <v>0</v>
      </c>
      <c r="F270" s="87">
        <v>45.731276729999998</v>
      </c>
      <c r="G270" s="87">
        <v>114.32819181000001</v>
      </c>
      <c r="H270" s="87">
        <v>228.65638362999999</v>
      </c>
      <c r="I270" s="87">
        <v>0</v>
      </c>
      <c r="J270" s="87">
        <v>251.52202199000001</v>
      </c>
      <c r="K270" s="87">
        <v>297.25329871000002</v>
      </c>
      <c r="L270" s="87">
        <v>342.98457544000001</v>
      </c>
    </row>
    <row r="271" spans="1:12" ht="12.75" customHeight="1" x14ac:dyDescent="0.2">
      <c r="A271" s="86" t="s">
        <v>159</v>
      </c>
      <c r="B271" s="86">
        <v>22</v>
      </c>
      <c r="C271" s="87">
        <v>458.57249796000002</v>
      </c>
      <c r="D271" s="87">
        <v>455.79474718</v>
      </c>
      <c r="E271" s="87">
        <v>0</v>
      </c>
      <c r="F271" s="87">
        <v>45.57947472</v>
      </c>
      <c r="G271" s="87">
        <v>113.9486868</v>
      </c>
      <c r="H271" s="87">
        <v>227.89737359</v>
      </c>
      <c r="I271" s="87">
        <v>0</v>
      </c>
      <c r="J271" s="87">
        <v>250.68711095</v>
      </c>
      <c r="K271" s="87">
        <v>296.26658566999998</v>
      </c>
      <c r="L271" s="87">
        <v>341.84606038999999</v>
      </c>
    </row>
    <row r="272" spans="1:12" ht="12.75" customHeight="1" x14ac:dyDescent="0.2">
      <c r="A272" s="86" t="s">
        <v>159</v>
      </c>
      <c r="B272" s="86">
        <v>23</v>
      </c>
      <c r="C272" s="87">
        <v>468.56352612000001</v>
      </c>
      <c r="D272" s="87">
        <v>465.49126820999999</v>
      </c>
      <c r="E272" s="87">
        <v>0</v>
      </c>
      <c r="F272" s="87">
        <v>46.549126819999998</v>
      </c>
      <c r="G272" s="87">
        <v>116.37281704999999</v>
      </c>
      <c r="H272" s="87">
        <v>232.74563411</v>
      </c>
      <c r="I272" s="87">
        <v>0</v>
      </c>
      <c r="J272" s="87">
        <v>256.02019752000001</v>
      </c>
      <c r="K272" s="87">
        <v>302.56932433999998</v>
      </c>
      <c r="L272" s="87">
        <v>349.11845116000001</v>
      </c>
    </row>
    <row r="273" spans="1:12" ht="12.75" customHeight="1" x14ac:dyDescent="0.2">
      <c r="A273" s="86" t="s">
        <v>159</v>
      </c>
      <c r="B273" s="86">
        <v>24</v>
      </c>
      <c r="C273" s="87">
        <v>539.17405553000003</v>
      </c>
      <c r="D273" s="87">
        <v>536.01636694000001</v>
      </c>
      <c r="E273" s="87">
        <v>0</v>
      </c>
      <c r="F273" s="87">
        <v>53.601636689999999</v>
      </c>
      <c r="G273" s="87">
        <v>134.00409174000001</v>
      </c>
      <c r="H273" s="87">
        <v>268.00818347000001</v>
      </c>
      <c r="I273" s="87">
        <v>0</v>
      </c>
      <c r="J273" s="87">
        <v>294.80900181999999</v>
      </c>
      <c r="K273" s="87">
        <v>348.41063851000001</v>
      </c>
      <c r="L273" s="87">
        <v>402.01227520999998</v>
      </c>
    </row>
    <row r="274" spans="1:12" ht="12.75" customHeight="1" x14ac:dyDescent="0.2">
      <c r="A274" s="86" t="s">
        <v>160</v>
      </c>
      <c r="B274" s="86">
        <v>1</v>
      </c>
      <c r="C274" s="87">
        <v>585.38017315000002</v>
      </c>
      <c r="D274" s="87">
        <v>581.99200900999995</v>
      </c>
      <c r="E274" s="87">
        <v>0</v>
      </c>
      <c r="F274" s="87">
        <v>58.199200900000001</v>
      </c>
      <c r="G274" s="87">
        <v>145.49800225000001</v>
      </c>
      <c r="H274" s="87">
        <v>290.99600450999998</v>
      </c>
      <c r="I274" s="87">
        <v>0</v>
      </c>
      <c r="J274" s="87">
        <v>320.09560496</v>
      </c>
      <c r="K274" s="87">
        <v>378.29480586</v>
      </c>
      <c r="L274" s="87">
        <v>436.49400675999999</v>
      </c>
    </row>
    <row r="275" spans="1:12" ht="12.75" customHeight="1" x14ac:dyDescent="0.2">
      <c r="A275" s="86" t="s">
        <v>160</v>
      </c>
      <c r="B275" s="86">
        <v>2</v>
      </c>
      <c r="C275" s="87">
        <v>730.02895437999996</v>
      </c>
      <c r="D275" s="87">
        <v>725.76395853999998</v>
      </c>
      <c r="E275" s="87">
        <v>0</v>
      </c>
      <c r="F275" s="87">
        <v>72.576395849999997</v>
      </c>
      <c r="G275" s="87">
        <v>181.44098964</v>
      </c>
      <c r="H275" s="87">
        <v>362.88197926999999</v>
      </c>
      <c r="I275" s="87">
        <v>0</v>
      </c>
      <c r="J275" s="87">
        <v>399.17017720000001</v>
      </c>
      <c r="K275" s="87">
        <v>471.74657304999999</v>
      </c>
      <c r="L275" s="87">
        <v>544.32296890999999</v>
      </c>
    </row>
    <row r="276" spans="1:12" ht="12.75" customHeight="1" x14ac:dyDescent="0.2">
      <c r="A276" s="86" t="s">
        <v>160</v>
      </c>
      <c r="B276" s="86">
        <v>3</v>
      </c>
      <c r="C276" s="87">
        <v>844.05430210999998</v>
      </c>
      <c r="D276" s="87">
        <v>839.09326927999996</v>
      </c>
      <c r="E276" s="87">
        <v>0</v>
      </c>
      <c r="F276" s="87">
        <v>83.909326930000006</v>
      </c>
      <c r="G276" s="87">
        <v>209.77331731999999</v>
      </c>
      <c r="H276" s="87">
        <v>419.54663463999998</v>
      </c>
      <c r="I276" s="87">
        <v>0</v>
      </c>
      <c r="J276" s="87">
        <v>461.50129809999999</v>
      </c>
      <c r="K276" s="87">
        <v>545.41062503000001</v>
      </c>
      <c r="L276" s="87">
        <v>629.31995196000003</v>
      </c>
    </row>
    <row r="277" spans="1:12" ht="12.75" customHeight="1" x14ac:dyDescent="0.2">
      <c r="A277" s="86" t="s">
        <v>160</v>
      </c>
      <c r="B277" s="86">
        <v>4</v>
      </c>
      <c r="C277" s="87">
        <v>938.48812081999995</v>
      </c>
      <c r="D277" s="87">
        <v>933.44544739000003</v>
      </c>
      <c r="E277" s="87">
        <v>0</v>
      </c>
      <c r="F277" s="87">
        <v>93.344544740000003</v>
      </c>
      <c r="G277" s="87">
        <v>233.36136185000001</v>
      </c>
      <c r="H277" s="87">
        <v>466.72272370000002</v>
      </c>
      <c r="I277" s="87">
        <v>0</v>
      </c>
      <c r="J277" s="87">
        <v>513.39499606000004</v>
      </c>
      <c r="K277" s="87">
        <v>606.73954079999999</v>
      </c>
      <c r="L277" s="87">
        <v>700.08408554000005</v>
      </c>
    </row>
    <row r="278" spans="1:12" ht="12.75" customHeight="1" x14ac:dyDescent="0.2">
      <c r="A278" s="86" t="s">
        <v>160</v>
      </c>
      <c r="B278" s="86">
        <v>5</v>
      </c>
      <c r="C278" s="87">
        <v>936.42293586000005</v>
      </c>
      <c r="D278" s="87">
        <v>931.74350814000002</v>
      </c>
      <c r="E278" s="87">
        <v>0</v>
      </c>
      <c r="F278" s="87">
        <v>93.174350810000007</v>
      </c>
      <c r="G278" s="87">
        <v>232.93587704000001</v>
      </c>
      <c r="H278" s="87">
        <v>465.87175407000001</v>
      </c>
      <c r="I278" s="87">
        <v>0</v>
      </c>
      <c r="J278" s="87">
        <v>512.45892948000005</v>
      </c>
      <c r="K278" s="87">
        <v>605.63328029000002</v>
      </c>
      <c r="L278" s="87">
        <v>698.80763110999999</v>
      </c>
    </row>
    <row r="279" spans="1:12" ht="12.75" customHeight="1" x14ac:dyDescent="0.2">
      <c r="A279" s="86" t="s">
        <v>160</v>
      </c>
      <c r="B279" s="86">
        <v>6</v>
      </c>
      <c r="C279" s="87">
        <v>938.13552601000004</v>
      </c>
      <c r="D279" s="87">
        <v>933.54326194999999</v>
      </c>
      <c r="E279" s="87">
        <v>0</v>
      </c>
      <c r="F279" s="87">
        <v>93.354326200000003</v>
      </c>
      <c r="G279" s="87">
        <v>233.38581549</v>
      </c>
      <c r="H279" s="87">
        <v>466.77163098</v>
      </c>
      <c r="I279" s="87">
        <v>0</v>
      </c>
      <c r="J279" s="87">
        <v>513.44879406999996</v>
      </c>
      <c r="K279" s="87">
        <v>606.80312027000002</v>
      </c>
      <c r="L279" s="87">
        <v>700.15744645999996</v>
      </c>
    </row>
    <row r="280" spans="1:12" ht="12.75" customHeight="1" x14ac:dyDescent="0.2">
      <c r="A280" s="86" t="s">
        <v>160</v>
      </c>
      <c r="B280" s="86">
        <v>7</v>
      </c>
      <c r="C280" s="87">
        <v>897.61766810999995</v>
      </c>
      <c r="D280" s="87">
        <v>893.22260157000005</v>
      </c>
      <c r="E280" s="87">
        <v>0</v>
      </c>
      <c r="F280" s="87">
        <v>89.322260159999999</v>
      </c>
      <c r="G280" s="87">
        <v>223.30565039000001</v>
      </c>
      <c r="H280" s="87">
        <v>446.61130078999997</v>
      </c>
      <c r="I280" s="87">
        <v>0</v>
      </c>
      <c r="J280" s="87">
        <v>491.27243085999999</v>
      </c>
      <c r="K280" s="87">
        <v>580.59469102000003</v>
      </c>
      <c r="L280" s="87">
        <v>669.91695117999996</v>
      </c>
    </row>
    <row r="281" spans="1:12" ht="12.75" customHeight="1" x14ac:dyDescent="0.2">
      <c r="A281" s="86" t="s">
        <v>160</v>
      </c>
      <c r="B281" s="86">
        <v>8</v>
      </c>
      <c r="C281" s="87">
        <v>824.29499354999996</v>
      </c>
      <c r="D281" s="87">
        <v>820.08476996000002</v>
      </c>
      <c r="E281" s="87">
        <v>0</v>
      </c>
      <c r="F281" s="87">
        <v>82.008476999999999</v>
      </c>
      <c r="G281" s="87">
        <v>205.02119249</v>
      </c>
      <c r="H281" s="87">
        <v>410.04238498000001</v>
      </c>
      <c r="I281" s="87">
        <v>0</v>
      </c>
      <c r="J281" s="87">
        <v>451.04662347999999</v>
      </c>
      <c r="K281" s="87">
        <v>533.05510046999996</v>
      </c>
      <c r="L281" s="87">
        <v>615.06357747000004</v>
      </c>
    </row>
    <row r="282" spans="1:12" ht="12.75" customHeight="1" x14ac:dyDescent="0.2">
      <c r="A282" s="86" t="s">
        <v>160</v>
      </c>
      <c r="B282" s="86">
        <v>9</v>
      </c>
      <c r="C282" s="87">
        <v>697.64302354999995</v>
      </c>
      <c r="D282" s="87">
        <v>694.13520093</v>
      </c>
      <c r="E282" s="87">
        <v>0</v>
      </c>
      <c r="F282" s="87">
        <v>69.413520090000006</v>
      </c>
      <c r="G282" s="87">
        <v>173.53380023</v>
      </c>
      <c r="H282" s="87">
        <v>347.06760047</v>
      </c>
      <c r="I282" s="87">
        <v>0</v>
      </c>
      <c r="J282" s="87">
        <v>381.77436051000001</v>
      </c>
      <c r="K282" s="87">
        <v>451.18788060000003</v>
      </c>
      <c r="L282" s="87">
        <v>520.6014007</v>
      </c>
    </row>
    <row r="283" spans="1:12" ht="12.75" customHeight="1" x14ac:dyDescent="0.2">
      <c r="A283" s="86" t="s">
        <v>160</v>
      </c>
      <c r="B283" s="86">
        <v>10</v>
      </c>
      <c r="C283" s="87">
        <v>584.75464019000003</v>
      </c>
      <c r="D283" s="87">
        <v>581.49562897999999</v>
      </c>
      <c r="E283" s="87">
        <v>0</v>
      </c>
      <c r="F283" s="87">
        <v>58.149562899999999</v>
      </c>
      <c r="G283" s="87">
        <v>145.37390725</v>
      </c>
      <c r="H283" s="87">
        <v>290.74781449</v>
      </c>
      <c r="I283" s="87">
        <v>0</v>
      </c>
      <c r="J283" s="87">
        <v>319.82259593999999</v>
      </c>
      <c r="K283" s="87">
        <v>377.97215884000002</v>
      </c>
      <c r="L283" s="87">
        <v>436.12172174</v>
      </c>
    </row>
    <row r="284" spans="1:12" ht="12.75" customHeight="1" x14ac:dyDescent="0.2">
      <c r="A284" s="86" t="s">
        <v>160</v>
      </c>
      <c r="B284" s="86">
        <v>11</v>
      </c>
      <c r="C284" s="87">
        <v>524.20438741999999</v>
      </c>
      <c r="D284" s="87">
        <v>521.49583267000003</v>
      </c>
      <c r="E284" s="87">
        <v>0</v>
      </c>
      <c r="F284" s="87">
        <v>52.149583270000001</v>
      </c>
      <c r="G284" s="87">
        <v>130.37395817000001</v>
      </c>
      <c r="H284" s="87">
        <v>260.74791634000002</v>
      </c>
      <c r="I284" s="87">
        <v>0</v>
      </c>
      <c r="J284" s="87">
        <v>286.82270797000001</v>
      </c>
      <c r="K284" s="87">
        <v>338.97229124</v>
      </c>
      <c r="L284" s="87">
        <v>391.12187449999999</v>
      </c>
    </row>
    <row r="285" spans="1:12" ht="12.75" customHeight="1" x14ac:dyDescent="0.2">
      <c r="A285" s="86" t="s">
        <v>160</v>
      </c>
      <c r="B285" s="86">
        <v>12</v>
      </c>
      <c r="C285" s="87">
        <v>471.63283855999998</v>
      </c>
      <c r="D285" s="87">
        <v>469.11736874000002</v>
      </c>
      <c r="E285" s="87">
        <v>0</v>
      </c>
      <c r="F285" s="87">
        <v>46.911736869999999</v>
      </c>
      <c r="G285" s="87">
        <v>117.27934218999999</v>
      </c>
      <c r="H285" s="87">
        <v>234.55868437000001</v>
      </c>
      <c r="I285" s="87">
        <v>0</v>
      </c>
      <c r="J285" s="87">
        <v>258.01455281</v>
      </c>
      <c r="K285" s="87">
        <v>304.92628968000002</v>
      </c>
      <c r="L285" s="87">
        <v>351.83802656</v>
      </c>
    </row>
    <row r="286" spans="1:12" ht="12.75" customHeight="1" x14ac:dyDescent="0.2">
      <c r="A286" s="86" t="s">
        <v>160</v>
      </c>
      <c r="B286" s="86">
        <v>13</v>
      </c>
      <c r="C286" s="87">
        <v>467.95832074999998</v>
      </c>
      <c r="D286" s="87">
        <v>465.54081020000001</v>
      </c>
      <c r="E286" s="87">
        <v>0</v>
      </c>
      <c r="F286" s="87">
        <v>46.554081019999998</v>
      </c>
      <c r="G286" s="87">
        <v>116.38520255</v>
      </c>
      <c r="H286" s="87">
        <v>232.7704051</v>
      </c>
      <c r="I286" s="87">
        <v>0</v>
      </c>
      <c r="J286" s="87">
        <v>256.04744561000001</v>
      </c>
      <c r="K286" s="87">
        <v>302.60152663000002</v>
      </c>
      <c r="L286" s="87">
        <v>349.15560764999998</v>
      </c>
    </row>
    <row r="287" spans="1:12" ht="12.75" customHeight="1" x14ac:dyDescent="0.2">
      <c r="A287" s="86" t="s">
        <v>160</v>
      </c>
      <c r="B287" s="86">
        <v>14</v>
      </c>
      <c r="C287" s="87">
        <v>462.83967854999997</v>
      </c>
      <c r="D287" s="87">
        <v>460.51163413</v>
      </c>
      <c r="E287" s="87">
        <v>0</v>
      </c>
      <c r="F287" s="87">
        <v>46.051163410000001</v>
      </c>
      <c r="G287" s="87">
        <v>115.12790853</v>
      </c>
      <c r="H287" s="87">
        <v>230.25581707000001</v>
      </c>
      <c r="I287" s="87">
        <v>0</v>
      </c>
      <c r="J287" s="87">
        <v>253.28139877000001</v>
      </c>
      <c r="K287" s="87">
        <v>299.33256218000002</v>
      </c>
      <c r="L287" s="87">
        <v>345.38372559999999</v>
      </c>
    </row>
    <row r="288" spans="1:12" ht="12.75" customHeight="1" x14ac:dyDescent="0.2">
      <c r="A288" s="86" t="s">
        <v>160</v>
      </c>
      <c r="B288" s="86">
        <v>15</v>
      </c>
      <c r="C288" s="87">
        <v>461.26119046999997</v>
      </c>
      <c r="D288" s="87">
        <v>458.82908314000002</v>
      </c>
      <c r="E288" s="87">
        <v>0</v>
      </c>
      <c r="F288" s="87">
        <v>45.882908309999998</v>
      </c>
      <c r="G288" s="87">
        <v>114.70727079</v>
      </c>
      <c r="H288" s="87">
        <v>229.41454157000001</v>
      </c>
      <c r="I288" s="87">
        <v>0</v>
      </c>
      <c r="J288" s="87">
        <v>252.35599572999999</v>
      </c>
      <c r="K288" s="87">
        <v>298.23890404000002</v>
      </c>
      <c r="L288" s="87">
        <v>344.12181235999998</v>
      </c>
    </row>
    <row r="289" spans="1:12" ht="12.75" customHeight="1" x14ac:dyDescent="0.2">
      <c r="A289" s="86" t="s">
        <v>160</v>
      </c>
      <c r="B289" s="86">
        <v>16</v>
      </c>
      <c r="C289" s="87">
        <v>465.02603113999999</v>
      </c>
      <c r="D289" s="87">
        <v>462.40591033999999</v>
      </c>
      <c r="E289" s="87">
        <v>0</v>
      </c>
      <c r="F289" s="87">
        <v>46.240591029999997</v>
      </c>
      <c r="G289" s="87">
        <v>115.60147759</v>
      </c>
      <c r="H289" s="87">
        <v>231.20295517</v>
      </c>
      <c r="I289" s="87">
        <v>0</v>
      </c>
      <c r="J289" s="87">
        <v>254.32325069000001</v>
      </c>
      <c r="K289" s="87">
        <v>300.56384172000003</v>
      </c>
      <c r="L289" s="87">
        <v>346.80443276</v>
      </c>
    </row>
    <row r="290" spans="1:12" ht="12.75" customHeight="1" x14ac:dyDescent="0.2">
      <c r="A290" s="86" t="s">
        <v>160</v>
      </c>
      <c r="B290" s="86">
        <v>17</v>
      </c>
      <c r="C290" s="87">
        <v>466.67584162000003</v>
      </c>
      <c r="D290" s="87">
        <v>464.17638793999998</v>
      </c>
      <c r="E290" s="87">
        <v>0</v>
      </c>
      <c r="F290" s="87">
        <v>46.417638789999998</v>
      </c>
      <c r="G290" s="87">
        <v>116.04409699</v>
      </c>
      <c r="H290" s="87">
        <v>232.08819396999999</v>
      </c>
      <c r="I290" s="87">
        <v>0</v>
      </c>
      <c r="J290" s="87">
        <v>255.29701337</v>
      </c>
      <c r="K290" s="87">
        <v>301.71465216000001</v>
      </c>
      <c r="L290" s="87">
        <v>348.13229095999998</v>
      </c>
    </row>
    <row r="291" spans="1:12" ht="12.75" customHeight="1" x14ac:dyDescent="0.2">
      <c r="A291" s="86" t="s">
        <v>160</v>
      </c>
      <c r="B291" s="86">
        <v>18</v>
      </c>
      <c r="C291" s="87">
        <v>463.28651973000001</v>
      </c>
      <c r="D291" s="87">
        <v>460.71243591000001</v>
      </c>
      <c r="E291" s="87">
        <v>0</v>
      </c>
      <c r="F291" s="87">
        <v>46.071243590000002</v>
      </c>
      <c r="G291" s="87">
        <v>115.17810898</v>
      </c>
      <c r="H291" s="87">
        <v>230.35621796000001</v>
      </c>
      <c r="I291" s="87">
        <v>0</v>
      </c>
      <c r="J291" s="87">
        <v>253.39183975</v>
      </c>
      <c r="K291" s="87">
        <v>299.46308334000003</v>
      </c>
      <c r="L291" s="87">
        <v>345.53432693000002</v>
      </c>
    </row>
    <row r="292" spans="1:12" ht="12.75" customHeight="1" x14ac:dyDescent="0.2">
      <c r="A292" s="86" t="s">
        <v>160</v>
      </c>
      <c r="B292" s="86">
        <v>19</v>
      </c>
      <c r="C292" s="87">
        <v>460.9059431</v>
      </c>
      <c r="D292" s="87">
        <v>458.29542149000002</v>
      </c>
      <c r="E292" s="87">
        <v>0</v>
      </c>
      <c r="F292" s="87">
        <v>45.829542150000002</v>
      </c>
      <c r="G292" s="87">
        <v>114.57385537</v>
      </c>
      <c r="H292" s="87">
        <v>229.14771074999999</v>
      </c>
      <c r="I292" s="87">
        <v>0</v>
      </c>
      <c r="J292" s="87">
        <v>252.06248181999999</v>
      </c>
      <c r="K292" s="87">
        <v>297.89202397000003</v>
      </c>
      <c r="L292" s="87">
        <v>343.72156611999998</v>
      </c>
    </row>
    <row r="293" spans="1:12" ht="12.75" customHeight="1" x14ac:dyDescent="0.2">
      <c r="A293" s="86" t="s">
        <v>160</v>
      </c>
      <c r="B293" s="86">
        <v>20</v>
      </c>
      <c r="C293" s="87">
        <v>462.57991010000001</v>
      </c>
      <c r="D293" s="87">
        <v>459.95921034999998</v>
      </c>
      <c r="E293" s="87">
        <v>0</v>
      </c>
      <c r="F293" s="87">
        <v>45.995921039999999</v>
      </c>
      <c r="G293" s="87">
        <v>114.98980259</v>
      </c>
      <c r="H293" s="87">
        <v>229.97960517999999</v>
      </c>
      <c r="I293" s="87">
        <v>0</v>
      </c>
      <c r="J293" s="87">
        <v>252.97756569000001</v>
      </c>
      <c r="K293" s="87">
        <v>298.97348672999999</v>
      </c>
      <c r="L293" s="87">
        <v>344.96940776000002</v>
      </c>
    </row>
    <row r="294" spans="1:12" ht="12.75" customHeight="1" x14ac:dyDescent="0.2">
      <c r="A294" s="86" t="s">
        <v>160</v>
      </c>
      <c r="B294" s="86">
        <v>21</v>
      </c>
      <c r="C294" s="87">
        <v>453.53307732000002</v>
      </c>
      <c r="D294" s="87">
        <v>451.12900611999999</v>
      </c>
      <c r="E294" s="87">
        <v>0</v>
      </c>
      <c r="F294" s="87">
        <v>45.112900609999997</v>
      </c>
      <c r="G294" s="87">
        <v>112.78225153</v>
      </c>
      <c r="H294" s="87">
        <v>225.56450305999999</v>
      </c>
      <c r="I294" s="87">
        <v>0</v>
      </c>
      <c r="J294" s="87">
        <v>248.12095337</v>
      </c>
      <c r="K294" s="87">
        <v>293.23385397999999</v>
      </c>
      <c r="L294" s="87">
        <v>338.34675458999999</v>
      </c>
    </row>
    <row r="295" spans="1:12" ht="12.75" customHeight="1" x14ac:dyDescent="0.2">
      <c r="A295" s="86" t="s">
        <v>160</v>
      </c>
      <c r="B295" s="86">
        <v>22</v>
      </c>
      <c r="C295" s="87">
        <v>472.63771530999998</v>
      </c>
      <c r="D295" s="87">
        <v>470.10562625</v>
      </c>
      <c r="E295" s="87">
        <v>0</v>
      </c>
      <c r="F295" s="87">
        <v>47.010562630000003</v>
      </c>
      <c r="G295" s="87">
        <v>117.52640656</v>
      </c>
      <c r="H295" s="87">
        <v>235.05281313</v>
      </c>
      <c r="I295" s="87">
        <v>0</v>
      </c>
      <c r="J295" s="87">
        <v>258.55809443999999</v>
      </c>
      <c r="K295" s="87">
        <v>305.56865706000002</v>
      </c>
      <c r="L295" s="87">
        <v>352.57921969</v>
      </c>
    </row>
    <row r="296" spans="1:12" ht="12.75" customHeight="1" x14ac:dyDescent="0.2">
      <c r="A296" s="86" t="s">
        <v>160</v>
      </c>
      <c r="B296" s="86">
        <v>23</v>
      </c>
      <c r="C296" s="87">
        <v>461.54541158000001</v>
      </c>
      <c r="D296" s="87">
        <v>459.12019428000002</v>
      </c>
      <c r="E296" s="87">
        <v>0</v>
      </c>
      <c r="F296" s="87">
        <v>45.912019430000001</v>
      </c>
      <c r="G296" s="87">
        <v>114.78004857000001</v>
      </c>
      <c r="H296" s="87">
        <v>229.56009714000001</v>
      </c>
      <c r="I296" s="87">
        <v>0</v>
      </c>
      <c r="J296" s="87">
        <v>252.51610685</v>
      </c>
      <c r="K296" s="87">
        <v>298.42812628000001</v>
      </c>
      <c r="L296" s="87">
        <v>344.34014571</v>
      </c>
    </row>
    <row r="297" spans="1:12" ht="12.75" customHeight="1" x14ac:dyDescent="0.2">
      <c r="A297" s="86" t="s">
        <v>160</v>
      </c>
      <c r="B297" s="86">
        <v>24</v>
      </c>
      <c r="C297" s="87">
        <v>506.04493242000001</v>
      </c>
      <c r="D297" s="87">
        <v>503.42781448</v>
      </c>
      <c r="E297" s="87">
        <v>0</v>
      </c>
      <c r="F297" s="87">
        <v>50.342781449999997</v>
      </c>
      <c r="G297" s="87">
        <v>125.85695362</v>
      </c>
      <c r="H297" s="87">
        <v>251.71390724</v>
      </c>
      <c r="I297" s="87">
        <v>0</v>
      </c>
      <c r="J297" s="87">
        <v>276.88529796</v>
      </c>
      <c r="K297" s="87">
        <v>327.22807941000002</v>
      </c>
      <c r="L297" s="87">
        <v>377.57086085999998</v>
      </c>
    </row>
    <row r="298" spans="1:12" ht="12.75" customHeight="1" x14ac:dyDescent="0.2">
      <c r="A298" s="86" t="s">
        <v>161</v>
      </c>
      <c r="B298" s="86">
        <v>1</v>
      </c>
      <c r="C298" s="87">
        <v>604.85597628999994</v>
      </c>
      <c r="D298" s="87">
        <v>601.64301149999994</v>
      </c>
      <c r="E298" s="87">
        <v>0</v>
      </c>
      <c r="F298" s="87">
        <v>60.16430115</v>
      </c>
      <c r="G298" s="87">
        <v>150.41075287999999</v>
      </c>
      <c r="H298" s="87">
        <v>300.82150574999997</v>
      </c>
      <c r="I298" s="87">
        <v>0</v>
      </c>
      <c r="J298" s="87">
        <v>330.90365632999999</v>
      </c>
      <c r="K298" s="87">
        <v>391.06795748000002</v>
      </c>
      <c r="L298" s="87">
        <v>451.23225862999999</v>
      </c>
    </row>
    <row r="299" spans="1:12" ht="12.75" customHeight="1" x14ac:dyDescent="0.2">
      <c r="A299" s="86" t="s">
        <v>161</v>
      </c>
      <c r="B299" s="86">
        <v>2</v>
      </c>
      <c r="C299" s="87">
        <v>733.06892299000003</v>
      </c>
      <c r="D299" s="87">
        <v>729.09842341000001</v>
      </c>
      <c r="E299" s="87">
        <v>0</v>
      </c>
      <c r="F299" s="87">
        <v>72.909842339999997</v>
      </c>
      <c r="G299" s="87">
        <v>182.27460585</v>
      </c>
      <c r="H299" s="87">
        <v>364.54921171000001</v>
      </c>
      <c r="I299" s="87">
        <v>0</v>
      </c>
      <c r="J299" s="87">
        <v>401.00413287999999</v>
      </c>
      <c r="K299" s="87">
        <v>473.91397522</v>
      </c>
      <c r="L299" s="87">
        <v>546.82381755999995</v>
      </c>
    </row>
    <row r="300" spans="1:12" ht="12.75" customHeight="1" x14ac:dyDescent="0.2">
      <c r="A300" s="86" t="s">
        <v>161</v>
      </c>
      <c r="B300" s="86">
        <v>3</v>
      </c>
      <c r="C300" s="87">
        <v>848.22774766999999</v>
      </c>
      <c r="D300" s="87">
        <v>842.77398949999997</v>
      </c>
      <c r="E300" s="87">
        <v>0</v>
      </c>
      <c r="F300" s="87">
        <v>84.277398950000006</v>
      </c>
      <c r="G300" s="87">
        <v>210.69349738</v>
      </c>
      <c r="H300" s="87">
        <v>421.38699474999999</v>
      </c>
      <c r="I300" s="87">
        <v>0</v>
      </c>
      <c r="J300" s="87">
        <v>463.52569423</v>
      </c>
      <c r="K300" s="87">
        <v>547.80309318000002</v>
      </c>
      <c r="L300" s="87">
        <v>632.08049213000004</v>
      </c>
    </row>
    <row r="301" spans="1:12" ht="12.75" customHeight="1" x14ac:dyDescent="0.2">
      <c r="A301" s="86" t="s">
        <v>161</v>
      </c>
      <c r="B301" s="86">
        <v>4</v>
      </c>
      <c r="C301" s="87">
        <v>922.04633522999995</v>
      </c>
      <c r="D301" s="87">
        <v>916.55628318000004</v>
      </c>
      <c r="E301" s="87">
        <v>0</v>
      </c>
      <c r="F301" s="87">
        <v>91.655628320000005</v>
      </c>
      <c r="G301" s="87">
        <v>229.13907080000001</v>
      </c>
      <c r="H301" s="87">
        <v>458.27814159000002</v>
      </c>
      <c r="I301" s="87">
        <v>0</v>
      </c>
      <c r="J301" s="87">
        <v>504.10595575000002</v>
      </c>
      <c r="K301" s="87">
        <v>595.76158407000003</v>
      </c>
      <c r="L301" s="87">
        <v>687.41721239000003</v>
      </c>
    </row>
    <row r="302" spans="1:12" ht="12.75" customHeight="1" x14ac:dyDescent="0.2">
      <c r="A302" s="86" t="s">
        <v>161</v>
      </c>
      <c r="B302" s="86">
        <v>5</v>
      </c>
      <c r="C302" s="87">
        <v>922.11140837999994</v>
      </c>
      <c r="D302" s="87">
        <v>917.04774243999998</v>
      </c>
      <c r="E302" s="87">
        <v>0</v>
      </c>
      <c r="F302" s="87">
        <v>91.704774240000006</v>
      </c>
      <c r="G302" s="87">
        <v>229.26193560999999</v>
      </c>
      <c r="H302" s="87">
        <v>458.52387121999999</v>
      </c>
      <c r="I302" s="87">
        <v>0</v>
      </c>
      <c r="J302" s="87">
        <v>504.37625833999999</v>
      </c>
      <c r="K302" s="87">
        <v>596.08103258999995</v>
      </c>
      <c r="L302" s="87">
        <v>687.78580682999996</v>
      </c>
    </row>
    <row r="303" spans="1:12" ht="12.75" customHeight="1" x14ac:dyDescent="0.2">
      <c r="A303" s="86" t="s">
        <v>161</v>
      </c>
      <c r="B303" s="86">
        <v>6</v>
      </c>
      <c r="C303" s="87">
        <v>895.74489574999996</v>
      </c>
      <c r="D303" s="87">
        <v>891.28744136</v>
      </c>
      <c r="E303" s="87">
        <v>0</v>
      </c>
      <c r="F303" s="87">
        <v>89.128744139999995</v>
      </c>
      <c r="G303" s="87">
        <v>222.82186034</v>
      </c>
      <c r="H303" s="87">
        <v>445.64372068</v>
      </c>
      <c r="I303" s="87">
        <v>0</v>
      </c>
      <c r="J303" s="87">
        <v>490.20809274999999</v>
      </c>
      <c r="K303" s="87">
        <v>579.33683687999996</v>
      </c>
      <c r="L303" s="87">
        <v>668.46558101999995</v>
      </c>
    </row>
    <row r="304" spans="1:12" ht="12.75" customHeight="1" x14ac:dyDescent="0.2">
      <c r="A304" s="86" t="s">
        <v>161</v>
      </c>
      <c r="B304" s="86">
        <v>7</v>
      </c>
      <c r="C304" s="87">
        <v>885.34009207999998</v>
      </c>
      <c r="D304" s="87">
        <v>881.00891798999999</v>
      </c>
      <c r="E304" s="87">
        <v>0</v>
      </c>
      <c r="F304" s="87">
        <v>88.100891799999999</v>
      </c>
      <c r="G304" s="87">
        <v>220.2522295</v>
      </c>
      <c r="H304" s="87">
        <v>440.504459</v>
      </c>
      <c r="I304" s="87">
        <v>0</v>
      </c>
      <c r="J304" s="87">
        <v>484.55490488999999</v>
      </c>
      <c r="K304" s="87">
        <v>572.65579668999999</v>
      </c>
      <c r="L304" s="87">
        <v>660.75668848999999</v>
      </c>
    </row>
    <row r="305" spans="1:12" ht="12.75" customHeight="1" x14ac:dyDescent="0.2">
      <c r="A305" s="86" t="s">
        <v>161</v>
      </c>
      <c r="B305" s="86">
        <v>8</v>
      </c>
      <c r="C305" s="87">
        <v>857.71079189</v>
      </c>
      <c r="D305" s="87">
        <v>853.43914826000002</v>
      </c>
      <c r="E305" s="87">
        <v>0</v>
      </c>
      <c r="F305" s="87">
        <v>85.343914830000003</v>
      </c>
      <c r="G305" s="87">
        <v>213.35978707000001</v>
      </c>
      <c r="H305" s="87">
        <v>426.71957413000001</v>
      </c>
      <c r="I305" s="87">
        <v>0</v>
      </c>
      <c r="J305" s="87">
        <v>469.39153154000002</v>
      </c>
      <c r="K305" s="87">
        <v>554.73544636999998</v>
      </c>
      <c r="L305" s="87">
        <v>640.07936119999999</v>
      </c>
    </row>
    <row r="306" spans="1:12" ht="12.75" customHeight="1" x14ac:dyDescent="0.2">
      <c r="A306" s="86" t="s">
        <v>161</v>
      </c>
      <c r="B306" s="86">
        <v>9</v>
      </c>
      <c r="C306" s="87">
        <v>701.91006260999995</v>
      </c>
      <c r="D306" s="87">
        <v>698.39606671000001</v>
      </c>
      <c r="E306" s="87">
        <v>0</v>
      </c>
      <c r="F306" s="87">
        <v>69.839606669999995</v>
      </c>
      <c r="G306" s="87">
        <v>174.59901668000001</v>
      </c>
      <c r="H306" s="87">
        <v>349.19803336000001</v>
      </c>
      <c r="I306" s="87">
        <v>0</v>
      </c>
      <c r="J306" s="87">
        <v>384.11783668999999</v>
      </c>
      <c r="K306" s="87">
        <v>453.95744336000001</v>
      </c>
      <c r="L306" s="87">
        <v>523.79705003000004</v>
      </c>
    </row>
    <row r="307" spans="1:12" ht="12.75" customHeight="1" x14ac:dyDescent="0.2">
      <c r="A307" s="86" t="s">
        <v>161</v>
      </c>
      <c r="B307" s="86">
        <v>10</v>
      </c>
      <c r="C307" s="87">
        <v>587.69569879999995</v>
      </c>
      <c r="D307" s="87">
        <v>584.72109160000002</v>
      </c>
      <c r="E307" s="87">
        <v>0</v>
      </c>
      <c r="F307" s="87">
        <v>58.472109160000002</v>
      </c>
      <c r="G307" s="87">
        <v>146.18027290000001</v>
      </c>
      <c r="H307" s="87">
        <v>292.36054580000001</v>
      </c>
      <c r="I307" s="87">
        <v>0</v>
      </c>
      <c r="J307" s="87">
        <v>321.59660037999998</v>
      </c>
      <c r="K307" s="87">
        <v>380.06870953999999</v>
      </c>
      <c r="L307" s="87">
        <v>438.54081869999999</v>
      </c>
    </row>
    <row r="308" spans="1:12" ht="12.75" customHeight="1" x14ac:dyDescent="0.2">
      <c r="A308" s="86" t="s">
        <v>161</v>
      </c>
      <c r="B308" s="86">
        <v>11</v>
      </c>
      <c r="C308" s="87">
        <v>531.42837901999997</v>
      </c>
      <c r="D308" s="87">
        <v>528.79906974999994</v>
      </c>
      <c r="E308" s="87">
        <v>0</v>
      </c>
      <c r="F308" s="87">
        <v>52.879906980000001</v>
      </c>
      <c r="G308" s="87">
        <v>132.19976743999999</v>
      </c>
      <c r="H308" s="87">
        <v>264.39953487999998</v>
      </c>
      <c r="I308" s="87">
        <v>0</v>
      </c>
      <c r="J308" s="87">
        <v>290.83948836000002</v>
      </c>
      <c r="K308" s="87">
        <v>343.71939534000001</v>
      </c>
      <c r="L308" s="87">
        <v>396.59930230999998</v>
      </c>
    </row>
    <row r="309" spans="1:12" ht="12.75" customHeight="1" x14ac:dyDescent="0.2">
      <c r="A309" s="86" t="s">
        <v>161</v>
      </c>
      <c r="B309" s="86">
        <v>12</v>
      </c>
      <c r="C309" s="87">
        <v>506.07199141000001</v>
      </c>
      <c r="D309" s="87">
        <v>503.62764675</v>
      </c>
      <c r="E309" s="87">
        <v>0</v>
      </c>
      <c r="F309" s="87">
        <v>50.362764679999998</v>
      </c>
      <c r="G309" s="87">
        <v>125.90691169</v>
      </c>
      <c r="H309" s="87">
        <v>251.81382338</v>
      </c>
      <c r="I309" s="87">
        <v>0</v>
      </c>
      <c r="J309" s="87">
        <v>276.99520570999999</v>
      </c>
      <c r="K309" s="87">
        <v>327.35797038999999</v>
      </c>
      <c r="L309" s="87">
        <v>377.72073505999998</v>
      </c>
    </row>
    <row r="310" spans="1:12" ht="12.75" customHeight="1" x14ac:dyDescent="0.2">
      <c r="A310" s="86" t="s">
        <v>161</v>
      </c>
      <c r="B310" s="86">
        <v>13</v>
      </c>
      <c r="C310" s="87">
        <v>473.25904030999999</v>
      </c>
      <c r="D310" s="87">
        <v>471.01275197000001</v>
      </c>
      <c r="E310" s="87">
        <v>0</v>
      </c>
      <c r="F310" s="87">
        <v>47.101275200000003</v>
      </c>
      <c r="G310" s="87">
        <v>117.75318799</v>
      </c>
      <c r="H310" s="87">
        <v>235.50637599000001</v>
      </c>
      <c r="I310" s="87">
        <v>0</v>
      </c>
      <c r="J310" s="87">
        <v>259.05701357999999</v>
      </c>
      <c r="K310" s="87">
        <v>306.15828878000002</v>
      </c>
      <c r="L310" s="87">
        <v>353.25956398</v>
      </c>
    </row>
    <row r="311" spans="1:12" ht="12.75" customHeight="1" x14ac:dyDescent="0.2">
      <c r="A311" s="86" t="s">
        <v>161</v>
      </c>
      <c r="B311" s="86">
        <v>14</v>
      </c>
      <c r="C311" s="87">
        <v>464.00105617999998</v>
      </c>
      <c r="D311" s="87">
        <v>461.67875369000001</v>
      </c>
      <c r="E311" s="87">
        <v>0</v>
      </c>
      <c r="F311" s="87">
        <v>46.167875369999997</v>
      </c>
      <c r="G311" s="87">
        <v>115.41968842</v>
      </c>
      <c r="H311" s="87">
        <v>230.83937685000001</v>
      </c>
      <c r="I311" s="87">
        <v>0</v>
      </c>
      <c r="J311" s="87">
        <v>253.92331453</v>
      </c>
      <c r="K311" s="87">
        <v>300.09118990000002</v>
      </c>
      <c r="L311" s="87">
        <v>346.25906527000001</v>
      </c>
    </row>
    <row r="312" spans="1:12" ht="12.75" customHeight="1" x14ac:dyDescent="0.2">
      <c r="A312" s="86" t="s">
        <v>161</v>
      </c>
      <c r="B312" s="86">
        <v>15</v>
      </c>
      <c r="C312" s="87">
        <v>469.40118207</v>
      </c>
      <c r="D312" s="87">
        <v>466.94407553999997</v>
      </c>
      <c r="E312" s="87">
        <v>0</v>
      </c>
      <c r="F312" s="87">
        <v>46.694407550000001</v>
      </c>
      <c r="G312" s="87">
        <v>116.73601889</v>
      </c>
      <c r="H312" s="87">
        <v>233.47203776999999</v>
      </c>
      <c r="I312" s="87">
        <v>0</v>
      </c>
      <c r="J312" s="87">
        <v>256.81924155000002</v>
      </c>
      <c r="K312" s="87">
        <v>303.51364910000001</v>
      </c>
      <c r="L312" s="87">
        <v>350.20805666000001</v>
      </c>
    </row>
    <row r="313" spans="1:12" ht="12.75" customHeight="1" x14ac:dyDescent="0.2">
      <c r="A313" s="86" t="s">
        <v>161</v>
      </c>
      <c r="B313" s="86">
        <v>16</v>
      </c>
      <c r="C313" s="87">
        <v>476.46214510999999</v>
      </c>
      <c r="D313" s="87">
        <v>473.97382220999998</v>
      </c>
      <c r="E313" s="87">
        <v>0</v>
      </c>
      <c r="F313" s="87">
        <v>47.397382219999997</v>
      </c>
      <c r="G313" s="87">
        <v>118.49345554999999</v>
      </c>
      <c r="H313" s="87">
        <v>236.98691110999999</v>
      </c>
      <c r="I313" s="87">
        <v>0</v>
      </c>
      <c r="J313" s="87">
        <v>260.68560222000002</v>
      </c>
      <c r="K313" s="87">
        <v>308.08298444000002</v>
      </c>
      <c r="L313" s="87">
        <v>355.48036666000002</v>
      </c>
    </row>
    <row r="314" spans="1:12" ht="12.75" customHeight="1" x14ac:dyDescent="0.2">
      <c r="A314" s="86" t="s">
        <v>161</v>
      </c>
      <c r="B314" s="86">
        <v>17</v>
      </c>
      <c r="C314" s="87">
        <v>479.31393327000001</v>
      </c>
      <c r="D314" s="87">
        <v>476.82050737999998</v>
      </c>
      <c r="E314" s="87">
        <v>0</v>
      </c>
      <c r="F314" s="87">
        <v>47.682050740000001</v>
      </c>
      <c r="G314" s="87">
        <v>119.20512685</v>
      </c>
      <c r="H314" s="87">
        <v>238.41025368999999</v>
      </c>
      <c r="I314" s="87">
        <v>0</v>
      </c>
      <c r="J314" s="87">
        <v>262.25127906</v>
      </c>
      <c r="K314" s="87">
        <v>309.93332980000002</v>
      </c>
      <c r="L314" s="87">
        <v>357.61538053999999</v>
      </c>
    </row>
    <row r="315" spans="1:12" ht="12.75" customHeight="1" x14ac:dyDescent="0.2">
      <c r="A315" s="86" t="s">
        <v>161</v>
      </c>
      <c r="B315" s="86">
        <v>18</v>
      </c>
      <c r="C315" s="87">
        <v>468.87088359000001</v>
      </c>
      <c r="D315" s="87">
        <v>466.56366150999997</v>
      </c>
      <c r="E315" s="87">
        <v>0</v>
      </c>
      <c r="F315" s="87">
        <v>46.656366149999997</v>
      </c>
      <c r="G315" s="87">
        <v>116.64091538</v>
      </c>
      <c r="H315" s="87">
        <v>233.28183075999999</v>
      </c>
      <c r="I315" s="87">
        <v>0</v>
      </c>
      <c r="J315" s="87">
        <v>256.61001383000001</v>
      </c>
      <c r="K315" s="87">
        <v>303.26637998000001</v>
      </c>
      <c r="L315" s="87">
        <v>349.92274613000001</v>
      </c>
    </row>
    <row r="316" spans="1:12" ht="12.75" customHeight="1" x14ac:dyDescent="0.2">
      <c r="A316" s="86" t="s">
        <v>161</v>
      </c>
      <c r="B316" s="86">
        <v>19</v>
      </c>
      <c r="C316" s="87">
        <v>468.23278281</v>
      </c>
      <c r="D316" s="87">
        <v>465.93188278999997</v>
      </c>
      <c r="E316" s="87">
        <v>0</v>
      </c>
      <c r="F316" s="87">
        <v>46.59318828</v>
      </c>
      <c r="G316" s="87">
        <v>116.4829707</v>
      </c>
      <c r="H316" s="87">
        <v>232.96594139999999</v>
      </c>
      <c r="I316" s="87">
        <v>0</v>
      </c>
      <c r="J316" s="87">
        <v>256.26253552999998</v>
      </c>
      <c r="K316" s="87">
        <v>302.85572380999997</v>
      </c>
      <c r="L316" s="87">
        <v>349.44891209000002</v>
      </c>
    </row>
    <row r="317" spans="1:12" ht="12.75" customHeight="1" x14ac:dyDescent="0.2">
      <c r="A317" s="86" t="s">
        <v>161</v>
      </c>
      <c r="B317" s="86">
        <v>20</v>
      </c>
      <c r="C317" s="87">
        <v>468.38029024999997</v>
      </c>
      <c r="D317" s="87">
        <v>466.04619903999998</v>
      </c>
      <c r="E317" s="87">
        <v>0</v>
      </c>
      <c r="F317" s="87">
        <v>46.604619900000003</v>
      </c>
      <c r="G317" s="87">
        <v>116.51154975999999</v>
      </c>
      <c r="H317" s="87">
        <v>233.02309951999999</v>
      </c>
      <c r="I317" s="87">
        <v>0</v>
      </c>
      <c r="J317" s="87">
        <v>256.32540947000001</v>
      </c>
      <c r="K317" s="87">
        <v>302.93002938000001</v>
      </c>
      <c r="L317" s="87">
        <v>349.53464928</v>
      </c>
    </row>
    <row r="318" spans="1:12" ht="12.75" customHeight="1" x14ac:dyDescent="0.2">
      <c r="A318" s="86" t="s">
        <v>161</v>
      </c>
      <c r="B318" s="86">
        <v>21</v>
      </c>
      <c r="C318" s="87">
        <v>483.41653375999999</v>
      </c>
      <c r="D318" s="87">
        <v>480.97590152999999</v>
      </c>
      <c r="E318" s="87">
        <v>0</v>
      </c>
      <c r="F318" s="87">
        <v>48.097590150000002</v>
      </c>
      <c r="G318" s="87">
        <v>120.24397537999999</v>
      </c>
      <c r="H318" s="87">
        <v>240.48795077</v>
      </c>
      <c r="I318" s="87">
        <v>0</v>
      </c>
      <c r="J318" s="87">
        <v>264.53674583999998</v>
      </c>
      <c r="K318" s="87">
        <v>312.63433599000001</v>
      </c>
      <c r="L318" s="87">
        <v>360.73192614999999</v>
      </c>
    </row>
    <row r="319" spans="1:12" ht="12.75" customHeight="1" x14ac:dyDescent="0.2">
      <c r="A319" s="86" t="s">
        <v>161</v>
      </c>
      <c r="B319" s="86">
        <v>22</v>
      </c>
      <c r="C319" s="87">
        <v>500.72207194999999</v>
      </c>
      <c r="D319" s="87">
        <v>498.19900889000002</v>
      </c>
      <c r="E319" s="87">
        <v>0</v>
      </c>
      <c r="F319" s="87">
        <v>49.81990089</v>
      </c>
      <c r="G319" s="87">
        <v>124.54975222</v>
      </c>
      <c r="H319" s="87">
        <v>249.09950445000001</v>
      </c>
      <c r="I319" s="87">
        <v>0</v>
      </c>
      <c r="J319" s="87">
        <v>274.00945488999997</v>
      </c>
      <c r="K319" s="87">
        <v>323.82935578000001</v>
      </c>
      <c r="L319" s="87">
        <v>373.64925667</v>
      </c>
    </row>
    <row r="320" spans="1:12" ht="12.75" customHeight="1" x14ac:dyDescent="0.2">
      <c r="A320" s="86" t="s">
        <v>161</v>
      </c>
      <c r="B320" s="86">
        <v>23</v>
      </c>
      <c r="C320" s="87">
        <v>508.47859585999998</v>
      </c>
      <c r="D320" s="87">
        <v>505.96532517999998</v>
      </c>
      <c r="E320" s="87">
        <v>0</v>
      </c>
      <c r="F320" s="87">
        <v>50.596532519999997</v>
      </c>
      <c r="G320" s="87">
        <v>126.4913313</v>
      </c>
      <c r="H320" s="87">
        <v>252.98266258999999</v>
      </c>
      <c r="I320" s="87">
        <v>0</v>
      </c>
      <c r="J320" s="87">
        <v>278.28092885000001</v>
      </c>
      <c r="K320" s="87">
        <v>328.87746136999999</v>
      </c>
      <c r="L320" s="87">
        <v>379.47399388999997</v>
      </c>
    </row>
    <row r="321" spans="1:12" ht="12.75" customHeight="1" x14ac:dyDescent="0.2">
      <c r="A321" s="86" t="s">
        <v>161</v>
      </c>
      <c r="B321" s="86">
        <v>24</v>
      </c>
      <c r="C321" s="87">
        <v>517.24210023000001</v>
      </c>
      <c r="D321" s="87">
        <v>514.60074253000005</v>
      </c>
      <c r="E321" s="87">
        <v>0</v>
      </c>
      <c r="F321" s="87">
        <v>51.460074249999998</v>
      </c>
      <c r="G321" s="87">
        <v>128.65018563000001</v>
      </c>
      <c r="H321" s="87">
        <v>257.30037127000003</v>
      </c>
      <c r="I321" s="87">
        <v>0</v>
      </c>
      <c r="J321" s="87">
        <v>283.03040838999999</v>
      </c>
      <c r="K321" s="87">
        <v>334.49048263999998</v>
      </c>
      <c r="L321" s="87">
        <v>385.95055689999998</v>
      </c>
    </row>
    <row r="322" spans="1:12" ht="12.75" customHeight="1" x14ac:dyDescent="0.2">
      <c r="A322" s="86" t="s">
        <v>162</v>
      </c>
      <c r="B322" s="86">
        <v>1</v>
      </c>
      <c r="C322" s="87">
        <v>641.59309111000005</v>
      </c>
      <c r="D322" s="87">
        <v>638.31958864000001</v>
      </c>
      <c r="E322" s="87">
        <v>0</v>
      </c>
      <c r="F322" s="87">
        <v>63.83195886</v>
      </c>
      <c r="G322" s="87">
        <v>159.57989716</v>
      </c>
      <c r="H322" s="87">
        <v>319.15979432</v>
      </c>
      <c r="I322" s="87">
        <v>0</v>
      </c>
      <c r="J322" s="87">
        <v>351.07577375</v>
      </c>
      <c r="K322" s="87">
        <v>414.90773261999999</v>
      </c>
      <c r="L322" s="87">
        <v>478.73969147999998</v>
      </c>
    </row>
    <row r="323" spans="1:12" ht="12.75" customHeight="1" x14ac:dyDescent="0.2">
      <c r="A323" s="86" t="s">
        <v>162</v>
      </c>
      <c r="B323" s="86">
        <v>2</v>
      </c>
      <c r="C323" s="87">
        <v>772.97736137000004</v>
      </c>
      <c r="D323" s="87">
        <v>768.94201811000005</v>
      </c>
      <c r="E323" s="87">
        <v>0</v>
      </c>
      <c r="F323" s="87">
        <v>76.894201809999998</v>
      </c>
      <c r="G323" s="87">
        <v>192.23550452999999</v>
      </c>
      <c r="H323" s="87">
        <v>384.47100905999997</v>
      </c>
      <c r="I323" s="87">
        <v>0</v>
      </c>
      <c r="J323" s="87">
        <v>422.91810995999998</v>
      </c>
      <c r="K323" s="87">
        <v>499.81231177000001</v>
      </c>
      <c r="L323" s="87">
        <v>576.70651357999998</v>
      </c>
    </row>
    <row r="324" spans="1:12" ht="12.75" customHeight="1" x14ac:dyDescent="0.2">
      <c r="A324" s="86" t="s">
        <v>162</v>
      </c>
      <c r="B324" s="86">
        <v>3</v>
      </c>
      <c r="C324" s="87">
        <v>907.02212348</v>
      </c>
      <c r="D324" s="87">
        <v>902.35515005000002</v>
      </c>
      <c r="E324" s="87">
        <v>0</v>
      </c>
      <c r="F324" s="87">
        <v>90.23551501</v>
      </c>
      <c r="G324" s="87">
        <v>225.58878751</v>
      </c>
      <c r="H324" s="87">
        <v>451.17757503000001</v>
      </c>
      <c r="I324" s="87">
        <v>0</v>
      </c>
      <c r="J324" s="87">
        <v>496.29533253</v>
      </c>
      <c r="K324" s="87">
        <v>586.53084752999996</v>
      </c>
      <c r="L324" s="87">
        <v>676.76636254000005</v>
      </c>
    </row>
    <row r="325" spans="1:12" ht="12.75" customHeight="1" x14ac:dyDescent="0.2">
      <c r="A325" s="86" t="s">
        <v>162</v>
      </c>
      <c r="B325" s="86">
        <v>4</v>
      </c>
      <c r="C325" s="87">
        <v>975.92584150000005</v>
      </c>
      <c r="D325" s="87">
        <v>970.96036860000004</v>
      </c>
      <c r="E325" s="87">
        <v>0</v>
      </c>
      <c r="F325" s="87">
        <v>97.096036859999998</v>
      </c>
      <c r="G325" s="87">
        <v>242.74009215000001</v>
      </c>
      <c r="H325" s="87">
        <v>485.48018430000002</v>
      </c>
      <c r="I325" s="87">
        <v>0</v>
      </c>
      <c r="J325" s="87">
        <v>534.02820272999998</v>
      </c>
      <c r="K325" s="87">
        <v>631.12423959</v>
      </c>
      <c r="L325" s="87">
        <v>728.22027645000003</v>
      </c>
    </row>
    <row r="326" spans="1:12" ht="12.75" customHeight="1" x14ac:dyDescent="0.2">
      <c r="A326" s="86" t="s">
        <v>162</v>
      </c>
      <c r="B326" s="86">
        <v>5</v>
      </c>
      <c r="C326" s="87">
        <v>971.15410431999999</v>
      </c>
      <c r="D326" s="87">
        <v>965.74898628999995</v>
      </c>
      <c r="E326" s="87">
        <v>0</v>
      </c>
      <c r="F326" s="87">
        <v>96.574898630000007</v>
      </c>
      <c r="G326" s="87">
        <v>241.43724657000001</v>
      </c>
      <c r="H326" s="87">
        <v>482.87449314999998</v>
      </c>
      <c r="I326" s="87">
        <v>0</v>
      </c>
      <c r="J326" s="87">
        <v>531.16194245999998</v>
      </c>
      <c r="K326" s="87">
        <v>627.73684108999998</v>
      </c>
      <c r="L326" s="87">
        <v>724.31173971999999</v>
      </c>
    </row>
    <row r="327" spans="1:12" ht="12.75" customHeight="1" x14ac:dyDescent="0.2">
      <c r="A327" s="86" t="s">
        <v>162</v>
      </c>
      <c r="B327" s="86">
        <v>6</v>
      </c>
      <c r="C327" s="87">
        <v>983.68267449999996</v>
      </c>
      <c r="D327" s="87">
        <v>977.92204655</v>
      </c>
      <c r="E327" s="87">
        <v>0</v>
      </c>
      <c r="F327" s="87">
        <v>97.792204659999996</v>
      </c>
      <c r="G327" s="87">
        <v>244.48051164</v>
      </c>
      <c r="H327" s="87">
        <v>488.96102328000001</v>
      </c>
      <c r="I327" s="87">
        <v>0</v>
      </c>
      <c r="J327" s="87">
        <v>537.85712560000002</v>
      </c>
      <c r="K327" s="87">
        <v>635.64933026000006</v>
      </c>
      <c r="L327" s="87">
        <v>733.44153490999997</v>
      </c>
    </row>
    <row r="328" spans="1:12" ht="12.75" customHeight="1" x14ac:dyDescent="0.2">
      <c r="A328" s="86" t="s">
        <v>162</v>
      </c>
      <c r="B328" s="86">
        <v>7</v>
      </c>
      <c r="C328" s="87">
        <v>968.70787928000004</v>
      </c>
      <c r="D328" s="87">
        <v>963.80782790000001</v>
      </c>
      <c r="E328" s="87">
        <v>0</v>
      </c>
      <c r="F328" s="87">
        <v>96.380782789999998</v>
      </c>
      <c r="G328" s="87">
        <v>240.95195698000001</v>
      </c>
      <c r="H328" s="87">
        <v>481.90391395</v>
      </c>
      <c r="I328" s="87">
        <v>0</v>
      </c>
      <c r="J328" s="87">
        <v>530.09430535000001</v>
      </c>
      <c r="K328" s="87">
        <v>626.47508814000003</v>
      </c>
      <c r="L328" s="87">
        <v>722.85587093000004</v>
      </c>
    </row>
    <row r="329" spans="1:12" ht="12.75" customHeight="1" x14ac:dyDescent="0.2">
      <c r="A329" s="86" t="s">
        <v>162</v>
      </c>
      <c r="B329" s="86">
        <v>8</v>
      </c>
      <c r="C329" s="87">
        <v>883.13424944999997</v>
      </c>
      <c r="D329" s="87">
        <v>877.71674246999999</v>
      </c>
      <c r="E329" s="87">
        <v>0</v>
      </c>
      <c r="F329" s="87">
        <v>87.771674250000004</v>
      </c>
      <c r="G329" s="87">
        <v>219.42918562</v>
      </c>
      <c r="H329" s="87">
        <v>438.85837124</v>
      </c>
      <c r="I329" s="87">
        <v>0</v>
      </c>
      <c r="J329" s="87">
        <v>482.74420836000002</v>
      </c>
      <c r="K329" s="87">
        <v>570.51588260999995</v>
      </c>
      <c r="L329" s="87">
        <v>658.28755684999999</v>
      </c>
    </row>
    <row r="330" spans="1:12" ht="12.75" customHeight="1" x14ac:dyDescent="0.2">
      <c r="A330" s="86" t="s">
        <v>162</v>
      </c>
      <c r="B330" s="86">
        <v>9</v>
      </c>
      <c r="C330" s="87">
        <v>721.22453114999996</v>
      </c>
      <c r="D330" s="87">
        <v>717.09529037000004</v>
      </c>
      <c r="E330" s="87">
        <v>0</v>
      </c>
      <c r="F330" s="87">
        <v>71.709529040000007</v>
      </c>
      <c r="G330" s="87">
        <v>179.27382259000001</v>
      </c>
      <c r="H330" s="87">
        <v>358.54764519000003</v>
      </c>
      <c r="I330" s="87">
        <v>0</v>
      </c>
      <c r="J330" s="87">
        <v>394.40240970000002</v>
      </c>
      <c r="K330" s="87">
        <v>466.11193874000003</v>
      </c>
      <c r="L330" s="87">
        <v>537.82146778000003</v>
      </c>
    </row>
    <row r="331" spans="1:12" ht="12.75" customHeight="1" x14ac:dyDescent="0.2">
      <c r="A331" s="86" t="s">
        <v>162</v>
      </c>
      <c r="B331" s="86">
        <v>10</v>
      </c>
      <c r="C331" s="87">
        <v>622.39406307000002</v>
      </c>
      <c r="D331" s="87">
        <v>619.42706586999998</v>
      </c>
      <c r="E331" s="87">
        <v>0</v>
      </c>
      <c r="F331" s="87">
        <v>61.94270659</v>
      </c>
      <c r="G331" s="87">
        <v>154.85676647</v>
      </c>
      <c r="H331" s="87">
        <v>309.71353293999999</v>
      </c>
      <c r="I331" s="87">
        <v>0</v>
      </c>
      <c r="J331" s="87">
        <v>340.68488623000002</v>
      </c>
      <c r="K331" s="87">
        <v>402.62759282000002</v>
      </c>
      <c r="L331" s="87">
        <v>464.57029940000001</v>
      </c>
    </row>
    <row r="332" spans="1:12" ht="12.75" customHeight="1" x14ac:dyDescent="0.2">
      <c r="A332" s="86" t="s">
        <v>162</v>
      </c>
      <c r="B332" s="86">
        <v>11</v>
      </c>
      <c r="C332" s="87">
        <v>544.36149708999994</v>
      </c>
      <c r="D332" s="87">
        <v>541.74725163000005</v>
      </c>
      <c r="E332" s="87">
        <v>0</v>
      </c>
      <c r="F332" s="87">
        <v>54.174725160000001</v>
      </c>
      <c r="G332" s="87">
        <v>135.43681290999999</v>
      </c>
      <c r="H332" s="87">
        <v>270.87362581999997</v>
      </c>
      <c r="I332" s="87">
        <v>0</v>
      </c>
      <c r="J332" s="87">
        <v>297.96098840000002</v>
      </c>
      <c r="K332" s="87">
        <v>352.13571356</v>
      </c>
      <c r="L332" s="87">
        <v>406.31043871999998</v>
      </c>
    </row>
    <row r="333" spans="1:12" ht="12.75" customHeight="1" x14ac:dyDescent="0.2">
      <c r="A333" s="86" t="s">
        <v>162</v>
      </c>
      <c r="B333" s="86">
        <v>12</v>
      </c>
      <c r="C333" s="87">
        <v>496.32397359999999</v>
      </c>
      <c r="D333" s="87">
        <v>493.75029102000002</v>
      </c>
      <c r="E333" s="87">
        <v>0</v>
      </c>
      <c r="F333" s="87">
        <v>49.375029099999999</v>
      </c>
      <c r="G333" s="87">
        <v>123.43757275999999</v>
      </c>
      <c r="H333" s="87">
        <v>246.87514551000001</v>
      </c>
      <c r="I333" s="87">
        <v>0</v>
      </c>
      <c r="J333" s="87">
        <v>271.56266005999998</v>
      </c>
      <c r="K333" s="87">
        <v>320.93768915999999</v>
      </c>
      <c r="L333" s="87">
        <v>370.31271827</v>
      </c>
    </row>
    <row r="334" spans="1:12" ht="12.75" customHeight="1" x14ac:dyDescent="0.2">
      <c r="A334" s="86" t="s">
        <v>162</v>
      </c>
      <c r="B334" s="86">
        <v>13</v>
      </c>
      <c r="C334" s="87">
        <v>476.17447188</v>
      </c>
      <c r="D334" s="87">
        <v>472.63057017</v>
      </c>
      <c r="E334" s="87">
        <v>0</v>
      </c>
      <c r="F334" s="87">
        <v>47.263057019999998</v>
      </c>
      <c r="G334" s="87">
        <v>118.15764254</v>
      </c>
      <c r="H334" s="87">
        <v>236.31528509</v>
      </c>
      <c r="I334" s="87">
        <v>0</v>
      </c>
      <c r="J334" s="87">
        <v>259.94681358999998</v>
      </c>
      <c r="K334" s="87">
        <v>307.20987061</v>
      </c>
      <c r="L334" s="87">
        <v>354.47292763000002</v>
      </c>
    </row>
    <row r="335" spans="1:12" ht="12.75" customHeight="1" x14ac:dyDescent="0.2">
      <c r="A335" s="86" t="s">
        <v>162</v>
      </c>
      <c r="B335" s="86">
        <v>14</v>
      </c>
      <c r="C335" s="87">
        <v>480.42722486000002</v>
      </c>
      <c r="D335" s="87">
        <v>476.56236567000002</v>
      </c>
      <c r="E335" s="87">
        <v>0</v>
      </c>
      <c r="F335" s="87">
        <v>47.656236569999997</v>
      </c>
      <c r="G335" s="87">
        <v>119.14059142000001</v>
      </c>
      <c r="H335" s="87">
        <v>238.28118284000001</v>
      </c>
      <c r="I335" s="87">
        <v>0</v>
      </c>
      <c r="J335" s="87">
        <v>262.10930112</v>
      </c>
      <c r="K335" s="87">
        <v>309.76553768999997</v>
      </c>
      <c r="L335" s="87">
        <v>357.42177425</v>
      </c>
    </row>
    <row r="336" spans="1:12" ht="12.75" customHeight="1" x14ac:dyDescent="0.2">
      <c r="A336" s="86" t="s">
        <v>162</v>
      </c>
      <c r="B336" s="86">
        <v>15</v>
      </c>
      <c r="C336" s="87">
        <v>486.72151822000001</v>
      </c>
      <c r="D336" s="87">
        <v>483.25577605000001</v>
      </c>
      <c r="E336" s="87">
        <v>0</v>
      </c>
      <c r="F336" s="87">
        <v>48.325577610000003</v>
      </c>
      <c r="G336" s="87">
        <v>120.81394401</v>
      </c>
      <c r="H336" s="87">
        <v>241.62788803000001</v>
      </c>
      <c r="I336" s="87">
        <v>0</v>
      </c>
      <c r="J336" s="87">
        <v>265.79067683</v>
      </c>
      <c r="K336" s="87">
        <v>314.11625443000003</v>
      </c>
      <c r="L336" s="87">
        <v>362.44183204000001</v>
      </c>
    </row>
    <row r="337" spans="1:12" ht="12.75" customHeight="1" x14ac:dyDescent="0.2">
      <c r="A337" s="86" t="s">
        <v>162</v>
      </c>
      <c r="B337" s="86">
        <v>16</v>
      </c>
      <c r="C337" s="87">
        <v>492.82403097999997</v>
      </c>
      <c r="D337" s="87">
        <v>489.35068869999998</v>
      </c>
      <c r="E337" s="87">
        <v>0</v>
      </c>
      <c r="F337" s="87">
        <v>48.935068870000002</v>
      </c>
      <c r="G337" s="87">
        <v>122.33767218</v>
      </c>
      <c r="H337" s="87">
        <v>244.67534434999999</v>
      </c>
      <c r="I337" s="87">
        <v>0</v>
      </c>
      <c r="J337" s="87">
        <v>269.14287879</v>
      </c>
      <c r="K337" s="87">
        <v>318.07794766000001</v>
      </c>
      <c r="L337" s="87">
        <v>367.01301653000002</v>
      </c>
    </row>
    <row r="338" spans="1:12" ht="12.75" customHeight="1" x14ac:dyDescent="0.2">
      <c r="A338" s="86" t="s">
        <v>162</v>
      </c>
      <c r="B338" s="86">
        <v>17</v>
      </c>
      <c r="C338" s="87">
        <v>498.76054563999998</v>
      </c>
      <c r="D338" s="87">
        <v>495.76554888999999</v>
      </c>
      <c r="E338" s="87">
        <v>0</v>
      </c>
      <c r="F338" s="87">
        <v>49.576554889999997</v>
      </c>
      <c r="G338" s="87">
        <v>123.94138722</v>
      </c>
      <c r="H338" s="87">
        <v>247.88277445</v>
      </c>
      <c r="I338" s="87">
        <v>0</v>
      </c>
      <c r="J338" s="87">
        <v>272.67105189</v>
      </c>
      <c r="K338" s="87">
        <v>322.24760678000001</v>
      </c>
      <c r="L338" s="87">
        <v>371.82416167000002</v>
      </c>
    </row>
    <row r="339" spans="1:12" ht="12.75" customHeight="1" x14ac:dyDescent="0.2">
      <c r="A339" s="86" t="s">
        <v>162</v>
      </c>
      <c r="B339" s="86">
        <v>18</v>
      </c>
      <c r="C339" s="87">
        <v>506.50567424000002</v>
      </c>
      <c r="D339" s="87">
        <v>502.93468103999999</v>
      </c>
      <c r="E339" s="87">
        <v>0</v>
      </c>
      <c r="F339" s="87">
        <v>50.293468099999998</v>
      </c>
      <c r="G339" s="87">
        <v>125.73367026</v>
      </c>
      <c r="H339" s="87">
        <v>251.46734051999999</v>
      </c>
      <c r="I339" s="87">
        <v>0</v>
      </c>
      <c r="J339" s="87">
        <v>276.61407457000001</v>
      </c>
      <c r="K339" s="87">
        <v>326.90754268000001</v>
      </c>
      <c r="L339" s="87">
        <v>377.20101077999999</v>
      </c>
    </row>
    <row r="340" spans="1:12" ht="12.75" customHeight="1" x14ac:dyDescent="0.2">
      <c r="A340" s="86" t="s">
        <v>162</v>
      </c>
      <c r="B340" s="86">
        <v>19</v>
      </c>
      <c r="C340" s="87">
        <v>488.99056804000003</v>
      </c>
      <c r="D340" s="87">
        <v>485.72356958</v>
      </c>
      <c r="E340" s="87">
        <v>0</v>
      </c>
      <c r="F340" s="87">
        <v>48.57235696</v>
      </c>
      <c r="G340" s="87">
        <v>121.4308924</v>
      </c>
      <c r="H340" s="87">
        <v>242.86178479</v>
      </c>
      <c r="I340" s="87">
        <v>0</v>
      </c>
      <c r="J340" s="87">
        <v>267.14796326999999</v>
      </c>
      <c r="K340" s="87">
        <v>315.72032023000003</v>
      </c>
      <c r="L340" s="87">
        <v>364.29267719000001</v>
      </c>
    </row>
    <row r="341" spans="1:12" ht="12.75" customHeight="1" x14ac:dyDescent="0.2">
      <c r="A341" s="86" t="s">
        <v>162</v>
      </c>
      <c r="B341" s="86">
        <v>20</v>
      </c>
      <c r="C341" s="87">
        <v>484.42381359000001</v>
      </c>
      <c r="D341" s="87">
        <v>481.20012789999998</v>
      </c>
      <c r="E341" s="87">
        <v>0</v>
      </c>
      <c r="F341" s="87">
        <v>48.120012789999997</v>
      </c>
      <c r="G341" s="87">
        <v>120.30003198</v>
      </c>
      <c r="H341" s="87">
        <v>240.60006394999999</v>
      </c>
      <c r="I341" s="87">
        <v>0</v>
      </c>
      <c r="J341" s="87">
        <v>264.66007035000001</v>
      </c>
      <c r="K341" s="87">
        <v>312.78008313999999</v>
      </c>
      <c r="L341" s="87">
        <v>360.90009593000002</v>
      </c>
    </row>
    <row r="342" spans="1:12" ht="12.75" customHeight="1" x14ac:dyDescent="0.2">
      <c r="A342" s="86" t="s">
        <v>162</v>
      </c>
      <c r="B342" s="86">
        <v>21</v>
      </c>
      <c r="C342" s="87">
        <v>483.11208009000001</v>
      </c>
      <c r="D342" s="87">
        <v>479.95620652999997</v>
      </c>
      <c r="E342" s="87">
        <v>0</v>
      </c>
      <c r="F342" s="87">
        <v>47.995620649999999</v>
      </c>
      <c r="G342" s="87">
        <v>119.98905163000001</v>
      </c>
      <c r="H342" s="87">
        <v>239.97810326999999</v>
      </c>
      <c r="I342" s="87">
        <v>0</v>
      </c>
      <c r="J342" s="87">
        <v>263.97591359</v>
      </c>
      <c r="K342" s="87">
        <v>311.97153423999998</v>
      </c>
      <c r="L342" s="87">
        <v>359.96715490000003</v>
      </c>
    </row>
    <row r="343" spans="1:12" ht="12.75" customHeight="1" x14ac:dyDescent="0.2">
      <c r="A343" s="86" t="s">
        <v>162</v>
      </c>
      <c r="B343" s="86">
        <v>22</v>
      </c>
      <c r="C343" s="87">
        <v>484.52194358000003</v>
      </c>
      <c r="D343" s="87">
        <v>481.72531666999998</v>
      </c>
      <c r="E343" s="87">
        <v>0</v>
      </c>
      <c r="F343" s="87">
        <v>48.172531669999998</v>
      </c>
      <c r="G343" s="87">
        <v>120.43132917</v>
      </c>
      <c r="H343" s="87">
        <v>240.86265834</v>
      </c>
      <c r="I343" s="87">
        <v>0</v>
      </c>
      <c r="J343" s="87">
        <v>264.94892417</v>
      </c>
      <c r="K343" s="87">
        <v>313.12145584000001</v>
      </c>
      <c r="L343" s="87">
        <v>361.29398750000001</v>
      </c>
    </row>
    <row r="344" spans="1:12" ht="12.75" customHeight="1" x14ac:dyDescent="0.2">
      <c r="A344" s="86" t="s">
        <v>162</v>
      </c>
      <c r="B344" s="86">
        <v>23</v>
      </c>
      <c r="C344" s="87">
        <v>498.85553513999997</v>
      </c>
      <c r="D344" s="87">
        <v>496.10311605999999</v>
      </c>
      <c r="E344" s="87">
        <v>0</v>
      </c>
      <c r="F344" s="87">
        <v>49.610311609999997</v>
      </c>
      <c r="G344" s="87">
        <v>124.02577902</v>
      </c>
      <c r="H344" s="87">
        <v>248.05155803</v>
      </c>
      <c r="I344" s="87">
        <v>0</v>
      </c>
      <c r="J344" s="87">
        <v>272.85671382999999</v>
      </c>
      <c r="K344" s="87">
        <v>322.46702543999999</v>
      </c>
      <c r="L344" s="87">
        <v>372.07733704999998</v>
      </c>
    </row>
    <row r="345" spans="1:12" ht="12.75" customHeight="1" x14ac:dyDescent="0.2">
      <c r="A345" s="86" t="s">
        <v>162</v>
      </c>
      <c r="B345" s="86">
        <v>24</v>
      </c>
      <c r="C345" s="87">
        <v>567.22906809000006</v>
      </c>
      <c r="D345" s="87">
        <v>564.00538786000004</v>
      </c>
      <c r="E345" s="87">
        <v>0</v>
      </c>
      <c r="F345" s="87">
        <v>56.400538789999999</v>
      </c>
      <c r="G345" s="87">
        <v>141.00134696999999</v>
      </c>
      <c r="H345" s="87">
        <v>282.00269393000002</v>
      </c>
      <c r="I345" s="87">
        <v>0</v>
      </c>
      <c r="J345" s="87">
        <v>310.20296331999998</v>
      </c>
      <c r="K345" s="87">
        <v>366.60350211000002</v>
      </c>
      <c r="L345" s="87">
        <v>423.00404090000001</v>
      </c>
    </row>
    <row r="346" spans="1:12" ht="12.75" customHeight="1" x14ac:dyDescent="0.2">
      <c r="A346" s="86" t="s">
        <v>163</v>
      </c>
      <c r="B346" s="86">
        <v>1</v>
      </c>
      <c r="C346" s="87">
        <v>665.47403405</v>
      </c>
      <c r="D346" s="87">
        <v>661.81185459000005</v>
      </c>
      <c r="E346" s="87">
        <v>0</v>
      </c>
      <c r="F346" s="87">
        <v>66.181185459999995</v>
      </c>
      <c r="G346" s="87">
        <v>165.45296364999999</v>
      </c>
      <c r="H346" s="87">
        <v>330.90592729999997</v>
      </c>
      <c r="I346" s="87">
        <v>0</v>
      </c>
      <c r="J346" s="87">
        <v>363.99652001999999</v>
      </c>
      <c r="K346" s="87">
        <v>430.17770547999999</v>
      </c>
      <c r="L346" s="87">
        <v>496.35889093999998</v>
      </c>
    </row>
    <row r="347" spans="1:12" ht="12.75" customHeight="1" x14ac:dyDescent="0.2">
      <c r="A347" s="86" t="s">
        <v>163</v>
      </c>
      <c r="B347" s="86">
        <v>2</v>
      </c>
      <c r="C347" s="87">
        <v>805.67235134999999</v>
      </c>
      <c r="D347" s="87">
        <v>801.26218798000002</v>
      </c>
      <c r="E347" s="87">
        <v>0</v>
      </c>
      <c r="F347" s="87">
        <v>80.126218800000004</v>
      </c>
      <c r="G347" s="87">
        <v>200.31554700000001</v>
      </c>
      <c r="H347" s="87">
        <v>400.63109399000001</v>
      </c>
      <c r="I347" s="87">
        <v>0</v>
      </c>
      <c r="J347" s="87">
        <v>440.69420338999998</v>
      </c>
      <c r="K347" s="87">
        <v>520.82042219000004</v>
      </c>
      <c r="L347" s="87">
        <v>600.94664098999999</v>
      </c>
    </row>
    <row r="348" spans="1:12" ht="12.75" customHeight="1" x14ac:dyDescent="0.2">
      <c r="A348" s="86" t="s">
        <v>163</v>
      </c>
      <c r="B348" s="86">
        <v>3</v>
      </c>
      <c r="C348" s="87">
        <v>920.58217972</v>
      </c>
      <c r="D348" s="87">
        <v>915.35404398000003</v>
      </c>
      <c r="E348" s="87">
        <v>0</v>
      </c>
      <c r="F348" s="87">
        <v>91.535404400000004</v>
      </c>
      <c r="G348" s="87">
        <v>228.83851100000001</v>
      </c>
      <c r="H348" s="87">
        <v>457.67702199000001</v>
      </c>
      <c r="I348" s="87">
        <v>0</v>
      </c>
      <c r="J348" s="87">
        <v>503.44472418999999</v>
      </c>
      <c r="K348" s="87">
        <v>594.98012859000005</v>
      </c>
      <c r="L348" s="87">
        <v>686.51553299</v>
      </c>
    </row>
    <row r="349" spans="1:12" ht="12.75" customHeight="1" x14ac:dyDescent="0.2">
      <c r="A349" s="86" t="s">
        <v>163</v>
      </c>
      <c r="B349" s="86">
        <v>4</v>
      </c>
      <c r="C349" s="87">
        <v>984.02010426000004</v>
      </c>
      <c r="D349" s="87">
        <v>978.67138550000004</v>
      </c>
      <c r="E349" s="87">
        <v>0</v>
      </c>
      <c r="F349" s="87">
        <v>97.867138550000007</v>
      </c>
      <c r="G349" s="87">
        <v>244.66784637999999</v>
      </c>
      <c r="H349" s="87">
        <v>489.33569275000002</v>
      </c>
      <c r="I349" s="87">
        <v>0</v>
      </c>
      <c r="J349" s="87">
        <v>538.26926203000005</v>
      </c>
      <c r="K349" s="87">
        <v>636.13640057999999</v>
      </c>
      <c r="L349" s="87">
        <v>734.00353913000004</v>
      </c>
    </row>
    <row r="350" spans="1:12" ht="12.75" customHeight="1" x14ac:dyDescent="0.2">
      <c r="A350" s="86" t="s">
        <v>163</v>
      </c>
      <c r="B350" s="86">
        <v>5</v>
      </c>
      <c r="C350" s="87">
        <v>978.52765038999996</v>
      </c>
      <c r="D350" s="87">
        <v>973.35526253</v>
      </c>
      <c r="E350" s="87">
        <v>0</v>
      </c>
      <c r="F350" s="87">
        <v>97.335526250000001</v>
      </c>
      <c r="G350" s="87">
        <v>243.33881563</v>
      </c>
      <c r="H350" s="87">
        <v>486.67763127000001</v>
      </c>
      <c r="I350" s="87">
        <v>0</v>
      </c>
      <c r="J350" s="87">
        <v>535.34539439000002</v>
      </c>
      <c r="K350" s="87">
        <v>632.68092063999995</v>
      </c>
      <c r="L350" s="87">
        <v>730.01644690000001</v>
      </c>
    </row>
    <row r="351" spans="1:12" ht="12.75" customHeight="1" x14ac:dyDescent="0.2">
      <c r="A351" s="86" t="s">
        <v>163</v>
      </c>
      <c r="B351" s="86">
        <v>6</v>
      </c>
      <c r="C351" s="87">
        <v>974.72376479000002</v>
      </c>
      <c r="D351" s="87">
        <v>969.57614412999999</v>
      </c>
      <c r="E351" s="87">
        <v>0</v>
      </c>
      <c r="F351" s="87">
        <v>96.957614410000005</v>
      </c>
      <c r="G351" s="87">
        <v>242.39403603</v>
      </c>
      <c r="H351" s="87">
        <v>484.78807207</v>
      </c>
      <c r="I351" s="87">
        <v>0</v>
      </c>
      <c r="J351" s="87">
        <v>533.26687927</v>
      </c>
      <c r="K351" s="87">
        <v>630.22449368000002</v>
      </c>
      <c r="L351" s="87">
        <v>727.18210810000005</v>
      </c>
    </row>
    <row r="352" spans="1:12" ht="12.75" customHeight="1" x14ac:dyDescent="0.2">
      <c r="A352" s="86" t="s">
        <v>163</v>
      </c>
      <c r="B352" s="86">
        <v>7</v>
      </c>
      <c r="C352" s="87">
        <v>927.37656986000002</v>
      </c>
      <c r="D352" s="87">
        <v>922.50457878999998</v>
      </c>
      <c r="E352" s="87">
        <v>0</v>
      </c>
      <c r="F352" s="87">
        <v>92.250457879999999</v>
      </c>
      <c r="G352" s="87">
        <v>230.6261447</v>
      </c>
      <c r="H352" s="87">
        <v>461.2522894</v>
      </c>
      <c r="I352" s="87">
        <v>0</v>
      </c>
      <c r="J352" s="87">
        <v>507.37751832999999</v>
      </c>
      <c r="K352" s="87">
        <v>599.62797621000004</v>
      </c>
      <c r="L352" s="87">
        <v>691.87843409000004</v>
      </c>
    </row>
    <row r="353" spans="1:12" ht="12.75" customHeight="1" x14ac:dyDescent="0.2">
      <c r="A353" s="86" t="s">
        <v>163</v>
      </c>
      <c r="B353" s="86">
        <v>8</v>
      </c>
      <c r="C353" s="87">
        <v>847.14114124000002</v>
      </c>
      <c r="D353" s="87">
        <v>842.84081393999998</v>
      </c>
      <c r="E353" s="87">
        <v>0</v>
      </c>
      <c r="F353" s="87">
        <v>84.284081389999997</v>
      </c>
      <c r="G353" s="87">
        <v>210.71020349</v>
      </c>
      <c r="H353" s="87">
        <v>421.42040696999999</v>
      </c>
      <c r="I353" s="87">
        <v>0</v>
      </c>
      <c r="J353" s="87">
        <v>463.56244766999998</v>
      </c>
      <c r="K353" s="87">
        <v>547.84652905999997</v>
      </c>
      <c r="L353" s="87">
        <v>632.13061045999996</v>
      </c>
    </row>
    <row r="354" spans="1:12" ht="12.75" customHeight="1" x14ac:dyDescent="0.2">
      <c r="A354" s="86" t="s">
        <v>163</v>
      </c>
      <c r="B354" s="86">
        <v>9</v>
      </c>
      <c r="C354" s="87">
        <v>738.91973274999998</v>
      </c>
      <c r="D354" s="87">
        <v>735.15095761999999</v>
      </c>
      <c r="E354" s="87">
        <v>0</v>
      </c>
      <c r="F354" s="87">
        <v>73.515095759999994</v>
      </c>
      <c r="G354" s="87">
        <v>183.78773941</v>
      </c>
      <c r="H354" s="87">
        <v>367.57547880999999</v>
      </c>
      <c r="I354" s="87">
        <v>0</v>
      </c>
      <c r="J354" s="87">
        <v>404.33302669</v>
      </c>
      <c r="K354" s="87">
        <v>477.84812245000001</v>
      </c>
      <c r="L354" s="87">
        <v>551.36321822000002</v>
      </c>
    </row>
    <row r="355" spans="1:12" ht="12.75" customHeight="1" x14ac:dyDescent="0.2">
      <c r="A355" s="86" t="s">
        <v>163</v>
      </c>
      <c r="B355" s="86">
        <v>10</v>
      </c>
      <c r="C355" s="87">
        <v>664.2416862</v>
      </c>
      <c r="D355" s="87">
        <v>661.27592251999999</v>
      </c>
      <c r="E355" s="87">
        <v>0</v>
      </c>
      <c r="F355" s="87">
        <v>66.127592250000006</v>
      </c>
      <c r="G355" s="87">
        <v>165.31898063</v>
      </c>
      <c r="H355" s="87">
        <v>330.63796126</v>
      </c>
      <c r="I355" s="87">
        <v>0</v>
      </c>
      <c r="J355" s="87">
        <v>363.70175739000001</v>
      </c>
      <c r="K355" s="87">
        <v>429.82934963999998</v>
      </c>
      <c r="L355" s="87">
        <v>495.95694189</v>
      </c>
    </row>
    <row r="356" spans="1:12" ht="12.75" customHeight="1" x14ac:dyDescent="0.2">
      <c r="A356" s="86" t="s">
        <v>163</v>
      </c>
      <c r="B356" s="86">
        <v>11</v>
      </c>
      <c r="C356" s="87">
        <v>571.00339750000001</v>
      </c>
      <c r="D356" s="87">
        <v>568.42695328000002</v>
      </c>
      <c r="E356" s="87">
        <v>0</v>
      </c>
      <c r="F356" s="87">
        <v>56.842695329999998</v>
      </c>
      <c r="G356" s="87">
        <v>142.10673832000001</v>
      </c>
      <c r="H356" s="87">
        <v>284.21347664000001</v>
      </c>
      <c r="I356" s="87">
        <v>0</v>
      </c>
      <c r="J356" s="87">
        <v>312.63482429999999</v>
      </c>
      <c r="K356" s="87">
        <v>369.47751963000002</v>
      </c>
      <c r="L356" s="87">
        <v>426.32021495999999</v>
      </c>
    </row>
    <row r="357" spans="1:12" ht="12.75" customHeight="1" x14ac:dyDescent="0.2">
      <c r="A357" s="86" t="s">
        <v>163</v>
      </c>
      <c r="B357" s="86">
        <v>12</v>
      </c>
      <c r="C357" s="87">
        <v>512.50354171000004</v>
      </c>
      <c r="D357" s="87">
        <v>510.14959841000001</v>
      </c>
      <c r="E357" s="87">
        <v>0</v>
      </c>
      <c r="F357" s="87">
        <v>51.014959840000003</v>
      </c>
      <c r="G357" s="87">
        <v>127.5373996</v>
      </c>
      <c r="H357" s="87">
        <v>255.07479921000001</v>
      </c>
      <c r="I357" s="87">
        <v>0</v>
      </c>
      <c r="J357" s="87">
        <v>280.58227913000002</v>
      </c>
      <c r="K357" s="87">
        <v>331.59723896999998</v>
      </c>
      <c r="L357" s="87">
        <v>382.61219881</v>
      </c>
    </row>
    <row r="358" spans="1:12" ht="12.75" customHeight="1" x14ac:dyDescent="0.2">
      <c r="A358" s="86" t="s">
        <v>163</v>
      </c>
      <c r="B358" s="86">
        <v>13</v>
      </c>
      <c r="C358" s="87">
        <v>498.29019376999997</v>
      </c>
      <c r="D358" s="87">
        <v>495.95429665</v>
      </c>
      <c r="E358" s="87">
        <v>0</v>
      </c>
      <c r="F358" s="87">
        <v>49.595429670000001</v>
      </c>
      <c r="G358" s="87">
        <v>123.98857416</v>
      </c>
      <c r="H358" s="87">
        <v>247.97714833000001</v>
      </c>
      <c r="I358" s="87">
        <v>0</v>
      </c>
      <c r="J358" s="87">
        <v>272.77486316</v>
      </c>
      <c r="K358" s="87">
        <v>322.37029281999997</v>
      </c>
      <c r="L358" s="87">
        <v>371.96572249000002</v>
      </c>
    </row>
    <row r="359" spans="1:12" ht="12.75" customHeight="1" x14ac:dyDescent="0.2">
      <c r="A359" s="86" t="s">
        <v>163</v>
      </c>
      <c r="B359" s="86">
        <v>14</v>
      </c>
      <c r="C359" s="87">
        <v>512.29006331999994</v>
      </c>
      <c r="D359" s="87">
        <v>509.81240994000001</v>
      </c>
      <c r="E359" s="87">
        <v>0</v>
      </c>
      <c r="F359" s="87">
        <v>50.981240990000003</v>
      </c>
      <c r="G359" s="87">
        <v>127.45310249000001</v>
      </c>
      <c r="H359" s="87">
        <v>254.90620497</v>
      </c>
      <c r="I359" s="87">
        <v>0</v>
      </c>
      <c r="J359" s="87">
        <v>280.39682547000001</v>
      </c>
      <c r="K359" s="87">
        <v>331.37806646000001</v>
      </c>
      <c r="L359" s="87">
        <v>382.35930746000003</v>
      </c>
    </row>
    <row r="360" spans="1:12" ht="12.75" customHeight="1" x14ac:dyDescent="0.2">
      <c r="A360" s="86" t="s">
        <v>163</v>
      </c>
      <c r="B360" s="86">
        <v>15</v>
      </c>
      <c r="C360" s="87">
        <v>515.34130543000003</v>
      </c>
      <c r="D360" s="87">
        <v>512.82387299000004</v>
      </c>
      <c r="E360" s="87">
        <v>0</v>
      </c>
      <c r="F360" s="87">
        <v>51.282387300000003</v>
      </c>
      <c r="G360" s="87">
        <v>128.20596825000001</v>
      </c>
      <c r="H360" s="87">
        <v>256.41193650000002</v>
      </c>
      <c r="I360" s="87">
        <v>0</v>
      </c>
      <c r="J360" s="87">
        <v>282.05313014000001</v>
      </c>
      <c r="K360" s="87">
        <v>333.33551743999999</v>
      </c>
      <c r="L360" s="87">
        <v>384.61790473999997</v>
      </c>
    </row>
    <row r="361" spans="1:12" ht="12.75" customHeight="1" x14ac:dyDescent="0.2">
      <c r="A361" s="86" t="s">
        <v>163</v>
      </c>
      <c r="B361" s="86">
        <v>16</v>
      </c>
      <c r="C361" s="87">
        <v>518.12435587000004</v>
      </c>
      <c r="D361" s="87">
        <v>515.62260457000002</v>
      </c>
      <c r="E361" s="87">
        <v>0</v>
      </c>
      <c r="F361" s="87">
        <v>51.562260459999997</v>
      </c>
      <c r="G361" s="87">
        <v>128.90565114</v>
      </c>
      <c r="H361" s="87">
        <v>257.81130229000001</v>
      </c>
      <c r="I361" s="87">
        <v>0</v>
      </c>
      <c r="J361" s="87">
        <v>283.59243250999998</v>
      </c>
      <c r="K361" s="87">
        <v>335.15469296999999</v>
      </c>
      <c r="L361" s="87">
        <v>386.71695342999999</v>
      </c>
    </row>
    <row r="362" spans="1:12" ht="12.75" customHeight="1" x14ac:dyDescent="0.2">
      <c r="A362" s="86" t="s">
        <v>163</v>
      </c>
      <c r="B362" s="86">
        <v>17</v>
      </c>
      <c r="C362" s="87">
        <v>506.94052914999997</v>
      </c>
      <c r="D362" s="87">
        <v>504.64223735000002</v>
      </c>
      <c r="E362" s="87">
        <v>0</v>
      </c>
      <c r="F362" s="87">
        <v>50.464223740000001</v>
      </c>
      <c r="G362" s="87">
        <v>126.16055934000001</v>
      </c>
      <c r="H362" s="87">
        <v>252.32111868000001</v>
      </c>
      <c r="I362" s="87">
        <v>0</v>
      </c>
      <c r="J362" s="87">
        <v>277.55323054000002</v>
      </c>
      <c r="K362" s="87">
        <v>328.01745427999998</v>
      </c>
      <c r="L362" s="87">
        <v>378.48167801</v>
      </c>
    </row>
    <row r="363" spans="1:12" ht="12.75" customHeight="1" x14ac:dyDescent="0.2">
      <c r="A363" s="86" t="s">
        <v>163</v>
      </c>
      <c r="B363" s="86">
        <v>18</v>
      </c>
      <c r="C363" s="87">
        <v>510.08603553</v>
      </c>
      <c r="D363" s="87">
        <v>507.43649961</v>
      </c>
      <c r="E363" s="87">
        <v>0</v>
      </c>
      <c r="F363" s="87">
        <v>50.743649959999999</v>
      </c>
      <c r="G363" s="87">
        <v>126.8591249</v>
      </c>
      <c r="H363" s="87">
        <v>253.71824981</v>
      </c>
      <c r="I363" s="87">
        <v>0</v>
      </c>
      <c r="J363" s="87">
        <v>279.09007479000002</v>
      </c>
      <c r="K363" s="87">
        <v>329.83372474999999</v>
      </c>
      <c r="L363" s="87">
        <v>380.57737471000002</v>
      </c>
    </row>
    <row r="364" spans="1:12" ht="12.75" customHeight="1" x14ac:dyDescent="0.2">
      <c r="A364" s="86" t="s">
        <v>163</v>
      </c>
      <c r="B364" s="86">
        <v>19</v>
      </c>
      <c r="C364" s="87">
        <v>508.84936594999999</v>
      </c>
      <c r="D364" s="87">
        <v>506.33128006999999</v>
      </c>
      <c r="E364" s="87">
        <v>0</v>
      </c>
      <c r="F364" s="87">
        <v>50.63312801</v>
      </c>
      <c r="G364" s="87">
        <v>126.58282002</v>
      </c>
      <c r="H364" s="87">
        <v>253.16564004</v>
      </c>
      <c r="I364" s="87">
        <v>0</v>
      </c>
      <c r="J364" s="87">
        <v>278.48220404</v>
      </c>
      <c r="K364" s="87">
        <v>329.11533205000001</v>
      </c>
      <c r="L364" s="87">
        <v>379.74846005000001</v>
      </c>
    </row>
    <row r="365" spans="1:12" ht="12.75" customHeight="1" x14ac:dyDescent="0.2">
      <c r="A365" s="86" t="s">
        <v>163</v>
      </c>
      <c r="B365" s="86">
        <v>20</v>
      </c>
      <c r="C365" s="87">
        <v>511.90078639000001</v>
      </c>
      <c r="D365" s="87">
        <v>509.28488346</v>
      </c>
      <c r="E365" s="87">
        <v>0</v>
      </c>
      <c r="F365" s="87">
        <v>50.928488350000002</v>
      </c>
      <c r="G365" s="87">
        <v>127.32122087</v>
      </c>
      <c r="H365" s="87">
        <v>254.64244173</v>
      </c>
      <c r="I365" s="87">
        <v>0</v>
      </c>
      <c r="J365" s="87">
        <v>280.1066859</v>
      </c>
      <c r="K365" s="87">
        <v>331.03517425000001</v>
      </c>
      <c r="L365" s="87">
        <v>381.96366260000002</v>
      </c>
    </row>
    <row r="366" spans="1:12" ht="12.75" customHeight="1" x14ac:dyDescent="0.2">
      <c r="A366" s="86" t="s">
        <v>163</v>
      </c>
      <c r="B366" s="86">
        <v>21</v>
      </c>
      <c r="C366" s="87">
        <v>508.93897232</v>
      </c>
      <c r="D366" s="87">
        <v>506.16602946</v>
      </c>
      <c r="E366" s="87">
        <v>0</v>
      </c>
      <c r="F366" s="87">
        <v>50.616602950000001</v>
      </c>
      <c r="G366" s="87">
        <v>126.54150737000001</v>
      </c>
      <c r="H366" s="87">
        <v>253.08301473</v>
      </c>
      <c r="I366" s="87">
        <v>0</v>
      </c>
      <c r="J366" s="87">
        <v>278.39131620000001</v>
      </c>
      <c r="K366" s="87">
        <v>329.00791915000002</v>
      </c>
      <c r="L366" s="87">
        <v>379.62452209999998</v>
      </c>
    </row>
    <row r="367" spans="1:12" ht="12.75" customHeight="1" x14ac:dyDescent="0.2">
      <c r="A367" s="86" t="s">
        <v>163</v>
      </c>
      <c r="B367" s="86">
        <v>22</v>
      </c>
      <c r="C367" s="87">
        <v>515.70508667000001</v>
      </c>
      <c r="D367" s="87">
        <v>512.90147579999996</v>
      </c>
      <c r="E367" s="87">
        <v>0</v>
      </c>
      <c r="F367" s="87">
        <v>51.290147580000003</v>
      </c>
      <c r="G367" s="87">
        <v>128.22536894999999</v>
      </c>
      <c r="H367" s="87">
        <v>256.45073789999998</v>
      </c>
      <c r="I367" s="87">
        <v>0</v>
      </c>
      <c r="J367" s="87">
        <v>282.09581169000001</v>
      </c>
      <c r="K367" s="87">
        <v>333.38595927</v>
      </c>
      <c r="L367" s="87">
        <v>384.67610685</v>
      </c>
    </row>
    <row r="368" spans="1:12" ht="12.75" customHeight="1" x14ac:dyDescent="0.2">
      <c r="A368" s="86" t="s">
        <v>163</v>
      </c>
      <c r="B368" s="86">
        <v>23</v>
      </c>
      <c r="C368" s="87">
        <v>520.49400351999998</v>
      </c>
      <c r="D368" s="87">
        <v>517.67796174</v>
      </c>
      <c r="E368" s="87">
        <v>0</v>
      </c>
      <c r="F368" s="87">
        <v>51.767796169999997</v>
      </c>
      <c r="G368" s="87">
        <v>129.41949044</v>
      </c>
      <c r="H368" s="87">
        <v>258.83898087</v>
      </c>
      <c r="I368" s="87">
        <v>0</v>
      </c>
      <c r="J368" s="87">
        <v>284.72287896</v>
      </c>
      <c r="K368" s="87">
        <v>336.49067513</v>
      </c>
      <c r="L368" s="87">
        <v>388.25847131</v>
      </c>
    </row>
    <row r="369" spans="1:12" ht="12.75" customHeight="1" x14ac:dyDescent="0.2">
      <c r="A369" s="86" t="s">
        <v>163</v>
      </c>
      <c r="B369" s="86">
        <v>24</v>
      </c>
      <c r="C369" s="87">
        <v>594.12359922999997</v>
      </c>
      <c r="D369" s="87">
        <v>590.59812232000002</v>
      </c>
      <c r="E369" s="87">
        <v>0</v>
      </c>
      <c r="F369" s="87">
        <v>59.059812229999999</v>
      </c>
      <c r="G369" s="87">
        <v>147.64953058</v>
      </c>
      <c r="H369" s="87">
        <v>295.29906116000001</v>
      </c>
      <c r="I369" s="87">
        <v>0</v>
      </c>
      <c r="J369" s="87">
        <v>324.82896727999997</v>
      </c>
      <c r="K369" s="87">
        <v>383.88877951000001</v>
      </c>
      <c r="L369" s="87">
        <v>442.94859173999998</v>
      </c>
    </row>
    <row r="370" spans="1:12" ht="12.75" customHeight="1" x14ac:dyDescent="0.2">
      <c r="A370" s="86" t="s">
        <v>164</v>
      </c>
      <c r="B370" s="86">
        <v>1</v>
      </c>
      <c r="C370" s="87">
        <v>643.25878550000004</v>
      </c>
      <c r="D370" s="87">
        <v>639.77199017999999</v>
      </c>
      <c r="E370" s="87">
        <v>0</v>
      </c>
      <c r="F370" s="87">
        <v>63.97719902</v>
      </c>
      <c r="G370" s="87">
        <v>159.94299755</v>
      </c>
      <c r="H370" s="87">
        <v>319.88599508999999</v>
      </c>
      <c r="I370" s="87">
        <v>0</v>
      </c>
      <c r="J370" s="87">
        <v>351.87459460000002</v>
      </c>
      <c r="K370" s="87">
        <v>415.85179362000002</v>
      </c>
      <c r="L370" s="87">
        <v>479.82899264000002</v>
      </c>
    </row>
    <row r="371" spans="1:12" ht="12.75" customHeight="1" x14ac:dyDescent="0.2">
      <c r="A371" s="86" t="s">
        <v>164</v>
      </c>
      <c r="B371" s="86">
        <v>2</v>
      </c>
      <c r="C371" s="87">
        <v>749.43481185999997</v>
      </c>
      <c r="D371" s="87">
        <v>745.32482446999995</v>
      </c>
      <c r="E371" s="87">
        <v>0</v>
      </c>
      <c r="F371" s="87">
        <v>74.532482450000003</v>
      </c>
      <c r="G371" s="87">
        <v>186.33120611999999</v>
      </c>
      <c r="H371" s="87">
        <v>372.66241223999998</v>
      </c>
      <c r="I371" s="87">
        <v>0</v>
      </c>
      <c r="J371" s="87">
        <v>409.92865346000002</v>
      </c>
      <c r="K371" s="87">
        <v>484.46113591</v>
      </c>
      <c r="L371" s="87">
        <v>558.99361835000002</v>
      </c>
    </row>
    <row r="372" spans="1:12" ht="12.75" customHeight="1" x14ac:dyDescent="0.2">
      <c r="A372" s="86" t="s">
        <v>164</v>
      </c>
      <c r="B372" s="86">
        <v>3</v>
      </c>
      <c r="C372" s="87">
        <v>855.13519315999997</v>
      </c>
      <c r="D372" s="87">
        <v>850.32747467000002</v>
      </c>
      <c r="E372" s="87">
        <v>0</v>
      </c>
      <c r="F372" s="87">
        <v>85.032747470000004</v>
      </c>
      <c r="G372" s="87">
        <v>212.58186867000001</v>
      </c>
      <c r="H372" s="87">
        <v>425.16373734000001</v>
      </c>
      <c r="I372" s="87">
        <v>0</v>
      </c>
      <c r="J372" s="87">
        <v>467.68011107000001</v>
      </c>
      <c r="K372" s="87">
        <v>552.71285853999996</v>
      </c>
      <c r="L372" s="87">
        <v>637.74560599999995</v>
      </c>
    </row>
    <row r="373" spans="1:12" ht="12.75" customHeight="1" x14ac:dyDescent="0.2">
      <c r="A373" s="86" t="s">
        <v>164</v>
      </c>
      <c r="B373" s="86">
        <v>4</v>
      </c>
      <c r="C373" s="87">
        <v>964.06680940000001</v>
      </c>
      <c r="D373" s="87">
        <v>958.92575161000002</v>
      </c>
      <c r="E373" s="87">
        <v>0</v>
      </c>
      <c r="F373" s="87">
        <v>95.892575160000007</v>
      </c>
      <c r="G373" s="87">
        <v>239.7314379</v>
      </c>
      <c r="H373" s="87">
        <v>479.46287581000001</v>
      </c>
      <c r="I373" s="87">
        <v>0</v>
      </c>
      <c r="J373" s="87">
        <v>527.40916339</v>
      </c>
      <c r="K373" s="87">
        <v>623.30173854999998</v>
      </c>
      <c r="L373" s="87">
        <v>719.19431370999996</v>
      </c>
    </row>
    <row r="374" spans="1:12" ht="12.75" customHeight="1" x14ac:dyDescent="0.2">
      <c r="A374" s="86" t="s">
        <v>164</v>
      </c>
      <c r="B374" s="86">
        <v>5</v>
      </c>
      <c r="C374" s="87">
        <v>950.63388507000002</v>
      </c>
      <c r="D374" s="87">
        <v>945.60494935999998</v>
      </c>
      <c r="E374" s="87">
        <v>0</v>
      </c>
      <c r="F374" s="87">
        <v>94.560494939999998</v>
      </c>
      <c r="G374" s="87">
        <v>236.40123733999999</v>
      </c>
      <c r="H374" s="87">
        <v>472.80247467999999</v>
      </c>
      <c r="I374" s="87">
        <v>0</v>
      </c>
      <c r="J374" s="87">
        <v>520.08272215</v>
      </c>
      <c r="K374" s="87">
        <v>614.64321708</v>
      </c>
      <c r="L374" s="87">
        <v>709.20371202000001</v>
      </c>
    </row>
    <row r="375" spans="1:12" ht="12.75" customHeight="1" x14ac:dyDescent="0.2">
      <c r="A375" s="86" t="s">
        <v>164</v>
      </c>
      <c r="B375" s="86">
        <v>6</v>
      </c>
      <c r="C375" s="87">
        <v>941.96411744</v>
      </c>
      <c r="D375" s="87">
        <v>936.78628830000002</v>
      </c>
      <c r="E375" s="87">
        <v>0</v>
      </c>
      <c r="F375" s="87">
        <v>93.678628829999994</v>
      </c>
      <c r="G375" s="87">
        <v>234.19657208000001</v>
      </c>
      <c r="H375" s="87">
        <v>468.39314415000001</v>
      </c>
      <c r="I375" s="87">
        <v>0</v>
      </c>
      <c r="J375" s="87">
        <v>515.23245856999995</v>
      </c>
      <c r="K375" s="87">
        <v>608.91108740000004</v>
      </c>
      <c r="L375" s="87">
        <v>702.58971623000002</v>
      </c>
    </row>
    <row r="376" spans="1:12" ht="12.75" customHeight="1" x14ac:dyDescent="0.2">
      <c r="A376" s="86" t="s">
        <v>164</v>
      </c>
      <c r="B376" s="86">
        <v>7</v>
      </c>
      <c r="C376" s="87">
        <v>939.86516428000004</v>
      </c>
      <c r="D376" s="87">
        <v>934.83334488000003</v>
      </c>
      <c r="E376" s="87">
        <v>0</v>
      </c>
      <c r="F376" s="87">
        <v>93.483334490000004</v>
      </c>
      <c r="G376" s="87">
        <v>233.70833622000001</v>
      </c>
      <c r="H376" s="87">
        <v>467.41667244000001</v>
      </c>
      <c r="I376" s="87">
        <v>0</v>
      </c>
      <c r="J376" s="87">
        <v>514.15833968000004</v>
      </c>
      <c r="K376" s="87">
        <v>607.64167416999999</v>
      </c>
      <c r="L376" s="87">
        <v>701.12500866000005</v>
      </c>
    </row>
    <row r="377" spans="1:12" ht="12.75" customHeight="1" x14ac:dyDescent="0.2">
      <c r="A377" s="86" t="s">
        <v>164</v>
      </c>
      <c r="B377" s="86">
        <v>8</v>
      </c>
      <c r="C377" s="87">
        <v>884.08480094000004</v>
      </c>
      <c r="D377" s="87">
        <v>879.43481850000001</v>
      </c>
      <c r="E377" s="87">
        <v>0</v>
      </c>
      <c r="F377" s="87">
        <v>87.943481849999998</v>
      </c>
      <c r="G377" s="87">
        <v>219.85870463000001</v>
      </c>
      <c r="H377" s="87">
        <v>439.71740925</v>
      </c>
      <c r="I377" s="87">
        <v>0</v>
      </c>
      <c r="J377" s="87">
        <v>483.68915018000001</v>
      </c>
      <c r="K377" s="87">
        <v>571.63263202999997</v>
      </c>
      <c r="L377" s="87">
        <v>659.57611387999998</v>
      </c>
    </row>
    <row r="378" spans="1:12" ht="12.75" customHeight="1" x14ac:dyDescent="0.2">
      <c r="A378" s="86" t="s">
        <v>164</v>
      </c>
      <c r="B378" s="86">
        <v>9</v>
      </c>
      <c r="C378" s="87">
        <v>760.32749096999999</v>
      </c>
      <c r="D378" s="87">
        <v>756.33455887000002</v>
      </c>
      <c r="E378" s="87">
        <v>0</v>
      </c>
      <c r="F378" s="87">
        <v>75.633455889999993</v>
      </c>
      <c r="G378" s="87">
        <v>189.08363972000001</v>
      </c>
      <c r="H378" s="87">
        <v>378.16727944000002</v>
      </c>
      <c r="I378" s="87">
        <v>0</v>
      </c>
      <c r="J378" s="87">
        <v>415.98400737999998</v>
      </c>
      <c r="K378" s="87">
        <v>491.61746326999997</v>
      </c>
      <c r="L378" s="87">
        <v>567.25091914999996</v>
      </c>
    </row>
    <row r="379" spans="1:12" ht="12.75" customHeight="1" x14ac:dyDescent="0.2">
      <c r="A379" s="86" t="s">
        <v>164</v>
      </c>
      <c r="B379" s="86">
        <v>10</v>
      </c>
      <c r="C379" s="87">
        <v>664.59109925999996</v>
      </c>
      <c r="D379" s="87">
        <v>661.40671154999995</v>
      </c>
      <c r="E379" s="87">
        <v>0</v>
      </c>
      <c r="F379" s="87">
        <v>66.140671159999997</v>
      </c>
      <c r="G379" s="87">
        <v>165.35167788999999</v>
      </c>
      <c r="H379" s="87">
        <v>330.70335577999998</v>
      </c>
      <c r="I379" s="87">
        <v>0</v>
      </c>
      <c r="J379" s="87">
        <v>363.77369134999998</v>
      </c>
      <c r="K379" s="87">
        <v>429.91436250999999</v>
      </c>
      <c r="L379" s="87">
        <v>496.05503365999999</v>
      </c>
    </row>
    <row r="380" spans="1:12" ht="12.75" customHeight="1" x14ac:dyDescent="0.2">
      <c r="A380" s="86" t="s">
        <v>164</v>
      </c>
      <c r="B380" s="86">
        <v>11</v>
      </c>
      <c r="C380" s="87">
        <v>582.64014335000002</v>
      </c>
      <c r="D380" s="87">
        <v>579.55492255000001</v>
      </c>
      <c r="E380" s="87">
        <v>0</v>
      </c>
      <c r="F380" s="87">
        <v>57.95549226</v>
      </c>
      <c r="G380" s="87">
        <v>144.88873064000001</v>
      </c>
      <c r="H380" s="87">
        <v>289.77746128000001</v>
      </c>
      <c r="I380" s="87">
        <v>0</v>
      </c>
      <c r="J380" s="87">
        <v>318.75520740000002</v>
      </c>
      <c r="K380" s="87">
        <v>376.71069965999999</v>
      </c>
      <c r="L380" s="87">
        <v>434.66619191000001</v>
      </c>
    </row>
    <row r="381" spans="1:12" ht="12.75" customHeight="1" x14ac:dyDescent="0.2">
      <c r="A381" s="86" t="s">
        <v>164</v>
      </c>
      <c r="B381" s="86">
        <v>12</v>
      </c>
      <c r="C381" s="87">
        <v>519.25067984999998</v>
      </c>
      <c r="D381" s="87">
        <v>515.55499802999998</v>
      </c>
      <c r="E381" s="87">
        <v>0</v>
      </c>
      <c r="F381" s="87">
        <v>51.5554998</v>
      </c>
      <c r="G381" s="87">
        <v>128.88874951</v>
      </c>
      <c r="H381" s="87">
        <v>257.77749901999999</v>
      </c>
      <c r="I381" s="87">
        <v>0</v>
      </c>
      <c r="J381" s="87">
        <v>283.55524892</v>
      </c>
      <c r="K381" s="87">
        <v>335.11074872</v>
      </c>
      <c r="L381" s="87">
        <v>386.66624852000001</v>
      </c>
    </row>
    <row r="382" spans="1:12" ht="12.75" customHeight="1" x14ac:dyDescent="0.2">
      <c r="A382" s="86" t="s">
        <v>164</v>
      </c>
      <c r="B382" s="86">
        <v>13</v>
      </c>
      <c r="C382" s="87">
        <v>511.82179180999998</v>
      </c>
      <c r="D382" s="87">
        <v>507.15082410999997</v>
      </c>
      <c r="E382" s="87">
        <v>0</v>
      </c>
      <c r="F382" s="87">
        <v>50.715082410000001</v>
      </c>
      <c r="G382" s="87">
        <v>126.78770603</v>
      </c>
      <c r="H382" s="87">
        <v>253.57541205999999</v>
      </c>
      <c r="I382" s="87">
        <v>0</v>
      </c>
      <c r="J382" s="87">
        <v>278.93295325999998</v>
      </c>
      <c r="K382" s="87">
        <v>329.64803567000001</v>
      </c>
      <c r="L382" s="87">
        <v>380.36311807999999</v>
      </c>
    </row>
    <row r="383" spans="1:12" ht="12.75" customHeight="1" x14ac:dyDescent="0.2">
      <c r="A383" s="86" t="s">
        <v>164</v>
      </c>
      <c r="B383" s="86">
        <v>14</v>
      </c>
      <c r="C383" s="87">
        <v>514.07315555000002</v>
      </c>
      <c r="D383" s="87">
        <v>508.85664535000001</v>
      </c>
      <c r="E383" s="87">
        <v>0</v>
      </c>
      <c r="F383" s="87">
        <v>50.88566454</v>
      </c>
      <c r="G383" s="87">
        <v>127.21416134</v>
      </c>
      <c r="H383" s="87">
        <v>254.42832268000001</v>
      </c>
      <c r="I383" s="87">
        <v>0</v>
      </c>
      <c r="J383" s="87">
        <v>279.87115494</v>
      </c>
      <c r="K383" s="87">
        <v>330.75681947999999</v>
      </c>
      <c r="L383" s="87">
        <v>381.64248400999998</v>
      </c>
    </row>
    <row r="384" spans="1:12" ht="12.75" customHeight="1" x14ac:dyDescent="0.2">
      <c r="A384" s="86" t="s">
        <v>164</v>
      </c>
      <c r="B384" s="86">
        <v>15</v>
      </c>
      <c r="C384" s="87">
        <v>516.47319445999995</v>
      </c>
      <c r="D384" s="87">
        <v>512.23666170000001</v>
      </c>
      <c r="E384" s="87">
        <v>0</v>
      </c>
      <c r="F384" s="87">
        <v>51.223666170000001</v>
      </c>
      <c r="G384" s="87">
        <v>128.05916543000001</v>
      </c>
      <c r="H384" s="87">
        <v>256.11833085000001</v>
      </c>
      <c r="I384" s="87">
        <v>0</v>
      </c>
      <c r="J384" s="87">
        <v>281.73016394000001</v>
      </c>
      <c r="K384" s="87">
        <v>332.95383011000001</v>
      </c>
      <c r="L384" s="87">
        <v>384.17749628000001</v>
      </c>
    </row>
    <row r="385" spans="1:12" ht="12.75" customHeight="1" x14ac:dyDescent="0.2">
      <c r="A385" s="86" t="s">
        <v>164</v>
      </c>
      <c r="B385" s="86">
        <v>16</v>
      </c>
      <c r="C385" s="87">
        <v>522.25201552999999</v>
      </c>
      <c r="D385" s="87">
        <v>519.26342461000002</v>
      </c>
      <c r="E385" s="87">
        <v>0</v>
      </c>
      <c r="F385" s="87">
        <v>51.926342460000001</v>
      </c>
      <c r="G385" s="87">
        <v>129.81585615</v>
      </c>
      <c r="H385" s="87">
        <v>259.63171231000001</v>
      </c>
      <c r="I385" s="87">
        <v>0</v>
      </c>
      <c r="J385" s="87">
        <v>285.59488354000001</v>
      </c>
      <c r="K385" s="87">
        <v>337.52122600000001</v>
      </c>
      <c r="L385" s="87">
        <v>389.44756846000001</v>
      </c>
    </row>
    <row r="386" spans="1:12" ht="12.75" customHeight="1" x14ac:dyDescent="0.2">
      <c r="A386" s="86" t="s">
        <v>164</v>
      </c>
      <c r="B386" s="86">
        <v>17</v>
      </c>
      <c r="C386" s="87">
        <v>522.97026325000002</v>
      </c>
      <c r="D386" s="87">
        <v>520.34118058000001</v>
      </c>
      <c r="E386" s="87">
        <v>0</v>
      </c>
      <c r="F386" s="87">
        <v>52.034118059999997</v>
      </c>
      <c r="G386" s="87">
        <v>130.08529515000001</v>
      </c>
      <c r="H386" s="87">
        <v>260.17059029000001</v>
      </c>
      <c r="I386" s="87">
        <v>0</v>
      </c>
      <c r="J386" s="87">
        <v>286.18764931999999</v>
      </c>
      <c r="K386" s="87">
        <v>338.22176738000002</v>
      </c>
      <c r="L386" s="87">
        <v>390.25588543999999</v>
      </c>
    </row>
    <row r="387" spans="1:12" ht="12.75" customHeight="1" x14ac:dyDescent="0.2">
      <c r="A387" s="86" t="s">
        <v>164</v>
      </c>
      <c r="B387" s="86">
        <v>18</v>
      </c>
      <c r="C387" s="87">
        <v>514.28132522999999</v>
      </c>
      <c r="D387" s="87">
        <v>511.50608198999998</v>
      </c>
      <c r="E387" s="87">
        <v>0</v>
      </c>
      <c r="F387" s="87">
        <v>51.150608200000001</v>
      </c>
      <c r="G387" s="87">
        <v>127.8765205</v>
      </c>
      <c r="H387" s="87">
        <v>255.753041</v>
      </c>
      <c r="I387" s="87">
        <v>0</v>
      </c>
      <c r="J387" s="87">
        <v>281.32834509000003</v>
      </c>
      <c r="K387" s="87">
        <v>332.47895328999999</v>
      </c>
      <c r="L387" s="87">
        <v>383.62956149000001</v>
      </c>
    </row>
    <row r="388" spans="1:12" ht="12.75" customHeight="1" x14ac:dyDescent="0.2">
      <c r="A388" s="86" t="s">
        <v>164</v>
      </c>
      <c r="B388" s="86">
        <v>19</v>
      </c>
      <c r="C388" s="87">
        <v>508.06163155000002</v>
      </c>
      <c r="D388" s="87">
        <v>505.32249396999998</v>
      </c>
      <c r="E388" s="87">
        <v>0</v>
      </c>
      <c r="F388" s="87">
        <v>50.532249399999998</v>
      </c>
      <c r="G388" s="87">
        <v>126.33062348999999</v>
      </c>
      <c r="H388" s="87">
        <v>252.66124699</v>
      </c>
      <c r="I388" s="87">
        <v>0</v>
      </c>
      <c r="J388" s="87">
        <v>277.92737168000002</v>
      </c>
      <c r="K388" s="87">
        <v>328.45962107999998</v>
      </c>
      <c r="L388" s="87">
        <v>378.99187047999999</v>
      </c>
    </row>
    <row r="389" spans="1:12" ht="12.75" customHeight="1" x14ac:dyDescent="0.2">
      <c r="A389" s="86" t="s">
        <v>164</v>
      </c>
      <c r="B389" s="86">
        <v>20</v>
      </c>
      <c r="C389" s="87">
        <v>514.12913665999997</v>
      </c>
      <c r="D389" s="87">
        <v>511.20268650000003</v>
      </c>
      <c r="E389" s="87">
        <v>0</v>
      </c>
      <c r="F389" s="87">
        <v>51.12026865</v>
      </c>
      <c r="G389" s="87">
        <v>127.80067163</v>
      </c>
      <c r="H389" s="87">
        <v>255.60134325000001</v>
      </c>
      <c r="I389" s="87">
        <v>0</v>
      </c>
      <c r="J389" s="87">
        <v>281.16147758</v>
      </c>
      <c r="K389" s="87">
        <v>332.28174623000001</v>
      </c>
      <c r="L389" s="87">
        <v>383.40201488000002</v>
      </c>
    </row>
    <row r="390" spans="1:12" ht="12.75" customHeight="1" x14ac:dyDescent="0.2">
      <c r="A390" s="86" t="s">
        <v>164</v>
      </c>
      <c r="B390" s="86">
        <v>21</v>
      </c>
      <c r="C390" s="87">
        <v>499.98639723999997</v>
      </c>
      <c r="D390" s="87">
        <v>497.17900522000002</v>
      </c>
      <c r="E390" s="87">
        <v>0</v>
      </c>
      <c r="F390" s="87">
        <v>49.717900520000001</v>
      </c>
      <c r="G390" s="87">
        <v>124.29475131</v>
      </c>
      <c r="H390" s="87">
        <v>248.58950261000001</v>
      </c>
      <c r="I390" s="87">
        <v>0</v>
      </c>
      <c r="J390" s="87">
        <v>273.44845286999998</v>
      </c>
      <c r="K390" s="87">
        <v>323.16635338999998</v>
      </c>
      <c r="L390" s="87">
        <v>372.88425391999999</v>
      </c>
    </row>
    <row r="391" spans="1:12" ht="12.75" customHeight="1" x14ac:dyDescent="0.2">
      <c r="A391" s="86" t="s">
        <v>164</v>
      </c>
      <c r="B391" s="86">
        <v>22</v>
      </c>
      <c r="C391" s="87">
        <v>508.47884923999999</v>
      </c>
      <c r="D391" s="87">
        <v>505.63601634999998</v>
      </c>
      <c r="E391" s="87">
        <v>0</v>
      </c>
      <c r="F391" s="87">
        <v>50.563601640000002</v>
      </c>
      <c r="G391" s="87">
        <v>126.40900409</v>
      </c>
      <c r="H391" s="87">
        <v>252.81800817999999</v>
      </c>
      <c r="I391" s="87">
        <v>0</v>
      </c>
      <c r="J391" s="87">
        <v>278.09980898999999</v>
      </c>
      <c r="K391" s="87">
        <v>328.66341062999999</v>
      </c>
      <c r="L391" s="87">
        <v>379.22701225999998</v>
      </c>
    </row>
    <row r="392" spans="1:12" ht="12.75" customHeight="1" x14ac:dyDescent="0.2">
      <c r="A392" s="86" t="s">
        <v>164</v>
      </c>
      <c r="B392" s="86">
        <v>23</v>
      </c>
      <c r="C392" s="87">
        <v>528.55094226000006</v>
      </c>
      <c r="D392" s="87">
        <v>525.65647759000001</v>
      </c>
      <c r="E392" s="87">
        <v>0</v>
      </c>
      <c r="F392" s="87">
        <v>52.565647759999997</v>
      </c>
      <c r="G392" s="87">
        <v>131.4141194</v>
      </c>
      <c r="H392" s="87">
        <v>262.82823880000001</v>
      </c>
      <c r="I392" s="87">
        <v>0</v>
      </c>
      <c r="J392" s="87">
        <v>289.11106267000002</v>
      </c>
      <c r="K392" s="87">
        <v>341.67671043000001</v>
      </c>
      <c r="L392" s="87">
        <v>394.24235819</v>
      </c>
    </row>
    <row r="393" spans="1:12" ht="12.75" customHeight="1" x14ac:dyDescent="0.2">
      <c r="A393" s="86" t="s">
        <v>164</v>
      </c>
      <c r="B393" s="86">
        <v>24</v>
      </c>
      <c r="C393" s="87">
        <v>581.94022147999999</v>
      </c>
      <c r="D393" s="87">
        <v>578.69078395999998</v>
      </c>
      <c r="E393" s="87">
        <v>0</v>
      </c>
      <c r="F393" s="87">
        <v>57.869078399999999</v>
      </c>
      <c r="G393" s="87">
        <v>144.67269598999999</v>
      </c>
      <c r="H393" s="87">
        <v>289.34539197999999</v>
      </c>
      <c r="I393" s="87">
        <v>0</v>
      </c>
      <c r="J393" s="87">
        <v>318.27993118000001</v>
      </c>
      <c r="K393" s="87">
        <v>376.14900956999998</v>
      </c>
      <c r="L393" s="87">
        <v>434.01808797000001</v>
      </c>
    </row>
    <row r="394" spans="1:12" ht="12.75" customHeight="1" x14ac:dyDescent="0.2">
      <c r="A394" s="86" t="s">
        <v>165</v>
      </c>
      <c r="B394" s="86">
        <v>1</v>
      </c>
      <c r="C394" s="87">
        <v>675.8391507</v>
      </c>
      <c r="D394" s="87">
        <v>671.84687727000005</v>
      </c>
      <c r="E394" s="87">
        <v>0</v>
      </c>
      <c r="F394" s="87">
        <v>67.184687729999993</v>
      </c>
      <c r="G394" s="87">
        <v>167.96171931999999</v>
      </c>
      <c r="H394" s="87">
        <v>335.92343863999997</v>
      </c>
      <c r="I394" s="87">
        <v>0</v>
      </c>
      <c r="J394" s="87">
        <v>369.5157825</v>
      </c>
      <c r="K394" s="87">
        <v>436.70047023000001</v>
      </c>
      <c r="L394" s="87">
        <v>503.88515795000001</v>
      </c>
    </row>
    <row r="395" spans="1:12" ht="12.75" customHeight="1" x14ac:dyDescent="0.2">
      <c r="A395" s="86" t="s">
        <v>165</v>
      </c>
      <c r="B395" s="86">
        <v>2</v>
      </c>
      <c r="C395" s="87">
        <v>793.06958386999997</v>
      </c>
      <c r="D395" s="87">
        <v>788.47887029000003</v>
      </c>
      <c r="E395" s="87">
        <v>0</v>
      </c>
      <c r="F395" s="87">
        <v>78.847887029999995</v>
      </c>
      <c r="G395" s="87">
        <v>197.11971757000001</v>
      </c>
      <c r="H395" s="87">
        <v>394.23943515000002</v>
      </c>
      <c r="I395" s="87">
        <v>0</v>
      </c>
      <c r="J395" s="87">
        <v>433.66337865999998</v>
      </c>
      <c r="K395" s="87">
        <v>512.51126568999996</v>
      </c>
      <c r="L395" s="87">
        <v>591.35915272</v>
      </c>
    </row>
    <row r="396" spans="1:12" ht="12.75" customHeight="1" x14ac:dyDescent="0.2">
      <c r="A396" s="86" t="s">
        <v>165</v>
      </c>
      <c r="B396" s="86">
        <v>3</v>
      </c>
      <c r="C396" s="87">
        <v>892.69072949999997</v>
      </c>
      <c r="D396" s="87">
        <v>887.68342141000005</v>
      </c>
      <c r="E396" s="87">
        <v>0</v>
      </c>
      <c r="F396" s="87">
        <v>88.768342140000001</v>
      </c>
      <c r="G396" s="87">
        <v>221.92085535000001</v>
      </c>
      <c r="H396" s="87">
        <v>443.84171070999997</v>
      </c>
      <c r="I396" s="87">
        <v>0</v>
      </c>
      <c r="J396" s="87">
        <v>488.22588178000001</v>
      </c>
      <c r="K396" s="87">
        <v>576.99422391999997</v>
      </c>
      <c r="L396" s="87">
        <v>665.76256606000004</v>
      </c>
    </row>
    <row r="397" spans="1:12" ht="12.75" customHeight="1" x14ac:dyDescent="0.2">
      <c r="A397" s="86" t="s">
        <v>165</v>
      </c>
      <c r="B397" s="86">
        <v>4</v>
      </c>
      <c r="C397" s="87">
        <v>976.08047461000001</v>
      </c>
      <c r="D397" s="87">
        <v>970.67099905999999</v>
      </c>
      <c r="E397" s="87">
        <v>0</v>
      </c>
      <c r="F397" s="87">
        <v>97.067099909999996</v>
      </c>
      <c r="G397" s="87">
        <v>242.66774977</v>
      </c>
      <c r="H397" s="87">
        <v>485.33549952999999</v>
      </c>
      <c r="I397" s="87">
        <v>0</v>
      </c>
      <c r="J397" s="87">
        <v>533.86904947999994</v>
      </c>
      <c r="K397" s="87">
        <v>630.93614938999997</v>
      </c>
      <c r="L397" s="87">
        <v>728.00324929999999</v>
      </c>
    </row>
    <row r="398" spans="1:12" ht="12.75" customHeight="1" x14ac:dyDescent="0.2">
      <c r="A398" s="86" t="s">
        <v>165</v>
      </c>
      <c r="B398" s="86">
        <v>5</v>
      </c>
      <c r="C398" s="87">
        <v>964.15073070999995</v>
      </c>
      <c r="D398" s="87">
        <v>958.40490351999995</v>
      </c>
      <c r="E398" s="87">
        <v>0</v>
      </c>
      <c r="F398" s="87">
        <v>95.840490349999996</v>
      </c>
      <c r="G398" s="87">
        <v>239.60122587999999</v>
      </c>
      <c r="H398" s="87">
        <v>479.20245175999997</v>
      </c>
      <c r="I398" s="87">
        <v>0</v>
      </c>
      <c r="J398" s="87">
        <v>527.12269693999997</v>
      </c>
      <c r="K398" s="87">
        <v>622.96318728999995</v>
      </c>
      <c r="L398" s="87">
        <v>718.80367764000005</v>
      </c>
    </row>
    <row r="399" spans="1:12" ht="12.75" customHeight="1" x14ac:dyDescent="0.2">
      <c r="A399" s="86" t="s">
        <v>165</v>
      </c>
      <c r="B399" s="86">
        <v>6</v>
      </c>
      <c r="C399" s="87">
        <v>969.29272678999996</v>
      </c>
      <c r="D399" s="87">
        <v>962.04406805999997</v>
      </c>
      <c r="E399" s="87">
        <v>0</v>
      </c>
      <c r="F399" s="87">
        <v>96.204406809999995</v>
      </c>
      <c r="G399" s="87">
        <v>240.51101702</v>
      </c>
      <c r="H399" s="87">
        <v>481.02203402999999</v>
      </c>
      <c r="I399" s="87">
        <v>0</v>
      </c>
      <c r="J399" s="87">
        <v>529.12423742999999</v>
      </c>
      <c r="K399" s="87">
        <v>625.32864424000002</v>
      </c>
      <c r="L399" s="87">
        <v>721.53305105000004</v>
      </c>
    </row>
    <row r="400" spans="1:12" ht="12.75" customHeight="1" x14ac:dyDescent="0.2">
      <c r="A400" s="86" t="s">
        <v>165</v>
      </c>
      <c r="B400" s="86">
        <v>7</v>
      </c>
      <c r="C400" s="87">
        <v>941.89729717</v>
      </c>
      <c r="D400" s="87">
        <v>932.04111006000005</v>
      </c>
      <c r="E400" s="87">
        <v>0</v>
      </c>
      <c r="F400" s="87">
        <v>93.204111010000005</v>
      </c>
      <c r="G400" s="87">
        <v>233.01027751999999</v>
      </c>
      <c r="H400" s="87">
        <v>466.02055503000003</v>
      </c>
      <c r="I400" s="87">
        <v>0</v>
      </c>
      <c r="J400" s="87">
        <v>512.62261052999997</v>
      </c>
      <c r="K400" s="87">
        <v>605.82672153999999</v>
      </c>
      <c r="L400" s="87">
        <v>699.03083255000001</v>
      </c>
    </row>
    <row r="401" spans="1:12" ht="12.75" customHeight="1" x14ac:dyDescent="0.2">
      <c r="A401" s="86" t="s">
        <v>165</v>
      </c>
      <c r="B401" s="86">
        <v>8</v>
      </c>
      <c r="C401" s="87">
        <v>848.69435418</v>
      </c>
      <c r="D401" s="87">
        <v>841.99076233999995</v>
      </c>
      <c r="E401" s="87">
        <v>0</v>
      </c>
      <c r="F401" s="87">
        <v>84.199076230000003</v>
      </c>
      <c r="G401" s="87">
        <v>210.49769058999999</v>
      </c>
      <c r="H401" s="87">
        <v>420.99538116999997</v>
      </c>
      <c r="I401" s="87">
        <v>0</v>
      </c>
      <c r="J401" s="87">
        <v>463.09491929000001</v>
      </c>
      <c r="K401" s="87">
        <v>547.29399551999995</v>
      </c>
      <c r="L401" s="87">
        <v>631.49307176000002</v>
      </c>
    </row>
    <row r="402" spans="1:12" ht="12.75" customHeight="1" x14ac:dyDescent="0.2">
      <c r="A402" s="86" t="s">
        <v>165</v>
      </c>
      <c r="B402" s="86">
        <v>9</v>
      </c>
      <c r="C402" s="87">
        <v>737.60991705000004</v>
      </c>
      <c r="D402" s="87">
        <v>732.40334865</v>
      </c>
      <c r="E402" s="87">
        <v>0</v>
      </c>
      <c r="F402" s="87">
        <v>73.240334869999998</v>
      </c>
      <c r="G402" s="87">
        <v>183.10083716</v>
      </c>
      <c r="H402" s="87">
        <v>366.20167433</v>
      </c>
      <c r="I402" s="87">
        <v>0</v>
      </c>
      <c r="J402" s="87">
        <v>402.82184175999998</v>
      </c>
      <c r="K402" s="87">
        <v>476.06217662</v>
      </c>
      <c r="L402" s="87">
        <v>549.30251149000003</v>
      </c>
    </row>
    <row r="403" spans="1:12" ht="12.75" customHeight="1" x14ac:dyDescent="0.2">
      <c r="A403" s="86" t="s">
        <v>165</v>
      </c>
      <c r="B403" s="86">
        <v>10</v>
      </c>
      <c r="C403" s="87">
        <v>634.52975457000002</v>
      </c>
      <c r="D403" s="87">
        <v>629.40812154000002</v>
      </c>
      <c r="E403" s="87">
        <v>0</v>
      </c>
      <c r="F403" s="87">
        <v>62.940812149999999</v>
      </c>
      <c r="G403" s="87">
        <v>157.35203039000001</v>
      </c>
      <c r="H403" s="87">
        <v>314.70406077000001</v>
      </c>
      <c r="I403" s="87">
        <v>0</v>
      </c>
      <c r="J403" s="87">
        <v>346.17446684999999</v>
      </c>
      <c r="K403" s="87">
        <v>409.11527899999999</v>
      </c>
      <c r="L403" s="87">
        <v>472.05609115999999</v>
      </c>
    </row>
    <row r="404" spans="1:12" ht="12.75" customHeight="1" x14ac:dyDescent="0.2">
      <c r="A404" s="86" t="s">
        <v>165</v>
      </c>
      <c r="B404" s="86">
        <v>11</v>
      </c>
      <c r="C404" s="87">
        <v>550.93990900999995</v>
      </c>
      <c r="D404" s="87">
        <v>546.33784076999996</v>
      </c>
      <c r="E404" s="87">
        <v>0</v>
      </c>
      <c r="F404" s="87">
        <v>54.633784079999998</v>
      </c>
      <c r="G404" s="87">
        <v>136.58446018999999</v>
      </c>
      <c r="H404" s="87">
        <v>273.16892038999998</v>
      </c>
      <c r="I404" s="87">
        <v>0</v>
      </c>
      <c r="J404" s="87">
        <v>300.48581242</v>
      </c>
      <c r="K404" s="87">
        <v>355.1195965</v>
      </c>
      <c r="L404" s="87">
        <v>409.75338058</v>
      </c>
    </row>
    <row r="405" spans="1:12" ht="12.75" customHeight="1" x14ac:dyDescent="0.2">
      <c r="A405" s="86" t="s">
        <v>165</v>
      </c>
      <c r="B405" s="86">
        <v>12</v>
      </c>
      <c r="C405" s="87">
        <v>499.13490015000002</v>
      </c>
      <c r="D405" s="87">
        <v>495.72409855000001</v>
      </c>
      <c r="E405" s="87">
        <v>0</v>
      </c>
      <c r="F405" s="87">
        <v>49.57240986</v>
      </c>
      <c r="G405" s="87">
        <v>123.93102464</v>
      </c>
      <c r="H405" s="87">
        <v>247.86204928000001</v>
      </c>
      <c r="I405" s="87">
        <v>0</v>
      </c>
      <c r="J405" s="87">
        <v>272.6482542</v>
      </c>
      <c r="K405" s="87">
        <v>322.22066405999999</v>
      </c>
      <c r="L405" s="87">
        <v>371.79307390999998</v>
      </c>
    </row>
    <row r="406" spans="1:12" ht="12.75" customHeight="1" x14ac:dyDescent="0.2">
      <c r="A406" s="86" t="s">
        <v>165</v>
      </c>
      <c r="B406" s="86">
        <v>13</v>
      </c>
      <c r="C406" s="87">
        <v>496.38454321</v>
      </c>
      <c r="D406" s="87">
        <v>492.47986447</v>
      </c>
      <c r="E406" s="87">
        <v>0</v>
      </c>
      <c r="F406" s="87">
        <v>49.247986449999999</v>
      </c>
      <c r="G406" s="87">
        <v>123.11996612</v>
      </c>
      <c r="H406" s="87">
        <v>246.23993224</v>
      </c>
      <c r="I406" s="87">
        <v>0</v>
      </c>
      <c r="J406" s="87">
        <v>270.86392546000002</v>
      </c>
      <c r="K406" s="87">
        <v>320.11191191</v>
      </c>
      <c r="L406" s="87">
        <v>369.35989834999998</v>
      </c>
    </row>
    <row r="407" spans="1:12" ht="12.75" customHeight="1" x14ac:dyDescent="0.2">
      <c r="A407" s="86" t="s">
        <v>165</v>
      </c>
      <c r="B407" s="86">
        <v>14</v>
      </c>
      <c r="C407" s="87">
        <v>504.4173308</v>
      </c>
      <c r="D407" s="87">
        <v>500.29033808000003</v>
      </c>
      <c r="E407" s="87">
        <v>0</v>
      </c>
      <c r="F407" s="87">
        <v>50.029033810000001</v>
      </c>
      <c r="G407" s="87">
        <v>125.07258452000001</v>
      </c>
      <c r="H407" s="87">
        <v>250.14516904000001</v>
      </c>
      <c r="I407" s="87">
        <v>0</v>
      </c>
      <c r="J407" s="87">
        <v>275.15968593999997</v>
      </c>
      <c r="K407" s="87">
        <v>325.18871975000002</v>
      </c>
      <c r="L407" s="87">
        <v>375.21775356000001</v>
      </c>
    </row>
    <row r="408" spans="1:12" ht="12.75" customHeight="1" x14ac:dyDescent="0.2">
      <c r="A408" s="86" t="s">
        <v>165</v>
      </c>
      <c r="B408" s="86">
        <v>15</v>
      </c>
      <c r="C408" s="87">
        <v>510.75788642999999</v>
      </c>
      <c r="D408" s="87">
        <v>506.81554227999999</v>
      </c>
      <c r="E408" s="87">
        <v>0</v>
      </c>
      <c r="F408" s="87">
        <v>50.681554230000003</v>
      </c>
      <c r="G408" s="87">
        <v>126.70388557</v>
      </c>
      <c r="H408" s="87">
        <v>253.40777113999999</v>
      </c>
      <c r="I408" s="87">
        <v>0</v>
      </c>
      <c r="J408" s="87">
        <v>278.74854825</v>
      </c>
      <c r="K408" s="87">
        <v>329.43010248000002</v>
      </c>
      <c r="L408" s="87">
        <v>380.11165670999998</v>
      </c>
    </row>
    <row r="409" spans="1:12" ht="12.75" customHeight="1" x14ac:dyDescent="0.2">
      <c r="A409" s="86" t="s">
        <v>165</v>
      </c>
      <c r="B409" s="86">
        <v>16</v>
      </c>
      <c r="C409" s="87">
        <v>513.68590515999995</v>
      </c>
      <c r="D409" s="87">
        <v>509.76938091</v>
      </c>
      <c r="E409" s="87">
        <v>0</v>
      </c>
      <c r="F409" s="87">
        <v>50.976938089999997</v>
      </c>
      <c r="G409" s="87">
        <v>127.44234523</v>
      </c>
      <c r="H409" s="87">
        <v>254.88469046</v>
      </c>
      <c r="I409" s="87">
        <v>0</v>
      </c>
      <c r="J409" s="87">
        <v>280.37315949999999</v>
      </c>
      <c r="K409" s="87">
        <v>331.35009759000002</v>
      </c>
      <c r="L409" s="87">
        <v>382.32703567999999</v>
      </c>
    </row>
    <row r="410" spans="1:12" ht="12.75" customHeight="1" x14ac:dyDescent="0.2">
      <c r="A410" s="86" t="s">
        <v>165</v>
      </c>
      <c r="B410" s="86">
        <v>17</v>
      </c>
      <c r="C410" s="87">
        <v>513.59331889999999</v>
      </c>
      <c r="D410" s="87">
        <v>510.41519400999999</v>
      </c>
      <c r="E410" s="87">
        <v>0</v>
      </c>
      <c r="F410" s="87">
        <v>51.041519399999999</v>
      </c>
      <c r="G410" s="87">
        <v>127.6037985</v>
      </c>
      <c r="H410" s="87">
        <v>255.20759701</v>
      </c>
      <c r="I410" s="87">
        <v>0</v>
      </c>
      <c r="J410" s="87">
        <v>280.72835671000001</v>
      </c>
      <c r="K410" s="87">
        <v>331.76987610999998</v>
      </c>
      <c r="L410" s="87">
        <v>382.81139551000001</v>
      </c>
    </row>
    <row r="411" spans="1:12" ht="12.75" customHeight="1" x14ac:dyDescent="0.2">
      <c r="A411" s="86" t="s">
        <v>165</v>
      </c>
      <c r="B411" s="86">
        <v>18</v>
      </c>
      <c r="C411" s="87">
        <v>503.25131582</v>
      </c>
      <c r="D411" s="87">
        <v>499.73223109000003</v>
      </c>
      <c r="E411" s="87">
        <v>0</v>
      </c>
      <c r="F411" s="87">
        <v>49.973223109999999</v>
      </c>
      <c r="G411" s="87">
        <v>124.93305777</v>
      </c>
      <c r="H411" s="87">
        <v>249.86611554999999</v>
      </c>
      <c r="I411" s="87">
        <v>0</v>
      </c>
      <c r="J411" s="87">
        <v>274.85272709999998</v>
      </c>
      <c r="K411" s="87">
        <v>324.82595020999997</v>
      </c>
      <c r="L411" s="87">
        <v>374.79917332000002</v>
      </c>
    </row>
    <row r="412" spans="1:12" ht="12.75" customHeight="1" x14ac:dyDescent="0.2">
      <c r="A412" s="86" t="s">
        <v>165</v>
      </c>
      <c r="B412" s="86">
        <v>19</v>
      </c>
      <c r="C412" s="87">
        <v>481.87725424000001</v>
      </c>
      <c r="D412" s="87">
        <v>478.15061073999999</v>
      </c>
      <c r="E412" s="87">
        <v>0</v>
      </c>
      <c r="F412" s="87">
        <v>47.815061069999999</v>
      </c>
      <c r="G412" s="87">
        <v>119.53765269</v>
      </c>
      <c r="H412" s="87">
        <v>239.07530537</v>
      </c>
      <c r="I412" s="87">
        <v>0</v>
      </c>
      <c r="J412" s="87">
        <v>262.98283591000001</v>
      </c>
      <c r="K412" s="87">
        <v>310.79789698000002</v>
      </c>
      <c r="L412" s="87">
        <v>358.61295805999998</v>
      </c>
    </row>
    <row r="413" spans="1:12" ht="12.75" customHeight="1" x14ac:dyDescent="0.2">
      <c r="A413" s="86" t="s">
        <v>165</v>
      </c>
      <c r="B413" s="86">
        <v>20</v>
      </c>
      <c r="C413" s="87">
        <v>479.51702233999998</v>
      </c>
      <c r="D413" s="87">
        <v>475.98935395000001</v>
      </c>
      <c r="E413" s="87">
        <v>0</v>
      </c>
      <c r="F413" s="87">
        <v>47.598935400000002</v>
      </c>
      <c r="G413" s="87">
        <v>118.99733849</v>
      </c>
      <c r="H413" s="87">
        <v>237.99467698000001</v>
      </c>
      <c r="I413" s="87">
        <v>0</v>
      </c>
      <c r="J413" s="87">
        <v>261.79414466999998</v>
      </c>
      <c r="K413" s="87">
        <v>309.39308007</v>
      </c>
      <c r="L413" s="87">
        <v>356.99201546</v>
      </c>
    </row>
    <row r="414" spans="1:12" ht="12.75" customHeight="1" x14ac:dyDescent="0.2">
      <c r="A414" s="86" t="s">
        <v>165</v>
      </c>
      <c r="B414" s="86">
        <v>21</v>
      </c>
      <c r="C414" s="87">
        <v>484.27606484</v>
      </c>
      <c r="D414" s="87">
        <v>480.91965772999998</v>
      </c>
      <c r="E414" s="87">
        <v>0</v>
      </c>
      <c r="F414" s="87">
        <v>48.091965770000002</v>
      </c>
      <c r="G414" s="87">
        <v>120.22991442999999</v>
      </c>
      <c r="H414" s="87">
        <v>240.45982887</v>
      </c>
      <c r="I414" s="87">
        <v>0</v>
      </c>
      <c r="J414" s="87">
        <v>264.50581175000002</v>
      </c>
      <c r="K414" s="87">
        <v>312.59777752000002</v>
      </c>
      <c r="L414" s="87">
        <v>360.68974329999998</v>
      </c>
    </row>
    <row r="415" spans="1:12" ht="12.75" customHeight="1" x14ac:dyDescent="0.2">
      <c r="A415" s="86" t="s">
        <v>165</v>
      </c>
      <c r="B415" s="86">
        <v>22</v>
      </c>
      <c r="C415" s="87">
        <v>498.16675605</v>
      </c>
      <c r="D415" s="87">
        <v>494.79663927000001</v>
      </c>
      <c r="E415" s="87">
        <v>0</v>
      </c>
      <c r="F415" s="87">
        <v>49.479663930000001</v>
      </c>
      <c r="G415" s="87">
        <v>123.69915982000001</v>
      </c>
      <c r="H415" s="87">
        <v>247.39831964000001</v>
      </c>
      <c r="I415" s="87">
        <v>0</v>
      </c>
      <c r="J415" s="87">
        <v>272.13815160000001</v>
      </c>
      <c r="K415" s="87">
        <v>321.61781552999997</v>
      </c>
      <c r="L415" s="87">
        <v>371.09747944999998</v>
      </c>
    </row>
    <row r="416" spans="1:12" ht="12.75" customHeight="1" x14ac:dyDescent="0.2">
      <c r="A416" s="86" t="s">
        <v>165</v>
      </c>
      <c r="B416" s="86">
        <v>23</v>
      </c>
      <c r="C416" s="87">
        <v>504.71815326000001</v>
      </c>
      <c r="D416" s="87">
        <v>501.38181610999999</v>
      </c>
      <c r="E416" s="87">
        <v>0</v>
      </c>
      <c r="F416" s="87">
        <v>50.138181609999997</v>
      </c>
      <c r="G416" s="87">
        <v>125.34545403</v>
      </c>
      <c r="H416" s="87">
        <v>250.69090806</v>
      </c>
      <c r="I416" s="87">
        <v>0</v>
      </c>
      <c r="J416" s="87">
        <v>275.75999886</v>
      </c>
      <c r="K416" s="87">
        <v>325.89818047</v>
      </c>
      <c r="L416" s="87">
        <v>376.03636208</v>
      </c>
    </row>
    <row r="417" spans="1:12" ht="12.75" customHeight="1" x14ac:dyDescent="0.2">
      <c r="A417" s="86" t="s">
        <v>165</v>
      </c>
      <c r="B417" s="86">
        <v>24</v>
      </c>
      <c r="C417" s="87">
        <v>576.17898334999995</v>
      </c>
      <c r="D417" s="87">
        <v>572.29846772999997</v>
      </c>
      <c r="E417" s="87">
        <v>0</v>
      </c>
      <c r="F417" s="87">
        <v>57.229846770000002</v>
      </c>
      <c r="G417" s="87">
        <v>143.07461692999999</v>
      </c>
      <c r="H417" s="87">
        <v>286.14923386999999</v>
      </c>
      <c r="I417" s="87">
        <v>0</v>
      </c>
      <c r="J417" s="87">
        <v>314.76415724999998</v>
      </c>
      <c r="K417" s="87">
        <v>371.99400401999998</v>
      </c>
      <c r="L417" s="87">
        <v>429.22385079999998</v>
      </c>
    </row>
    <row r="418" spans="1:12" ht="12.75" customHeight="1" x14ac:dyDescent="0.2">
      <c r="A418" s="86" t="s">
        <v>166</v>
      </c>
      <c r="B418" s="86">
        <v>1</v>
      </c>
      <c r="C418" s="87">
        <v>654.44476273999999</v>
      </c>
      <c r="D418" s="87">
        <v>650.12056761999997</v>
      </c>
      <c r="E418" s="87">
        <v>0</v>
      </c>
      <c r="F418" s="87">
        <v>65.012056759999993</v>
      </c>
      <c r="G418" s="87">
        <v>162.53014191</v>
      </c>
      <c r="H418" s="87">
        <v>325.06028380999999</v>
      </c>
      <c r="I418" s="87">
        <v>0</v>
      </c>
      <c r="J418" s="87">
        <v>357.56631219000002</v>
      </c>
      <c r="K418" s="87">
        <v>422.57836895000003</v>
      </c>
      <c r="L418" s="87">
        <v>487.59042571999998</v>
      </c>
    </row>
    <row r="419" spans="1:12" ht="12.75" customHeight="1" x14ac:dyDescent="0.2">
      <c r="A419" s="86" t="s">
        <v>166</v>
      </c>
      <c r="B419" s="86">
        <v>2</v>
      </c>
      <c r="C419" s="87">
        <v>774.84941524999999</v>
      </c>
      <c r="D419" s="87">
        <v>770.04556260000004</v>
      </c>
      <c r="E419" s="87">
        <v>0</v>
      </c>
      <c r="F419" s="87">
        <v>77.004556260000001</v>
      </c>
      <c r="G419" s="87">
        <v>192.51139065000001</v>
      </c>
      <c r="H419" s="87">
        <v>385.02278130000002</v>
      </c>
      <c r="I419" s="87">
        <v>0</v>
      </c>
      <c r="J419" s="87">
        <v>423.52505943</v>
      </c>
      <c r="K419" s="87">
        <v>500.52961569000001</v>
      </c>
      <c r="L419" s="87">
        <v>577.53417194999997</v>
      </c>
    </row>
    <row r="420" spans="1:12" ht="12.75" customHeight="1" x14ac:dyDescent="0.2">
      <c r="A420" s="86" t="s">
        <v>166</v>
      </c>
      <c r="B420" s="86">
        <v>3</v>
      </c>
      <c r="C420" s="87">
        <v>872.38621512999998</v>
      </c>
      <c r="D420" s="87">
        <v>867.24440449999997</v>
      </c>
      <c r="E420" s="87">
        <v>0</v>
      </c>
      <c r="F420" s="87">
        <v>86.724440450000003</v>
      </c>
      <c r="G420" s="87">
        <v>216.81110113</v>
      </c>
      <c r="H420" s="87">
        <v>433.62220224999999</v>
      </c>
      <c r="I420" s="87">
        <v>0</v>
      </c>
      <c r="J420" s="87">
        <v>476.98442247999998</v>
      </c>
      <c r="K420" s="87">
        <v>563.70886293000001</v>
      </c>
      <c r="L420" s="87">
        <v>650.43330337999998</v>
      </c>
    </row>
    <row r="421" spans="1:12" ht="12.75" customHeight="1" x14ac:dyDescent="0.2">
      <c r="A421" s="86" t="s">
        <v>166</v>
      </c>
      <c r="B421" s="86">
        <v>4</v>
      </c>
      <c r="C421" s="87">
        <v>967.62613640999996</v>
      </c>
      <c r="D421" s="87">
        <v>961.96213592000004</v>
      </c>
      <c r="E421" s="87">
        <v>0</v>
      </c>
      <c r="F421" s="87">
        <v>96.196213589999999</v>
      </c>
      <c r="G421" s="87">
        <v>240.49053398000001</v>
      </c>
      <c r="H421" s="87">
        <v>480.98106796000002</v>
      </c>
      <c r="I421" s="87">
        <v>0</v>
      </c>
      <c r="J421" s="87">
        <v>529.07917476</v>
      </c>
      <c r="K421" s="87">
        <v>625.27538834999996</v>
      </c>
      <c r="L421" s="87">
        <v>721.47160194000003</v>
      </c>
    </row>
    <row r="422" spans="1:12" ht="12.75" customHeight="1" x14ac:dyDescent="0.2">
      <c r="A422" s="86" t="s">
        <v>166</v>
      </c>
      <c r="B422" s="86">
        <v>5</v>
      </c>
      <c r="C422" s="87">
        <v>954.8356205</v>
      </c>
      <c r="D422" s="87">
        <v>949.45032616000003</v>
      </c>
      <c r="E422" s="87">
        <v>0</v>
      </c>
      <c r="F422" s="87">
        <v>94.945032620000006</v>
      </c>
      <c r="G422" s="87">
        <v>237.36258154000001</v>
      </c>
      <c r="H422" s="87">
        <v>474.72516308000002</v>
      </c>
      <c r="I422" s="87">
        <v>0</v>
      </c>
      <c r="J422" s="87">
        <v>522.19767938999996</v>
      </c>
      <c r="K422" s="87">
        <v>617.14271199999996</v>
      </c>
      <c r="L422" s="87">
        <v>712.08774461999997</v>
      </c>
    </row>
    <row r="423" spans="1:12" ht="12.75" customHeight="1" x14ac:dyDescent="0.2">
      <c r="A423" s="86" t="s">
        <v>166</v>
      </c>
      <c r="B423" s="86">
        <v>6</v>
      </c>
      <c r="C423" s="87">
        <v>934.79640648999998</v>
      </c>
      <c r="D423" s="87">
        <v>928.71512666000001</v>
      </c>
      <c r="E423" s="87">
        <v>0</v>
      </c>
      <c r="F423" s="87">
        <v>92.871512670000001</v>
      </c>
      <c r="G423" s="87">
        <v>232.17878167000001</v>
      </c>
      <c r="H423" s="87">
        <v>464.35756333</v>
      </c>
      <c r="I423" s="87">
        <v>0</v>
      </c>
      <c r="J423" s="87">
        <v>510.79331966000001</v>
      </c>
      <c r="K423" s="87">
        <v>603.66483232999997</v>
      </c>
      <c r="L423" s="87">
        <v>696.53634499999998</v>
      </c>
    </row>
    <row r="424" spans="1:12" ht="12.75" customHeight="1" x14ac:dyDescent="0.2">
      <c r="A424" s="86" t="s">
        <v>166</v>
      </c>
      <c r="B424" s="86">
        <v>7</v>
      </c>
      <c r="C424" s="87">
        <v>933.40466494999998</v>
      </c>
      <c r="D424" s="87">
        <v>928.14115469000001</v>
      </c>
      <c r="E424" s="87">
        <v>0</v>
      </c>
      <c r="F424" s="87">
        <v>92.814115470000004</v>
      </c>
      <c r="G424" s="87">
        <v>232.03528867</v>
      </c>
      <c r="H424" s="87">
        <v>464.07057735000001</v>
      </c>
      <c r="I424" s="87">
        <v>0</v>
      </c>
      <c r="J424" s="87">
        <v>510.47763508000003</v>
      </c>
      <c r="K424" s="87">
        <v>603.29175054999996</v>
      </c>
      <c r="L424" s="87">
        <v>696.10586602000001</v>
      </c>
    </row>
    <row r="425" spans="1:12" ht="12.75" customHeight="1" x14ac:dyDescent="0.2">
      <c r="A425" s="86" t="s">
        <v>166</v>
      </c>
      <c r="B425" s="86">
        <v>8</v>
      </c>
      <c r="C425" s="87">
        <v>904.16759475000003</v>
      </c>
      <c r="D425" s="87">
        <v>899.13906106000002</v>
      </c>
      <c r="E425" s="87">
        <v>0</v>
      </c>
      <c r="F425" s="87">
        <v>89.913906109999999</v>
      </c>
      <c r="G425" s="87">
        <v>224.78476527000001</v>
      </c>
      <c r="H425" s="87">
        <v>449.56953053000001</v>
      </c>
      <c r="I425" s="87">
        <v>0</v>
      </c>
      <c r="J425" s="87">
        <v>494.52648357999999</v>
      </c>
      <c r="K425" s="87">
        <v>584.44038968999996</v>
      </c>
      <c r="L425" s="87">
        <v>674.35429580000005</v>
      </c>
    </row>
    <row r="426" spans="1:12" ht="12.75" customHeight="1" x14ac:dyDescent="0.2">
      <c r="A426" s="86" t="s">
        <v>166</v>
      </c>
      <c r="B426" s="86">
        <v>9</v>
      </c>
      <c r="C426" s="87">
        <v>765.62584067</v>
      </c>
      <c r="D426" s="87">
        <v>761.21118702000001</v>
      </c>
      <c r="E426" s="87">
        <v>0</v>
      </c>
      <c r="F426" s="87">
        <v>76.121118699999997</v>
      </c>
      <c r="G426" s="87">
        <v>190.30279676000001</v>
      </c>
      <c r="H426" s="87">
        <v>380.60559351000001</v>
      </c>
      <c r="I426" s="87">
        <v>0</v>
      </c>
      <c r="J426" s="87">
        <v>418.66615286000001</v>
      </c>
      <c r="K426" s="87">
        <v>494.78727156000002</v>
      </c>
      <c r="L426" s="87">
        <v>570.90839027000004</v>
      </c>
    </row>
    <row r="427" spans="1:12" ht="12.75" customHeight="1" x14ac:dyDescent="0.2">
      <c r="A427" s="86" t="s">
        <v>166</v>
      </c>
      <c r="B427" s="86">
        <v>10</v>
      </c>
      <c r="C427" s="87">
        <v>670.08859737</v>
      </c>
      <c r="D427" s="87">
        <v>666.08623709000005</v>
      </c>
      <c r="E427" s="87">
        <v>0</v>
      </c>
      <c r="F427" s="87">
        <v>66.608623710000003</v>
      </c>
      <c r="G427" s="87">
        <v>166.52155927000001</v>
      </c>
      <c r="H427" s="87">
        <v>333.04311854999997</v>
      </c>
      <c r="I427" s="87">
        <v>0</v>
      </c>
      <c r="J427" s="87">
        <v>366.34743040000001</v>
      </c>
      <c r="K427" s="87">
        <v>432.95605411000003</v>
      </c>
      <c r="L427" s="87">
        <v>499.56467781999999</v>
      </c>
    </row>
    <row r="428" spans="1:12" ht="12.75" customHeight="1" x14ac:dyDescent="0.2">
      <c r="A428" s="86" t="s">
        <v>166</v>
      </c>
      <c r="B428" s="86">
        <v>11</v>
      </c>
      <c r="C428" s="87">
        <v>564.50216133000004</v>
      </c>
      <c r="D428" s="87">
        <v>560.91016401000002</v>
      </c>
      <c r="E428" s="87">
        <v>0</v>
      </c>
      <c r="F428" s="87">
        <v>56.091016400000001</v>
      </c>
      <c r="G428" s="87">
        <v>140.227541</v>
      </c>
      <c r="H428" s="87">
        <v>280.45508201000001</v>
      </c>
      <c r="I428" s="87">
        <v>0</v>
      </c>
      <c r="J428" s="87">
        <v>308.50059020999998</v>
      </c>
      <c r="K428" s="87">
        <v>364.59160660999999</v>
      </c>
      <c r="L428" s="87">
        <v>420.68262300999999</v>
      </c>
    </row>
    <row r="429" spans="1:12" ht="12.75" customHeight="1" x14ac:dyDescent="0.2">
      <c r="A429" s="86" t="s">
        <v>166</v>
      </c>
      <c r="B429" s="86">
        <v>12</v>
      </c>
      <c r="C429" s="87">
        <v>503.24967570000001</v>
      </c>
      <c r="D429" s="87">
        <v>499.82453828000001</v>
      </c>
      <c r="E429" s="87">
        <v>0</v>
      </c>
      <c r="F429" s="87">
        <v>49.982453829999997</v>
      </c>
      <c r="G429" s="87">
        <v>124.95613457</v>
      </c>
      <c r="H429" s="87">
        <v>249.91226914000001</v>
      </c>
      <c r="I429" s="87">
        <v>0</v>
      </c>
      <c r="J429" s="87">
        <v>274.90349605</v>
      </c>
      <c r="K429" s="87">
        <v>324.88594988</v>
      </c>
      <c r="L429" s="87">
        <v>374.86840371</v>
      </c>
    </row>
    <row r="430" spans="1:12" ht="12.75" customHeight="1" x14ac:dyDescent="0.2">
      <c r="A430" s="86" t="s">
        <v>166</v>
      </c>
      <c r="B430" s="86">
        <v>13</v>
      </c>
      <c r="C430" s="87">
        <v>479.57343414000002</v>
      </c>
      <c r="D430" s="87">
        <v>476.44956250000001</v>
      </c>
      <c r="E430" s="87">
        <v>0</v>
      </c>
      <c r="F430" s="87">
        <v>47.64495625</v>
      </c>
      <c r="G430" s="87">
        <v>119.11239062999999</v>
      </c>
      <c r="H430" s="87">
        <v>238.22478125000001</v>
      </c>
      <c r="I430" s="87">
        <v>0</v>
      </c>
      <c r="J430" s="87">
        <v>262.04725938000001</v>
      </c>
      <c r="K430" s="87">
        <v>309.69221563000002</v>
      </c>
      <c r="L430" s="87">
        <v>357.33717188000003</v>
      </c>
    </row>
    <row r="431" spans="1:12" ht="12.75" customHeight="1" x14ac:dyDescent="0.2">
      <c r="A431" s="86" t="s">
        <v>166</v>
      </c>
      <c r="B431" s="86">
        <v>14</v>
      </c>
      <c r="C431" s="87">
        <v>486.53372049000001</v>
      </c>
      <c r="D431" s="87">
        <v>483.43937756999998</v>
      </c>
      <c r="E431" s="87">
        <v>0</v>
      </c>
      <c r="F431" s="87">
        <v>48.343937760000003</v>
      </c>
      <c r="G431" s="87">
        <v>120.85984439000001</v>
      </c>
      <c r="H431" s="87">
        <v>241.71968878999999</v>
      </c>
      <c r="I431" s="87">
        <v>0</v>
      </c>
      <c r="J431" s="87">
        <v>265.89165766000002</v>
      </c>
      <c r="K431" s="87">
        <v>314.23559541999998</v>
      </c>
      <c r="L431" s="87">
        <v>362.57953318</v>
      </c>
    </row>
    <row r="432" spans="1:12" ht="12.75" customHeight="1" x14ac:dyDescent="0.2">
      <c r="A432" s="86" t="s">
        <v>166</v>
      </c>
      <c r="B432" s="86">
        <v>15</v>
      </c>
      <c r="C432" s="87">
        <v>491.16920607999998</v>
      </c>
      <c r="D432" s="87">
        <v>488.17565188999998</v>
      </c>
      <c r="E432" s="87">
        <v>0</v>
      </c>
      <c r="F432" s="87">
        <v>48.817565190000003</v>
      </c>
      <c r="G432" s="87">
        <v>122.04391296999999</v>
      </c>
      <c r="H432" s="87">
        <v>244.08782595</v>
      </c>
      <c r="I432" s="87">
        <v>0</v>
      </c>
      <c r="J432" s="87">
        <v>268.49660854000001</v>
      </c>
      <c r="K432" s="87">
        <v>317.31417372999999</v>
      </c>
      <c r="L432" s="87">
        <v>366.13173891999998</v>
      </c>
    </row>
    <row r="433" spans="1:12" ht="12.75" customHeight="1" x14ac:dyDescent="0.2">
      <c r="A433" s="86" t="s">
        <v>166</v>
      </c>
      <c r="B433" s="86">
        <v>16</v>
      </c>
      <c r="C433" s="87">
        <v>488.83533279</v>
      </c>
      <c r="D433" s="87">
        <v>485.85734351999997</v>
      </c>
      <c r="E433" s="87">
        <v>0</v>
      </c>
      <c r="F433" s="87">
        <v>48.585734350000003</v>
      </c>
      <c r="G433" s="87">
        <v>121.46433587999999</v>
      </c>
      <c r="H433" s="87">
        <v>242.92867175999999</v>
      </c>
      <c r="I433" s="87">
        <v>0</v>
      </c>
      <c r="J433" s="87">
        <v>267.22153894000002</v>
      </c>
      <c r="K433" s="87">
        <v>315.80727329000001</v>
      </c>
      <c r="L433" s="87">
        <v>364.39300764000001</v>
      </c>
    </row>
    <row r="434" spans="1:12" ht="12.75" customHeight="1" x14ac:dyDescent="0.2">
      <c r="A434" s="86" t="s">
        <v>166</v>
      </c>
      <c r="B434" s="86">
        <v>17</v>
      </c>
      <c r="C434" s="87">
        <v>484.15059358000002</v>
      </c>
      <c r="D434" s="87">
        <v>481.17461537000003</v>
      </c>
      <c r="E434" s="87">
        <v>0</v>
      </c>
      <c r="F434" s="87">
        <v>48.117461540000001</v>
      </c>
      <c r="G434" s="87">
        <v>120.29365384</v>
      </c>
      <c r="H434" s="87">
        <v>240.58730768999999</v>
      </c>
      <c r="I434" s="87">
        <v>0</v>
      </c>
      <c r="J434" s="87">
        <v>264.64603844999999</v>
      </c>
      <c r="K434" s="87">
        <v>312.76349999000001</v>
      </c>
      <c r="L434" s="87">
        <v>360.88096152999998</v>
      </c>
    </row>
    <row r="435" spans="1:12" ht="12.75" customHeight="1" x14ac:dyDescent="0.2">
      <c r="A435" s="86" t="s">
        <v>166</v>
      </c>
      <c r="B435" s="86">
        <v>18</v>
      </c>
      <c r="C435" s="87">
        <v>478.78425082000001</v>
      </c>
      <c r="D435" s="87">
        <v>475.50826962999997</v>
      </c>
      <c r="E435" s="87">
        <v>0</v>
      </c>
      <c r="F435" s="87">
        <v>47.550826960000002</v>
      </c>
      <c r="G435" s="87">
        <v>118.87706741</v>
      </c>
      <c r="H435" s="87">
        <v>237.75413481999999</v>
      </c>
      <c r="I435" s="87">
        <v>0</v>
      </c>
      <c r="J435" s="87">
        <v>261.52954829999999</v>
      </c>
      <c r="K435" s="87">
        <v>309.08037525999998</v>
      </c>
      <c r="L435" s="87">
        <v>356.63120221999998</v>
      </c>
    </row>
    <row r="436" spans="1:12" ht="12.75" customHeight="1" x14ac:dyDescent="0.2">
      <c r="A436" s="86" t="s">
        <v>166</v>
      </c>
      <c r="B436" s="86">
        <v>19</v>
      </c>
      <c r="C436" s="87">
        <v>481.16831913999999</v>
      </c>
      <c r="D436" s="87">
        <v>477.90879656999999</v>
      </c>
      <c r="E436" s="87">
        <v>0</v>
      </c>
      <c r="F436" s="87">
        <v>47.790879660000002</v>
      </c>
      <c r="G436" s="87">
        <v>119.47719914</v>
      </c>
      <c r="H436" s="87">
        <v>238.95439829</v>
      </c>
      <c r="I436" s="87">
        <v>0</v>
      </c>
      <c r="J436" s="87">
        <v>262.84983811000001</v>
      </c>
      <c r="K436" s="87">
        <v>310.64071776999998</v>
      </c>
      <c r="L436" s="87">
        <v>358.43159743000001</v>
      </c>
    </row>
    <row r="437" spans="1:12" ht="12.75" customHeight="1" x14ac:dyDescent="0.2">
      <c r="A437" s="86" t="s">
        <v>166</v>
      </c>
      <c r="B437" s="86">
        <v>20</v>
      </c>
      <c r="C437" s="87">
        <v>493.78129158000002</v>
      </c>
      <c r="D437" s="87">
        <v>490.89888681000002</v>
      </c>
      <c r="E437" s="87">
        <v>0</v>
      </c>
      <c r="F437" s="87">
        <v>49.089888680000001</v>
      </c>
      <c r="G437" s="87">
        <v>122.7247217</v>
      </c>
      <c r="H437" s="87">
        <v>245.44944340999999</v>
      </c>
      <c r="I437" s="87">
        <v>0</v>
      </c>
      <c r="J437" s="87">
        <v>269.99438774999999</v>
      </c>
      <c r="K437" s="87">
        <v>319.08427642999999</v>
      </c>
      <c r="L437" s="87">
        <v>368.17416510999999</v>
      </c>
    </row>
    <row r="438" spans="1:12" ht="12.75" customHeight="1" x14ac:dyDescent="0.2">
      <c r="A438" s="86" t="s">
        <v>166</v>
      </c>
      <c r="B438" s="86">
        <v>21</v>
      </c>
      <c r="C438" s="87">
        <v>493.24831255999999</v>
      </c>
      <c r="D438" s="87">
        <v>490.25935835000001</v>
      </c>
      <c r="E438" s="87">
        <v>0</v>
      </c>
      <c r="F438" s="87">
        <v>49.025935840000002</v>
      </c>
      <c r="G438" s="87">
        <v>122.56483959000001</v>
      </c>
      <c r="H438" s="87">
        <v>245.12967918000001</v>
      </c>
      <c r="I438" s="87">
        <v>0</v>
      </c>
      <c r="J438" s="87">
        <v>269.64264709000003</v>
      </c>
      <c r="K438" s="87">
        <v>318.66858293000001</v>
      </c>
      <c r="L438" s="87">
        <v>367.69451875999999</v>
      </c>
    </row>
    <row r="439" spans="1:12" ht="12.75" customHeight="1" x14ac:dyDescent="0.2">
      <c r="A439" s="86" t="s">
        <v>166</v>
      </c>
      <c r="B439" s="86">
        <v>22</v>
      </c>
      <c r="C439" s="87">
        <v>502.77192222999997</v>
      </c>
      <c r="D439" s="87">
        <v>499.89749688000001</v>
      </c>
      <c r="E439" s="87">
        <v>0</v>
      </c>
      <c r="F439" s="87">
        <v>49.989749689999996</v>
      </c>
      <c r="G439" s="87">
        <v>124.97437422</v>
      </c>
      <c r="H439" s="87">
        <v>249.94874844</v>
      </c>
      <c r="I439" s="87">
        <v>0</v>
      </c>
      <c r="J439" s="87">
        <v>274.94362328</v>
      </c>
      <c r="K439" s="87">
        <v>324.93337296999999</v>
      </c>
      <c r="L439" s="87">
        <v>374.92312265999999</v>
      </c>
    </row>
    <row r="440" spans="1:12" ht="12.75" customHeight="1" x14ac:dyDescent="0.2">
      <c r="A440" s="86" t="s">
        <v>166</v>
      </c>
      <c r="B440" s="86">
        <v>23</v>
      </c>
      <c r="C440" s="87">
        <v>500.10764168999998</v>
      </c>
      <c r="D440" s="87">
        <v>497.26480249000002</v>
      </c>
      <c r="E440" s="87">
        <v>0</v>
      </c>
      <c r="F440" s="87">
        <v>49.726480250000002</v>
      </c>
      <c r="G440" s="87">
        <v>124.31620062</v>
      </c>
      <c r="H440" s="87">
        <v>248.63240124999999</v>
      </c>
      <c r="I440" s="87">
        <v>0</v>
      </c>
      <c r="J440" s="87">
        <v>273.49564136999999</v>
      </c>
      <c r="K440" s="87">
        <v>323.22212162</v>
      </c>
      <c r="L440" s="87">
        <v>372.94860187</v>
      </c>
    </row>
    <row r="441" spans="1:12" ht="12.75" customHeight="1" x14ac:dyDescent="0.2">
      <c r="A441" s="86" t="s">
        <v>166</v>
      </c>
      <c r="B441" s="86">
        <v>24</v>
      </c>
      <c r="C441" s="87">
        <v>551.42450900999995</v>
      </c>
      <c r="D441" s="87">
        <v>548.28140642000005</v>
      </c>
      <c r="E441" s="87">
        <v>0</v>
      </c>
      <c r="F441" s="87">
        <v>54.828140640000001</v>
      </c>
      <c r="G441" s="87">
        <v>137.07035160999999</v>
      </c>
      <c r="H441" s="87">
        <v>274.14070321000003</v>
      </c>
      <c r="I441" s="87">
        <v>0</v>
      </c>
      <c r="J441" s="87">
        <v>301.55477352999998</v>
      </c>
      <c r="K441" s="87">
        <v>356.38291416999999</v>
      </c>
      <c r="L441" s="87">
        <v>411.21105482000002</v>
      </c>
    </row>
    <row r="442" spans="1:12" ht="12.75" customHeight="1" x14ac:dyDescent="0.2">
      <c r="A442" s="86" t="s">
        <v>167</v>
      </c>
      <c r="B442" s="86">
        <v>1</v>
      </c>
      <c r="C442" s="87">
        <v>594.15835662999996</v>
      </c>
      <c r="D442" s="87">
        <v>590.68071117</v>
      </c>
      <c r="E442" s="87">
        <v>0</v>
      </c>
      <c r="F442" s="87">
        <v>59.068071119999999</v>
      </c>
      <c r="G442" s="87">
        <v>147.67017779</v>
      </c>
      <c r="H442" s="87">
        <v>295.34035559</v>
      </c>
      <c r="I442" s="87">
        <v>0</v>
      </c>
      <c r="J442" s="87">
        <v>324.87439114</v>
      </c>
      <c r="K442" s="87">
        <v>383.94246226000001</v>
      </c>
      <c r="L442" s="87">
        <v>443.01053338000003</v>
      </c>
    </row>
    <row r="443" spans="1:12" ht="12.75" customHeight="1" x14ac:dyDescent="0.2">
      <c r="A443" s="86" t="s">
        <v>167</v>
      </c>
      <c r="B443" s="86">
        <v>2</v>
      </c>
      <c r="C443" s="87">
        <v>650.31327237000005</v>
      </c>
      <c r="D443" s="87">
        <v>646.54287627999997</v>
      </c>
      <c r="E443" s="87">
        <v>0</v>
      </c>
      <c r="F443" s="87">
        <v>64.654287629999999</v>
      </c>
      <c r="G443" s="87">
        <v>161.63571906999999</v>
      </c>
      <c r="H443" s="87">
        <v>323.27143813999999</v>
      </c>
      <c r="I443" s="87">
        <v>0</v>
      </c>
      <c r="J443" s="87">
        <v>355.59858194999998</v>
      </c>
      <c r="K443" s="87">
        <v>420.25286957999998</v>
      </c>
      <c r="L443" s="87">
        <v>484.90715720999998</v>
      </c>
    </row>
    <row r="444" spans="1:12" ht="12.75" customHeight="1" x14ac:dyDescent="0.2">
      <c r="A444" s="86" t="s">
        <v>167</v>
      </c>
      <c r="B444" s="86">
        <v>3</v>
      </c>
      <c r="C444" s="87">
        <v>747.18100855</v>
      </c>
      <c r="D444" s="87">
        <v>742.57016164000004</v>
      </c>
      <c r="E444" s="87">
        <v>0</v>
      </c>
      <c r="F444" s="87">
        <v>74.257016160000006</v>
      </c>
      <c r="G444" s="87">
        <v>185.64254041000001</v>
      </c>
      <c r="H444" s="87">
        <v>371.28508082000002</v>
      </c>
      <c r="I444" s="87">
        <v>0</v>
      </c>
      <c r="J444" s="87">
        <v>408.41358889999998</v>
      </c>
      <c r="K444" s="87">
        <v>482.67060507000002</v>
      </c>
      <c r="L444" s="87">
        <v>556.92762123</v>
      </c>
    </row>
    <row r="445" spans="1:12" ht="12.75" customHeight="1" x14ac:dyDescent="0.2">
      <c r="A445" s="86" t="s">
        <v>167</v>
      </c>
      <c r="B445" s="86">
        <v>4</v>
      </c>
      <c r="C445" s="87">
        <v>845.13475955000001</v>
      </c>
      <c r="D445" s="87">
        <v>839.08319705999997</v>
      </c>
      <c r="E445" s="87">
        <v>0</v>
      </c>
      <c r="F445" s="87">
        <v>83.908319710000001</v>
      </c>
      <c r="G445" s="87">
        <v>209.77079927</v>
      </c>
      <c r="H445" s="87">
        <v>419.54159852999999</v>
      </c>
      <c r="I445" s="87">
        <v>0</v>
      </c>
      <c r="J445" s="87">
        <v>461.49575837999998</v>
      </c>
      <c r="K445" s="87">
        <v>545.40407808999998</v>
      </c>
      <c r="L445" s="87">
        <v>629.31239779999999</v>
      </c>
    </row>
    <row r="446" spans="1:12" ht="12.75" customHeight="1" x14ac:dyDescent="0.2">
      <c r="A446" s="86" t="s">
        <v>167</v>
      </c>
      <c r="B446" s="86">
        <v>5</v>
      </c>
      <c r="C446" s="87">
        <v>855.17569507999997</v>
      </c>
      <c r="D446" s="87">
        <v>848.93891596000003</v>
      </c>
      <c r="E446" s="87">
        <v>0</v>
      </c>
      <c r="F446" s="87">
        <v>84.893891600000003</v>
      </c>
      <c r="G446" s="87">
        <v>212.23472899000001</v>
      </c>
      <c r="H446" s="87">
        <v>424.46945798000002</v>
      </c>
      <c r="I446" s="87">
        <v>0</v>
      </c>
      <c r="J446" s="87">
        <v>466.91640378</v>
      </c>
      <c r="K446" s="87">
        <v>551.81029536999995</v>
      </c>
      <c r="L446" s="87">
        <v>636.70418697000002</v>
      </c>
    </row>
    <row r="447" spans="1:12" ht="12.75" customHeight="1" x14ac:dyDescent="0.2">
      <c r="A447" s="86" t="s">
        <v>167</v>
      </c>
      <c r="B447" s="86">
        <v>6</v>
      </c>
      <c r="C447" s="87">
        <v>843.49473393000005</v>
      </c>
      <c r="D447" s="87">
        <v>837.37687770000002</v>
      </c>
      <c r="E447" s="87">
        <v>0</v>
      </c>
      <c r="F447" s="87">
        <v>83.737687769999994</v>
      </c>
      <c r="G447" s="87">
        <v>209.34421943000001</v>
      </c>
      <c r="H447" s="87">
        <v>418.68843885000001</v>
      </c>
      <c r="I447" s="87">
        <v>0</v>
      </c>
      <c r="J447" s="87">
        <v>460.55728274000001</v>
      </c>
      <c r="K447" s="87">
        <v>544.29497050999998</v>
      </c>
      <c r="L447" s="87">
        <v>628.03265827999996</v>
      </c>
    </row>
    <row r="448" spans="1:12" ht="12.75" customHeight="1" x14ac:dyDescent="0.2">
      <c r="A448" s="86" t="s">
        <v>167</v>
      </c>
      <c r="B448" s="86">
        <v>7</v>
      </c>
      <c r="C448" s="87">
        <v>819.38509634000002</v>
      </c>
      <c r="D448" s="87">
        <v>812.72919976000003</v>
      </c>
      <c r="E448" s="87">
        <v>0</v>
      </c>
      <c r="F448" s="87">
        <v>81.272919979999998</v>
      </c>
      <c r="G448" s="87">
        <v>203.18229994000001</v>
      </c>
      <c r="H448" s="87">
        <v>406.36459988000001</v>
      </c>
      <c r="I448" s="87">
        <v>0</v>
      </c>
      <c r="J448" s="87">
        <v>447.00105987000001</v>
      </c>
      <c r="K448" s="87">
        <v>528.27397984000004</v>
      </c>
      <c r="L448" s="87">
        <v>609.54689982000002</v>
      </c>
    </row>
    <row r="449" spans="1:12" ht="12.75" customHeight="1" x14ac:dyDescent="0.2">
      <c r="A449" s="86" t="s">
        <v>167</v>
      </c>
      <c r="B449" s="86">
        <v>8</v>
      </c>
      <c r="C449" s="87">
        <v>754.21710241999995</v>
      </c>
      <c r="D449" s="87">
        <v>745.60557281000001</v>
      </c>
      <c r="E449" s="87">
        <v>0</v>
      </c>
      <c r="F449" s="87">
        <v>74.560557279999998</v>
      </c>
      <c r="G449" s="87">
        <v>186.4013932</v>
      </c>
      <c r="H449" s="87">
        <v>372.80278641000001</v>
      </c>
      <c r="I449" s="87">
        <v>0</v>
      </c>
      <c r="J449" s="87">
        <v>410.08306505000002</v>
      </c>
      <c r="K449" s="87">
        <v>484.64362233000003</v>
      </c>
      <c r="L449" s="87">
        <v>559.20417960999998</v>
      </c>
    </row>
    <row r="450" spans="1:12" ht="12.75" customHeight="1" x14ac:dyDescent="0.2">
      <c r="A450" s="86" t="s">
        <v>167</v>
      </c>
      <c r="B450" s="86">
        <v>9</v>
      </c>
      <c r="C450" s="87">
        <v>613.50246716000004</v>
      </c>
      <c r="D450" s="87">
        <v>608.75888301999998</v>
      </c>
      <c r="E450" s="87">
        <v>0</v>
      </c>
      <c r="F450" s="87">
        <v>60.8758883</v>
      </c>
      <c r="G450" s="87">
        <v>152.18972076</v>
      </c>
      <c r="H450" s="87">
        <v>304.37944150999999</v>
      </c>
      <c r="I450" s="87">
        <v>0</v>
      </c>
      <c r="J450" s="87">
        <v>334.81738566000001</v>
      </c>
      <c r="K450" s="87">
        <v>395.69327396</v>
      </c>
      <c r="L450" s="87">
        <v>456.56916226999999</v>
      </c>
    </row>
    <row r="451" spans="1:12" ht="12.75" customHeight="1" x14ac:dyDescent="0.2">
      <c r="A451" s="86" t="s">
        <v>167</v>
      </c>
      <c r="B451" s="86">
        <v>10</v>
      </c>
      <c r="C451" s="87">
        <v>515.62131765000004</v>
      </c>
      <c r="D451" s="87">
        <v>511.93486525999998</v>
      </c>
      <c r="E451" s="87">
        <v>0</v>
      </c>
      <c r="F451" s="87">
        <v>51.193486530000001</v>
      </c>
      <c r="G451" s="87">
        <v>127.98371632</v>
      </c>
      <c r="H451" s="87">
        <v>255.96743262999999</v>
      </c>
      <c r="I451" s="87">
        <v>0</v>
      </c>
      <c r="J451" s="87">
        <v>281.56417589</v>
      </c>
      <c r="K451" s="87">
        <v>332.75766241999997</v>
      </c>
      <c r="L451" s="87">
        <v>383.95114895</v>
      </c>
    </row>
    <row r="452" spans="1:12" ht="12.75" customHeight="1" x14ac:dyDescent="0.2">
      <c r="A452" s="86" t="s">
        <v>167</v>
      </c>
      <c r="B452" s="86">
        <v>11</v>
      </c>
      <c r="C452" s="87">
        <v>436.08282252999999</v>
      </c>
      <c r="D452" s="87">
        <v>432.18443923000001</v>
      </c>
      <c r="E452" s="87">
        <v>0</v>
      </c>
      <c r="F452" s="87">
        <v>43.218443919999999</v>
      </c>
      <c r="G452" s="87">
        <v>108.04610981</v>
      </c>
      <c r="H452" s="87">
        <v>216.09221962000001</v>
      </c>
      <c r="I452" s="87">
        <v>0</v>
      </c>
      <c r="J452" s="87">
        <v>237.70144157999999</v>
      </c>
      <c r="K452" s="87">
        <v>280.91988550000002</v>
      </c>
      <c r="L452" s="87">
        <v>324.13832941999999</v>
      </c>
    </row>
    <row r="453" spans="1:12" ht="12.75" customHeight="1" x14ac:dyDescent="0.2">
      <c r="A453" s="86" t="s">
        <v>167</v>
      </c>
      <c r="B453" s="86">
        <v>12</v>
      </c>
      <c r="C453" s="87">
        <v>396.51081455000002</v>
      </c>
      <c r="D453" s="87">
        <v>392.90746746000002</v>
      </c>
      <c r="E453" s="87">
        <v>0</v>
      </c>
      <c r="F453" s="87">
        <v>39.290746749999997</v>
      </c>
      <c r="G453" s="87">
        <v>98.226866869999995</v>
      </c>
      <c r="H453" s="87">
        <v>196.45373373000001</v>
      </c>
      <c r="I453" s="87">
        <v>0</v>
      </c>
      <c r="J453" s="87">
        <v>216.0991071</v>
      </c>
      <c r="K453" s="87">
        <v>255.38985385000001</v>
      </c>
      <c r="L453" s="87">
        <v>294.68060059999999</v>
      </c>
    </row>
    <row r="454" spans="1:12" ht="12.75" customHeight="1" x14ac:dyDescent="0.2">
      <c r="A454" s="86" t="s">
        <v>167</v>
      </c>
      <c r="B454" s="86">
        <v>13</v>
      </c>
      <c r="C454" s="87">
        <v>381.53221729000001</v>
      </c>
      <c r="D454" s="87">
        <v>378.66244853000001</v>
      </c>
      <c r="E454" s="87">
        <v>0</v>
      </c>
      <c r="F454" s="87">
        <v>37.866244850000001</v>
      </c>
      <c r="G454" s="87">
        <v>94.66561213</v>
      </c>
      <c r="H454" s="87">
        <v>189.33122427000001</v>
      </c>
      <c r="I454" s="87">
        <v>0</v>
      </c>
      <c r="J454" s="87">
        <v>208.26434669</v>
      </c>
      <c r="K454" s="87">
        <v>246.13059154000001</v>
      </c>
      <c r="L454" s="87">
        <v>283.99683640000001</v>
      </c>
    </row>
    <row r="455" spans="1:12" ht="12.75" customHeight="1" x14ac:dyDescent="0.2">
      <c r="A455" s="86" t="s">
        <v>167</v>
      </c>
      <c r="B455" s="86">
        <v>14</v>
      </c>
      <c r="C455" s="87">
        <v>382.68062756</v>
      </c>
      <c r="D455" s="87">
        <v>379.98989884000002</v>
      </c>
      <c r="E455" s="87">
        <v>0</v>
      </c>
      <c r="F455" s="87">
        <v>37.998989880000003</v>
      </c>
      <c r="G455" s="87">
        <v>94.997474710000006</v>
      </c>
      <c r="H455" s="87">
        <v>189.99494942000001</v>
      </c>
      <c r="I455" s="87">
        <v>0</v>
      </c>
      <c r="J455" s="87">
        <v>208.99444435999999</v>
      </c>
      <c r="K455" s="87">
        <v>246.99343425000001</v>
      </c>
      <c r="L455" s="87">
        <v>284.99242413000002</v>
      </c>
    </row>
    <row r="456" spans="1:12" ht="12.75" customHeight="1" x14ac:dyDescent="0.2">
      <c r="A456" s="86" t="s">
        <v>167</v>
      </c>
      <c r="B456" s="86">
        <v>15</v>
      </c>
      <c r="C456" s="87">
        <v>386.13518457999999</v>
      </c>
      <c r="D456" s="87">
        <v>383.35337501999999</v>
      </c>
      <c r="E456" s="87">
        <v>0</v>
      </c>
      <c r="F456" s="87">
        <v>38.335337500000001</v>
      </c>
      <c r="G456" s="87">
        <v>95.838343760000001</v>
      </c>
      <c r="H456" s="87">
        <v>191.67668750999999</v>
      </c>
      <c r="I456" s="87">
        <v>0</v>
      </c>
      <c r="J456" s="87">
        <v>210.84435626000001</v>
      </c>
      <c r="K456" s="87">
        <v>249.17969375999999</v>
      </c>
      <c r="L456" s="87">
        <v>287.51503127000001</v>
      </c>
    </row>
    <row r="457" spans="1:12" ht="12.75" customHeight="1" x14ac:dyDescent="0.2">
      <c r="A457" s="86" t="s">
        <v>167</v>
      </c>
      <c r="B457" s="86">
        <v>16</v>
      </c>
      <c r="C457" s="87">
        <v>390.65150556999998</v>
      </c>
      <c r="D457" s="87">
        <v>388.03947504000001</v>
      </c>
      <c r="E457" s="87">
        <v>0</v>
      </c>
      <c r="F457" s="87">
        <v>38.8039475</v>
      </c>
      <c r="G457" s="87">
        <v>97.009868760000003</v>
      </c>
      <c r="H457" s="87">
        <v>194.01973752000001</v>
      </c>
      <c r="I457" s="87">
        <v>0</v>
      </c>
      <c r="J457" s="87">
        <v>213.42171127</v>
      </c>
      <c r="K457" s="87">
        <v>252.22565878</v>
      </c>
      <c r="L457" s="87">
        <v>291.02960628</v>
      </c>
    </row>
    <row r="458" spans="1:12" ht="12.75" customHeight="1" x14ac:dyDescent="0.2">
      <c r="A458" s="86" t="s">
        <v>167</v>
      </c>
      <c r="B458" s="86">
        <v>17</v>
      </c>
      <c r="C458" s="87">
        <v>428.42919380000001</v>
      </c>
      <c r="D458" s="87">
        <v>425.45250919</v>
      </c>
      <c r="E458" s="87">
        <v>0</v>
      </c>
      <c r="F458" s="87">
        <v>42.545250920000001</v>
      </c>
      <c r="G458" s="87">
        <v>106.3631273</v>
      </c>
      <c r="H458" s="87">
        <v>212.7262546</v>
      </c>
      <c r="I458" s="87">
        <v>0</v>
      </c>
      <c r="J458" s="87">
        <v>233.99888005</v>
      </c>
      <c r="K458" s="87">
        <v>276.54413097000003</v>
      </c>
      <c r="L458" s="87">
        <v>319.08938189000003</v>
      </c>
    </row>
    <row r="459" spans="1:12" ht="12.75" customHeight="1" x14ac:dyDescent="0.2">
      <c r="A459" s="86" t="s">
        <v>167</v>
      </c>
      <c r="B459" s="86">
        <v>18</v>
      </c>
      <c r="C459" s="87">
        <v>476.16838863999999</v>
      </c>
      <c r="D459" s="87">
        <v>472.48671517999998</v>
      </c>
      <c r="E459" s="87">
        <v>0</v>
      </c>
      <c r="F459" s="87">
        <v>47.248671520000002</v>
      </c>
      <c r="G459" s="87">
        <v>118.1216788</v>
      </c>
      <c r="H459" s="87">
        <v>236.24335758999999</v>
      </c>
      <c r="I459" s="87">
        <v>0</v>
      </c>
      <c r="J459" s="87">
        <v>259.86769335000002</v>
      </c>
      <c r="K459" s="87">
        <v>307.11636486999998</v>
      </c>
      <c r="L459" s="87">
        <v>354.36503639</v>
      </c>
    </row>
    <row r="460" spans="1:12" ht="12.75" customHeight="1" x14ac:dyDescent="0.2">
      <c r="A460" s="86" t="s">
        <v>167</v>
      </c>
      <c r="B460" s="86">
        <v>19</v>
      </c>
      <c r="C460" s="87">
        <v>521.36120999000002</v>
      </c>
      <c r="D460" s="87">
        <v>518.10090620000005</v>
      </c>
      <c r="E460" s="87">
        <v>0</v>
      </c>
      <c r="F460" s="87">
        <v>51.810090619999997</v>
      </c>
      <c r="G460" s="87">
        <v>129.52522655000001</v>
      </c>
      <c r="H460" s="87">
        <v>259.05045310000003</v>
      </c>
      <c r="I460" s="87">
        <v>0</v>
      </c>
      <c r="J460" s="87">
        <v>284.95549841000002</v>
      </c>
      <c r="K460" s="87">
        <v>336.76558903</v>
      </c>
      <c r="L460" s="87">
        <v>388.57567964999998</v>
      </c>
    </row>
    <row r="461" spans="1:12" ht="12.75" customHeight="1" x14ac:dyDescent="0.2">
      <c r="A461" s="86" t="s">
        <v>167</v>
      </c>
      <c r="B461" s="86">
        <v>20</v>
      </c>
      <c r="C461" s="87">
        <v>574.83250991</v>
      </c>
      <c r="D461" s="87">
        <v>569.00380610000002</v>
      </c>
      <c r="E461" s="87">
        <v>0</v>
      </c>
      <c r="F461" s="87">
        <v>56.900380609999999</v>
      </c>
      <c r="G461" s="87">
        <v>142.25095153000001</v>
      </c>
      <c r="H461" s="87">
        <v>284.50190305000001</v>
      </c>
      <c r="I461" s="87">
        <v>0</v>
      </c>
      <c r="J461" s="87">
        <v>312.95209335999999</v>
      </c>
      <c r="K461" s="87">
        <v>369.85247397000001</v>
      </c>
      <c r="L461" s="87">
        <v>426.75285458000002</v>
      </c>
    </row>
    <row r="462" spans="1:12" ht="12.75" customHeight="1" x14ac:dyDescent="0.2">
      <c r="A462" s="86" t="s">
        <v>167</v>
      </c>
      <c r="B462" s="86">
        <v>21</v>
      </c>
      <c r="C462" s="87">
        <v>575.18506344000002</v>
      </c>
      <c r="D462" s="87">
        <v>568.56861547999995</v>
      </c>
      <c r="E462" s="87">
        <v>0</v>
      </c>
      <c r="F462" s="87">
        <v>56.856861549999998</v>
      </c>
      <c r="G462" s="87">
        <v>142.14215386999999</v>
      </c>
      <c r="H462" s="87">
        <v>284.28430773999997</v>
      </c>
      <c r="I462" s="87">
        <v>0</v>
      </c>
      <c r="J462" s="87">
        <v>312.71273851000001</v>
      </c>
      <c r="K462" s="87">
        <v>369.56960006000003</v>
      </c>
      <c r="L462" s="87">
        <v>426.42646160999999</v>
      </c>
    </row>
    <row r="463" spans="1:12" ht="12.75" customHeight="1" x14ac:dyDescent="0.2">
      <c r="A463" s="86" t="s">
        <v>167</v>
      </c>
      <c r="B463" s="86">
        <v>22</v>
      </c>
      <c r="C463" s="87">
        <v>559.78501644999994</v>
      </c>
      <c r="D463" s="87">
        <v>555.69978142000002</v>
      </c>
      <c r="E463" s="87">
        <v>0</v>
      </c>
      <c r="F463" s="87">
        <v>55.569978140000003</v>
      </c>
      <c r="G463" s="87">
        <v>138.92494536000001</v>
      </c>
      <c r="H463" s="87">
        <v>277.84989071000001</v>
      </c>
      <c r="I463" s="87">
        <v>0</v>
      </c>
      <c r="J463" s="87">
        <v>305.63487978000001</v>
      </c>
      <c r="K463" s="87">
        <v>361.20485791999999</v>
      </c>
      <c r="L463" s="87">
        <v>416.77483606999999</v>
      </c>
    </row>
    <row r="464" spans="1:12" ht="12.75" customHeight="1" x14ac:dyDescent="0.2">
      <c r="A464" s="86" t="s">
        <v>167</v>
      </c>
      <c r="B464" s="86">
        <v>23</v>
      </c>
      <c r="C464" s="87">
        <v>599.04602526999997</v>
      </c>
      <c r="D464" s="87">
        <v>594.29816727000002</v>
      </c>
      <c r="E464" s="87">
        <v>0</v>
      </c>
      <c r="F464" s="87">
        <v>59.429816729999999</v>
      </c>
      <c r="G464" s="87">
        <v>148.57454182000001</v>
      </c>
      <c r="H464" s="87">
        <v>297.14908364000001</v>
      </c>
      <c r="I464" s="87">
        <v>0</v>
      </c>
      <c r="J464" s="87">
        <v>326.863992</v>
      </c>
      <c r="K464" s="87">
        <v>386.29380873000002</v>
      </c>
      <c r="L464" s="87">
        <v>445.72362544999999</v>
      </c>
    </row>
    <row r="465" spans="1:12" ht="12.75" customHeight="1" x14ac:dyDescent="0.2">
      <c r="A465" s="86" t="s">
        <v>167</v>
      </c>
      <c r="B465" s="86">
        <v>24</v>
      </c>
      <c r="C465" s="87">
        <v>655.94945470000005</v>
      </c>
      <c r="D465" s="87">
        <v>651.69760915999996</v>
      </c>
      <c r="E465" s="87">
        <v>0</v>
      </c>
      <c r="F465" s="87">
        <v>65.169760920000002</v>
      </c>
      <c r="G465" s="87">
        <v>162.92440228999999</v>
      </c>
      <c r="H465" s="87">
        <v>325.84880457999998</v>
      </c>
      <c r="I465" s="87">
        <v>0</v>
      </c>
      <c r="J465" s="87">
        <v>358.43368504</v>
      </c>
      <c r="K465" s="87">
        <v>423.60344594999998</v>
      </c>
      <c r="L465" s="87">
        <v>488.77320687000002</v>
      </c>
    </row>
    <row r="466" spans="1:12" ht="12.75" customHeight="1" x14ac:dyDescent="0.2">
      <c r="A466" s="86" t="s">
        <v>168</v>
      </c>
      <c r="B466" s="86">
        <v>1</v>
      </c>
      <c r="C466" s="87">
        <v>754.31760670999995</v>
      </c>
      <c r="D466" s="87">
        <v>749.47912219</v>
      </c>
      <c r="E466" s="87">
        <v>0</v>
      </c>
      <c r="F466" s="87">
        <v>74.947912220000006</v>
      </c>
      <c r="G466" s="87">
        <v>187.36978055</v>
      </c>
      <c r="H466" s="87">
        <v>374.7395611</v>
      </c>
      <c r="I466" s="87">
        <v>0</v>
      </c>
      <c r="J466" s="87">
        <v>412.21351720000001</v>
      </c>
      <c r="K466" s="87">
        <v>487.16142941999999</v>
      </c>
      <c r="L466" s="87">
        <v>562.10934164000003</v>
      </c>
    </row>
    <row r="467" spans="1:12" ht="12.75" customHeight="1" x14ac:dyDescent="0.2">
      <c r="A467" s="86" t="s">
        <v>168</v>
      </c>
      <c r="B467" s="86">
        <v>2</v>
      </c>
      <c r="C467" s="87">
        <v>785.21252238</v>
      </c>
      <c r="D467" s="87">
        <v>780.07851646999995</v>
      </c>
      <c r="E467" s="87">
        <v>0</v>
      </c>
      <c r="F467" s="87">
        <v>78.007851650000006</v>
      </c>
      <c r="G467" s="87">
        <v>195.01962911999999</v>
      </c>
      <c r="H467" s="87">
        <v>390.03925823999998</v>
      </c>
      <c r="I467" s="87">
        <v>0</v>
      </c>
      <c r="J467" s="87">
        <v>429.04318405999999</v>
      </c>
      <c r="K467" s="87">
        <v>507.05103571000001</v>
      </c>
      <c r="L467" s="87">
        <v>585.05888734999996</v>
      </c>
    </row>
    <row r="468" spans="1:12" ht="12.75" customHeight="1" x14ac:dyDescent="0.2">
      <c r="A468" s="86" t="s">
        <v>168</v>
      </c>
      <c r="B468" s="86">
        <v>3</v>
      </c>
      <c r="C468" s="87">
        <v>831.51593690000004</v>
      </c>
      <c r="D468" s="87">
        <v>826.20276925999997</v>
      </c>
      <c r="E468" s="87">
        <v>0</v>
      </c>
      <c r="F468" s="87">
        <v>82.620276930000003</v>
      </c>
      <c r="G468" s="87">
        <v>206.55069232</v>
      </c>
      <c r="H468" s="87">
        <v>413.10138462999998</v>
      </c>
      <c r="I468" s="87">
        <v>0</v>
      </c>
      <c r="J468" s="87">
        <v>454.41152309</v>
      </c>
      <c r="K468" s="87">
        <v>537.03180001999999</v>
      </c>
      <c r="L468" s="87">
        <v>619.65207695000004</v>
      </c>
    </row>
    <row r="469" spans="1:12" ht="12.75" customHeight="1" x14ac:dyDescent="0.2">
      <c r="A469" s="86" t="s">
        <v>168</v>
      </c>
      <c r="B469" s="86">
        <v>4</v>
      </c>
      <c r="C469" s="87">
        <v>856.98249948</v>
      </c>
      <c r="D469" s="87">
        <v>851.24752223999997</v>
      </c>
      <c r="E469" s="87">
        <v>0</v>
      </c>
      <c r="F469" s="87">
        <v>85.124752220000005</v>
      </c>
      <c r="G469" s="87">
        <v>212.81188055999999</v>
      </c>
      <c r="H469" s="87">
        <v>425.62376111999998</v>
      </c>
      <c r="I469" s="87">
        <v>0</v>
      </c>
      <c r="J469" s="87">
        <v>468.18613722999999</v>
      </c>
      <c r="K469" s="87">
        <v>553.31088946</v>
      </c>
      <c r="L469" s="87">
        <v>638.43564168</v>
      </c>
    </row>
    <row r="470" spans="1:12" ht="12.75" customHeight="1" x14ac:dyDescent="0.2">
      <c r="A470" s="86" t="s">
        <v>168</v>
      </c>
      <c r="B470" s="86">
        <v>5</v>
      </c>
      <c r="C470" s="87">
        <v>818.13823323999998</v>
      </c>
      <c r="D470" s="87">
        <v>812.45403171999999</v>
      </c>
      <c r="E470" s="87">
        <v>0</v>
      </c>
      <c r="F470" s="87">
        <v>81.245403170000003</v>
      </c>
      <c r="G470" s="87">
        <v>203.11350793</v>
      </c>
      <c r="H470" s="87">
        <v>406.22701585999999</v>
      </c>
      <c r="I470" s="87">
        <v>0</v>
      </c>
      <c r="J470" s="87">
        <v>446.84971745000001</v>
      </c>
      <c r="K470" s="87">
        <v>528.09512061999999</v>
      </c>
      <c r="L470" s="87">
        <v>609.34052379000002</v>
      </c>
    </row>
    <row r="471" spans="1:12" ht="12.75" customHeight="1" x14ac:dyDescent="0.2">
      <c r="A471" s="86" t="s">
        <v>168</v>
      </c>
      <c r="B471" s="86">
        <v>6</v>
      </c>
      <c r="C471" s="87">
        <v>814.14309205999996</v>
      </c>
      <c r="D471" s="87">
        <v>808.41847008000002</v>
      </c>
      <c r="E471" s="87">
        <v>0</v>
      </c>
      <c r="F471" s="87">
        <v>80.841847009999995</v>
      </c>
      <c r="G471" s="87">
        <v>202.10461752000001</v>
      </c>
      <c r="H471" s="87">
        <v>404.20923504000001</v>
      </c>
      <c r="I471" s="87">
        <v>0</v>
      </c>
      <c r="J471" s="87">
        <v>444.63015854000002</v>
      </c>
      <c r="K471" s="87">
        <v>525.47200554999995</v>
      </c>
      <c r="L471" s="87">
        <v>606.31385255999999</v>
      </c>
    </row>
    <row r="472" spans="1:12" ht="12.75" customHeight="1" x14ac:dyDescent="0.2">
      <c r="A472" s="86" t="s">
        <v>168</v>
      </c>
      <c r="B472" s="86">
        <v>7</v>
      </c>
      <c r="C472" s="87">
        <v>816.57033608999996</v>
      </c>
      <c r="D472" s="87">
        <v>810.71997969999995</v>
      </c>
      <c r="E472" s="87">
        <v>0</v>
      </c>
      <c r="F472" s="87">
        <v>81.071997969999998</v>
      </c>
      <c r="G472" s="87">
        <v>202.67999492999999</v>
      </c>
      <c r="H472" s="87">
        <v>405.35998984999998</v>
      </c>
      <c r="I472" s="87">
        <v>0</v>
      </c>
      <c r="J472" s="87">
        <v>445.89598883999997</v>
      </c>
      <c r="K472" s="87">
        <v>526.96798680999996</v>
      </c>
      <c r="L472" s="87">
        <v>608.03998478000005</v>
      </c>
    </row>
    <row r="473" spans="1:12" ht="12.75" customHeight="1" x14ac:dyDescent="0.2">
      <c r="A473" s="86" t="s">
        <v>168</v>
      </c>
      <c r="B473" s="86">
        <v>8</v>
      </c>
      <c r="C473" s="87">
        <v>764.59014335999996</v>
      </c>
      <c r="D473" s="87">
        <v>758.87836875000005</v>
      </c>
      <c r="E473" s="87">
        <v>0</v>
      </c>
      <c r="F473" s="87">
        <v>75.887836879999995</v>
      </c>
      <c r="G473" s="87">
        <v>189.71959218999999</v>
      </c>
      <c r="H473" s="87">
        <v>379.43918437999997</v>
      </c>
      <c r="I473" s="87">
        <v>0</v>
      </c>
      <c r="J473" s="87">
        <v>417.38310281000003</v>
      </c>
      <c r="K473" s="87">
        <v>493.27093968999998</v>
      </c>
      <c r="L473" s="87">
        <v>569.15877655999998</v>
      </c>
    </row>
    <row r="474" spans="1:12" ht="12.75" customHeight="1" x14ac:dyDescent="0.2">
      <c r="A474" s="86" t="s">
        <v>168</v>
      </c>
      <c r="B474" s="86">
        <v>9</v>
      </c>
      <c r="C474" s="87">
        <v>645.91091674999996</v>
      </c>
      <c r="D474" s="87">
        <v>641.18432576999999</v>
      </c>
      <c r="E474" s="87">
        <v>0</v>
      </c>
      <c r="F474" s="87">
        <v>64.118432580000004</v>
      </c>
      <c r="G474" s="87">
        <v>160.29608143999999</v>
      </c>
      <c r="H474" s="87">
        <v>320.59216289</v>
      </c>
      <c r="I474" s="87">
        <v>0</v>
      </c>
      <c r="J474" s="87">
        <v>352.65137916999998</v>
      </c>
      <c r="K474" s="87">
        <v>416.76981174999997</v>
      </c>
      <c r="L474" s="87">
        <v>480.88824433000002</v>
      </c>
    </row>
    <row r="475" spans="1:12" ht="12.75" customHeight="1" x14ac:dyDescent="0.2">
      <c r="A475" s="86" t="s">
        <v>168</v>
      </c>
      <c r="B475" s="86">
        <v>10</v>
      </c>
      <c r="C475" s="87">
        <v>589.75019276</v>
      </c>
      <c r="D475" s="87">
        <v>585.69512306000001</v>
      </c>
      <c r="E475" s="87">
        <v>0</v>
      </c>
      <c r="F475" s="87">
        <v>58.56951231</v>
      </c>
      <c r="G475" s="87">
        <v>146.42378077000001</v>
      </c>
      <c r="H475" s="87">
        <v>292.84756153000001</v>
      </c>
      <c r="I475" s="87">
        <v>0</v>
      </c>
      <c r="J475" s="87">
        <v>322.13231768000003</v>
      </c>
      <c r="K475" s="87">
        <v>380.70182999000002</v>
      </c>
      <c r="L475" s="87">
        <v>439.27134230000001</v>
      </c>
    </row>
    <row r="476" spans="1:12" ht="12.75" customHeight="1" x14ac:dyDescent="0.2">
      <c r="A476" s="86" t="s">
        <v>168</v>
      </c>
      <c r="B476" s="86">
        <v>11</v>
      </c>
      <c r="C476" s="87">
        <v>559.29141569000001</v>
      </c>
      <c r="D476" s="87">
        <v>555.64749968000001</v>
      </c>
      <c r="E476" s="87">
        <v>0</v>
      </c>
      <c r="F476" s="87">
        <v>55.564749970000001</v>
      </c>
      <c r="G476" s="87">
        <v>138.91187492</v>
      </c>
      <c r="H476" s="87">
        <v>277.82374984</v>
      </c>
      <c r="I476" s="87">
        <v>0</v>
      </c>
      <c r="J476" s="87">
        <v>305.60612481999999</v>
      </c>
      <c r="K476" s="87">
        <v>361.17087479000003</v>
      </c>
      <c r="L476" s="87">
        <v>416.73562476000001</v>
      </c>
    </row>
    <row r="477" spans="1:12" ht="12.75" customHeight="1" x14ac:dyDescent="0.2">
      <c r="A477" s="86" t="s">
        <v>168</v>
      </c>
      <c r="B477" s="86">
        <v>12</v>
      </c>
      <c r="C477" s="87">
        <v>565.49351497999999</v>
      </c>
      <c r="D477" s="87">
        <v>561.58549166</v>
      </c>
      <c r="E477" s="87">
        <v>0</v>
      </c>
      <c r="F477" s="87">
        <v>56.158549170000001</v>
      </c>
      <c r="G477" s="87">
        <v>140.39637292</v>
      </c>
      <c r="H477" s="87">
        <v>280.79274583</v>
      </c>
      <c r="I477" s="87">
        <v>0</v>
      </c>
      <c r="J477" s="87">
        <v>308.87202041</v>
      </c>
      <c r="K477" s="87">
        <v>365.03056958000002</v>
      </c>
      <c r="L477" s="87">
        <v>421.18911874999998</v>
      </c>
    </row>
    <row r="478" spans="1:12" ht="12.75" customHeight="1" x14ac:dyDescent="0.2">
      <c r="A478" s="86" t="s">
        <v>168</v>
      </c>
      <c r="B478" s="86">
        <v>13</v>
      </c>
      <c r="C478" s="87">
        <v>522.48492180000005</v>
      </c>
      <c r="D478" s="87">
        <v>519.07001710999998</v>
      </c>
      <c r="E478" s="87">
        <v>0</v>
      </c>
      <c r="F478" s="87">
        <v>51.907001710000003</v>
      </c>
      <c r="G478" s="87">
        <v>129.76750428</v>
      </c>
      <c r="H478" s="87">
        <v>259.53500855999999</v>
      </c>
      <c r="I478" s="87">
        <v>0</v>
      </c>
      <c r="J478" s="87">
        <v>285.48850941000001</v>
      </c>
      <c r="K478" s="87">
        <v>337.39551111999998</v>
      </c>
      <c r="L478" s="87">
        <v>389.30251283000001</v>
      </c>
    </row>
    <row r="479" spans="1:12" ht="12.75" customHeight="1" x14ac:dyDescent="0.2">
      <c r="A479" s="86" t="s">
        <v>168</v>
      </c>
      <c r="B479" s="86">
        <v>14</v>
      </c>
      <c r="C479" s="87">
        <v>476.91450705</v>
      </c>
      <c r="D479" s="87">
        <v>473.80422901999998</v>
      </c>
      <c r="E479" s="87">
        <v>0</v>
      </c>
      <c r="F479" s="87">
        <v>47.380422899999999</v>
      </c>
      <c r="G479" s="87">
        <v>118.45105726</v>
      </c>
      <c r="H479" s="87">
        <v>236.90211450999999</v>
      </c>
      <c r="I479" s="87">
        <v>0</v>
      </c>
      <c r="J479" s="87">
        <v>260.59232595999998</v>
      </c>
      <c r="K479" s="87">
        <v>307.97274886000002</v>
      </c>
      <c r="L479" s="87">
        <v>355.35317177000002</v>
      </c>
    </row>
    <row r="480" spans="1:12" ht="12.75" customHeight="1" x14ac:dyDescent="0.2">
      <c r="A480" s="86" t="s">
        <v>168</v>
      </c>
      <c r="B480" s="86">
        <v>15</v>
      </c>
      <c r="C480" s="87">
        <v>441.01184876999997</v>
      </c>
      <c r="D480" s="87">
        <v>438.09909893000003</v>
      </c>
      <c r="E480" s="87">
        <v>0</v>
      </c>
      <c r="F480" s="87">
        <v>43.80990989</v>
      </c>
      <c r="G480" s="87">
        <v>109.52477473</v>
      </c>
      <c r="H480" s="87">
        <v>219.04954946999999</v>
      </c>
      <c r="I480" s="87">
        <v>0</v>
      </c>
      <c r="J480" s="87">
        <v>240.95450441</v>
      </c>
      <c r="K480" s="87">
        <v>284.7644143</v>
      </c>
      <c r="L480" s="87">
        <v>328.57432419999998</v>
      </c>
    </row>
    <row r="481" spans="1:12" ht="12.75" customHeight="1" x14ac:dyDescent="0.2">
      <c r="A481" s="86" t="s">
        <v>168</v>
      </c>
      <c r="B481" s="86">
        <v>16</v>
      </c>
      <c r="C481" s="87">
        <v>438.53482015999998</v>
      </c>
      <c r="D481" s="87">
        <v>435.54745852999997</v>
      </c>
      <c r="E481" s="87">
        <v>0</v>
      </c>
      <c r="F481" s="87">
        <v>43.554745850000003</v>
      </c>
      <c r="G481" s="87">
        <v>108.88686463000001</v>
      </c>
      <c r="H481" s="87">
        <v>217.77372926999999</v>
      </c>
      <c r="I481" s="87">
        <v>0</v>
      </c>
      <c r="J481" s="87">
        <v>239.55110218999999</v>
      </c>
      <c r="K481" s="87">
        <v>283.10584804000001</v>
      </c>
      <c r="L481" s="87">
        <v>326.66059389999998</v>
      </c>
    </row>
    <row r="482" spans="1:12" ht="12.75" customHeight="1" x14ac:dyDescent="0.2">
      <c r="A482" s="86" t="s">
        <v>168</v>
      </c>
      <c r="B482" s="86">
        <v>17</v>
      </c>
      <c r="C482" s="87">
        <v>465.56707863000003</v>
      </c>
      <c r="D482" s="87">
        <v>462.45618822</v>
      </c>
      <c r="E482" s="87">
        <v>0</v>
      </c>
      <c r="F482" s="87">
        <v>46.245618819999997</v>
      </c>
      <c r="G482" s="87">
        <v>115.61404706</v>
      </c>
      <c r="H482" s="87">
        <v>231.22809411</v>
      </c>
      <c r="I482" s="87">
        <v>0</v>
      </c>
      <c r="J482" s="87">
        <v>254.35090352</v>
      </c>
      <c r="K482" s="87">
        <v>300.59652233999998</v>
      </c>
      <c r="L482" s="87">
        <v>346.84214116999999</v>
      </c>
    </row>
    <row r="483" spans="1:12" ht="12.75" customHeight="1" x14ac:dyDescent="0.2">
      <c r="A483" s="86" t="s">
        <v>168</v>
      </c>
      <c r="B483" s="86">
        <v>18</v>
      </c>
      <c r="C483" s="87">
        <v>452.18484696000002</v>
      </c>
      <c r="D483" s="87">
        <v>449.38674476</v>
      </c>
      <c r="E483" s="87">
        <v>0</v>
      </c>
      <c r="F483" s="87">
        <v>44.938674480000003</v>
      </c>
      <c r="G483" s="87">
        <v>112.34668619</v>
      </c>
      <c r="H483" s="87">
        <v>224.69337238</v>
      </c>
      <c r="I483" s="87">
        <v>0</v>
      </c>
      <c r="J483" s="87">
        <v>247.16270961999999</v>
      </c>
      <c r="K483" s="87">
        <v>292.10138409000001</v>
      </c>
      <c r="L483" s="87">
        <v>337.04005856999999</v>
      </c>
    </row>
    <row r="484" spans="1:12" ht="12.75" customHeight="1" x14ac:dyDescent="0.2">
      <c r="A484" s="86" t="s">
        <v>168</v>
      </c>
      <c r="B484" s="86">
        <v>19</v>
      </c>
      <c r="C484" s="87">
        <v>457.70422688000002</v>
      </c>
      <c r="D484" s="87">
        <v>455.15659270999998</v>
      </c>
      <c r="E484" s="87">
        <v>0</v>
      </c>
      <c r="F484" s="87">
        <v>45.51565927</v>
      </c>
      <c r="G484" s="87">
        <v>113.78914818</v>
      </c>
      <c r="H484" s="87">
        <v>227.57829636</v>
      </c>
      <c r="I484" s="87">
        <v>0</v>
      </c>
      <c r="J484" s="87">
        <v>250.33612599</v>
      </c>
      <c r="K484" s="87">
        <v>295.85178525999999</v>
      </c>
      <c r="L484" s="87">
        <v>341.36744453</v>
      </c>
    </row>
    <row r="485" spans="1:12" ht="12.75" customHeight="1" x14ac:dyDescent="0.2">
      <c r="A485" s="86" t="s">
        <v>168</v>
      </c>
      <c r="B485" s="86">
        <v>20</v>
      </c>
      <c r="C485" s="87">
        <v>467.37155319999999</v>
      </c>
      <c r="D485" s="87">
        <v>464.86743349</v>
      </c>
      <c r="E485" s="87">
        <v>0</v>
      </c>
      <c r="F485" s="87">
        <v>46.486743349999998</v>
      </c>
      <c r="G485" s="87">
        <v>116.21685837</v>
      </c>
      <c r="H485" s="87">
        <v>232.43371675</v>
      </c>
      <c r="I485" s="87">
        <v>0</v>
      </c>
      <c r="J485" s="87">
        <v>255.67708841999999</v>
      </c>
      <c r="K485" s="87">
        <v>302.16383177</v>
      </c>
      <c r="L485" s="87">
        <v>348.65057511999998</v>
      </c>
    </row>
    <row r="486" spans="1:12" ht="12.75" customHeight="1" x14ac:dyDescent="0.2">
      <c r="A486" s="86" t="s">
        <v>168</v>
      </c>
      <c r="B486" s="86">
        <v>21</v>
      </c>
      <c r="C486" s="87">
        <v>459.54408548999999</v>
      </c>
      <c r="D486" s="87">
        <v>457.01734028999999</v>
      </c>
      <c r="E486" s="87">
        <v>0</v>
      </c>
      <c r="F486" s="87">
        <v>45.701734029999997</v>
      </c>
      <c r="G486" s="87">
        <v>114.25433507</v>
      </c>
      <c r="H486" s="87">
        <v>228.50867015</v>
      </c>
      <c r="I486" s="87">
        <v>0</v>
      </c>
      <c r="J486" s="87">
        <v>251.35953716</v>
      </c>
      <c r="K486" s="87">
        <v>297.06127119000001</v>
      </c>
      <c r="L486" s="87">
        <v>342.76300522000003</v>
      </c>
    </row>
    <row r="487" spans="1:12" ht="12.75" customHeight="1" x14ac:dyDescent="0.2">
      <c r="A487" s="86" t="s">
        <v>168</v>
      </c>
      <c r="B487" s="86">
        <v>22</v>
      </c>
      <c r="C487" s="87">
        <v>466.58607811000002</v>
      </c>
      <c r="D487" s="87">
        <v>464.17144967000002</v>
      </c>
      <c r="E487" s="87">
        <v>0</v>
      </c>
      <c r="F487" s="87">
        <v>46.417144970000003</v>
      </c>
      <c r="G487" s="87">
        <v>116.04286242000001</v>
      </c>
      <c r="H487" s="87">
        <v>232.08572484000001</v>
      </c>
      <c r="I487" s="87">
        <v>0</v>
      </c>
      <c r="J487" s="87">
        <v>255.29429732</v>
      </c>
      <c r="K487" s="87">
        <v>301.71144228999998</v>
      </c>
      <c r="L487" s="87">
        <v>348.12858725000001</v>
      </c>
    </row>
    <row r="488" spans="1:12" ht="12.75" customHeight="1" x14ac:dyDescent="0.2">
      <c r="A488" s="86" t="s">
        <v>168</v>
      </c>
      <c r="B488" s="86">
        <v>23</v>
      </c>
      <c r="C488" s="87">
        <v>483.48111607999999</v>
      </c>
      <c r="D488" s="87">
        <v>480.99665198000002</v>
      </c>
      <c r="E488" s="87">
        <v>0</v>
      </c>
      <c r="F488" s="87">
        <v>48.099665199999997</v>
      </c>
      <c r="G488" s="87">
        <v>120.249163</v>
      </c>
      <c r="H488" s="87">
        <v>240.49832599000001</v>
      </c>
      <c r="I488" s="87">
        <v>0</v>
      </c>
      <c r="J488" s="87">
        <v>264.54815859000001</v>
      </c>
      <c r="K488" s="87">
        <v>312.64782379000002</v>
      </c>
      <c r="L488" s="87">
        <v>360.74748899000002</v>
      </c>
    </row>
    <row r="489" spans="1:12" ht="12.75" customHeight="1" x14ac:dyDescent="0.2">
      <c r="A489" s="86" t="s">
        <v>168</v>
      </c>
      <c r="B489" s="86">
        <v>24</v>
      </c>
      <c r="C489" s="87">
        <v>553.39327070000002</v>
      </c>
      <c r="D489" s="87">
        <v>550.52826140000002</v>
      </c>
      <c r="E489" s="87">
        <v>0</v>
      </c>
      <c r="F489" s="87">
        <v>55.052826140000001</v>
      </c>
      <c r="G489" s="87">
        <v>137.63206535</v>
      </c>
      <c r="H489" s="87">
        <v>275.26413070000001</v>
      </c>
      <c r="I489" s="87">
        <v>0</v>
      </c>
      <c r="J489" s="87">
        <v>302.79054377</v>
      </c>
      <c r="K489" s="87">
        <v>357.84336990999998</v>
      </c>
      <c r="L489" s="87">
        <v>412.89619605000001</v>
      </c>
    </row>
    <row r="490" spans="1:12" ht="12.75" customHeight="1" x14ac:dyDescent="0.2">
      <c r="A490" s="86" t="s">
        <v>169</v>
      </c>
      <c r="B490" s="86">
        <v>1</v>
      </c>
      <c r="C490" s="87">
        <v>619.09883255</v>
      </c>
      <c r="D490" s="87">
        <v>616.03159289999996</v>
      </c>
      <c r="E490" s="87">
        <v>0</v>
      </c>
      <c r="F490" s="87">
        <v>61.603159290000001</v>
      </c>
      <c r="G490" s="87">
        <v>154.00789823</v>
      </c>
      <c r="H490" s="87">
        <v>308.01579644999998</v>
      </c>
      <c r="I490" s="87">
        <v>0</v>
      </c>
      <c r="J490" s="87">
        <v>338.81737609999999</v>
      </c>
      <c r="K490" s="87">
        <v>400.42053539</v>
      </c>
      <c r="L490" s="87">
        <v>462.02369468000001</v>
      </c>
    </row>
    <row r="491" spans="1:12" ht="12.75" customHeight="1" x14ac:dyDescent="0.2">
      <c r="A491" s="86" t="s">
        <v>169</v>
      </c>
      <c r="B491" s="86">
        <v>2</v>
      </c>
      <c r="C491" s="87">
        <v>747.46960897999998</v>
      </c>
      <c r="D491" s="87">
        <v>743.74955377000003</v>
      </c>
      <c r="E491" s="87">
        <v>0</v>
      </c>
      <c r="F491" s="87">
        <v>74.374955380000003</v>
      </c>
      <c r="G491" s="87">
        <v>185.93738844000001</v>
      </c>
      <c r="H491" s="87">
        <v>371.87477689000002</v>
      </c>
      <c r="I491" s="87">
        <v>0</v>
      </c>
      <c r="J491" s="87">
        <v>409.06225456999999</v>
      </c>
      <c r="K491" s="87">
        <v>483.43720995000001</v>
      </c>
      <c r="L491" s="87">
        <v>557.81216532999997</v>
      </c>
    </row>
    <row r="492" spans="1:12" ht="12.75" customHeight="1" x14ac:dyDescent="0.2">
      <c r="A492" s="86" t="s">
        <v>169</v>
      </c>
      <c r="B492" s="86">
        <v>3</v>
      </c>
      <c r="C492" s="87">
        <v>853.5411656</v>
      </c>
      <c r="D492" s="87">
        <v>849.19675035</v>
      </c>
      <c r="E492" s="87">
        <v>0</v>
      </c>
      <c r="F492" s="87">
        <v>84.919675040000001</v>
      </c>
      <c r="G492" s="87">
        <v>212.29918759</v>
      </c>
      <c r="H492" s="87">
        <v>424.59837518000001</v>
      </c>
      <c r="I492" s="87">
        <v>0</v>
      </c>
      <c r="J492" s="87">
        <v>467.05821269</v>
      </c>
      <c r="K492" s="87">
        <v>551.97788773000002</v>
      </c>
      <c r="L492" s="87">
        <v>636.89756276000003</v>
      </c>
    </row>
    <row r="493" spans="1:12" ht="12.75" customHeight="1" x14ac:dyDescent="0.2">
      <c r="A493" s="86" t="s">
        <v>169</v>
      </c>
      <c r="B493" s="86">
        <v>4</v>
      </c>
      <c r="C493" s="87">
        <v>955.36280964000002</v>
      </c>
      <c r="D493" s="87">
        <v>950.55710746</v>
      </c>
      <c r="E493" s="87">
        <v>0</v>
      </c>
      <c r="F493" s="87">
        <v>95.055710750000003</v>
      </c>
      <c r="G493" s="87">
        <v>237.63927687</v>
      </c>
      <c r="H493" s="87">
        <v>475.27855373</v>
      </c>
      <c r="I493" s="87">
        <v>0</v>
      </c>
      <c r="J493" s="87">
        <v>522.8064091</v>
      </c>
      <c r="K493" s="87">
        <v>617.86211985</v>
      </c>
      <c r="L493" s="87">
        <v>712.9178306</v>
      </c>
    </row>
    <row r="494" spans="1:12" ht="12.75" customHeight="1" x14ac:dyDescent="0.2">
      <c r="A494" s="86" t="s">
        <v>169</v>
      </c>
      <c r="B494" s="86">
        <v>5</v>
      </c>
      <c r="C494" s="87">
        <v>952.19646480999995</v>
      </c>
      <c r="D494" s="87">
        <v>947.40379656000005</v>
      </c>
      <c r="E494" s="87">
        <v>0</v>
      </c>
      <c r="F494" s="87">
        <v>94.740379660000002</v>
      </c>
      <c r="G494" s="87">
        <v>236.85094914000001</v>
      </c>
      <c r="H494" s="87">
        <v>473.70189828000002</v>
      </c>
      <c r="I494" s="87">
        <v>0</v>
      </c>
      <c r="J494" s="87">
        <v>521.07208810999998</v>
      </c>
      <c r="K494" s="87">
        <v>615.81246776</v>
      </c>
      <c r="L494" s="87">
        <v>710.55284742000003</v>
      </c>
    </row>
    <row r="495" spans="1:12" ht="12.75" customHeight="1" x14ac:dyDescent="0.2">
      <c r="A495" s="86" t="s">
        <v>169</v>
      </c>
      <c r="B495" s="86">
        <v>6</v>
      </c>
      <c r="C495" s="87">
        <v>922.71188859999995</v>
      </c>
      <c r="D495" s="87">
        <v>917.92815975999997</v>
      </c>
      <c r="E495" s="87">
        <v>0</v>
      </c>
      <c r="F495" s="87">
        <v>91.79281598</v>
      </c>
      <c r="G495" s="87">
        <v>229.48203993999999</v>
      </c>
      <c r="H495" s="87">
        <v>458.96407987999999</v>
      </c>
      <c r="I495" s="87">
        <v>0</v>
      </c>
      <c r="J495" s="87">
        <v>504.86048786999999</v>
      </c>
      <c r="K495" s="87">
        <v>596.65330384000004</v>
      </c>
      <c r="L495" s="87">
        <v>688.44611982000004</v>
      </c>
    </row>
    <row r="496" spans="1:12" ht="12.75" customHeight="1" x14ac:dyDescent="0.2">
      <c r="A496" s="86" t="s">
        <v>169</v>
      </c>
      <c r="B496" s="86">
        <v>7</v>
      </c>
      <c r="C496" s="87">
        <v>886.28461617000005</v>
      </c>
      <c r="D496" s="87">
        <v>881.66548783999997</v>
      </c>
      <c r="E496" s="87">
        <v>0</v>
      </c>
      <c r="F496" s="87">
        <v>88.166548779999999</v>
      </c>
      <c r="G496" s="87">
        <v>220.41637195999999</v>
      </c>
      <c r="H496" s="87">
        <v>440.83274391999998</v>
      </c>
      <c r="I496" s="87">
        <v>0</v>
      </c>
      <c r="J496" s="87">
        <v>484.91601831000003</v>
      </c>
      <c r="K496" s="87">
        <v>573.08256710000001</v>
      </c>
      <c r="L496" s="87">
        <v>661.24911587999998</v>
      </c>
    </row>
    <row r="497" spans="1:12" ht="12.75" customHeight="1" x14ac:dyDescent="0.2">
      <c r="A497" s="86" t="s">
        <v>169</v>
      </c>
      <c r="B497" s="86">
        <v>8</v>
      </c>
      <c r="C497" s="87">
        <v>796.94801590999998</v>
      </c>
      <c r="D497" s="87">
        <v>792.69652034000001</v>
      </c>
      <c r="E497" s="87">
        <v>0</v>
      </c>
      <c r="F497" s="87">
        <v>79.269652030000003</v>
      </c>
      <c r="G497" s="87">
        <v>198.17413009000001</v>
      </c>
      <c r="H497" s="87">
        <v>396.34826017</v>
      </c>
      <c r="I497" s="87">
        <v>0</v>
      </c>
      <c r="J497" s="87">
        <v>435.98308618999999</v>
      </c>
      <c r="K497" s="87">
        <v>515.25273821999997</v>
      </c>
      <c r="L497" s="87">
        <v>594.52239025999995</v>
      </c>
    </row>
    <row r="498" spans="1:12" ht="12.75" customHeight="1" x14ac:dyDescent="0.2">
      <c r="A498" s="86" t="s">
        <v>169</v>
      </c>
      <c r="B498" s="86">
        <v>9</v>
      </c>
      <c r="C498" s="87">
        <v>665.99238493999997</v>
      </c>
      <c r="D498" s="87">
        <v>662.67744388000006</v>
      </c>
      <c r="E498" s="87">
        <v>0</v>
      </c>
      <c r="F498" s="87">
        <v>66.267744390000004</v>
      </c>
      <c r="G498" s="87">
        <v>165.66936097000001</v>
      </c>
      <c r="H498" s="87">
        <v>331.33872194000003</v>
      </c>
      <c r="I498" s="87">
        <v>0</v>
      </c>
      <c r="J498" s="87">
        <v>364.47259413</v>
      </c>
      <c r="K498" s="87">
        <v>430.74033852000002</v>
      </c>
      <c r="L498" s="87">
        <v>497.00808290999998</v>
      </c>
    </row>
    <row r="499" spans="1:12" ht="12.75" customHeight="1" x14ac:dyDescent="0.2">
      <c r="A499" s="86" t="s">
        <v>169</v>
      </c>
      <c r="B499" s="86">
        <v>10</v>
      </c>
      <c r="C499" s="87">
        <v>584.26494132000005</v>
      </c>
      <c r="D499" s="87">
        <v>581.16359858999999</v>
      </c>
      <c r="E499" s="87">
        <v>0</v>
      </c>
      <c r="F499" s="87">
        <v>58.116359860000003</v>
      </c>
      <c r="G499" s="87">
        <v>145.29089965</v>
      </c>
      <c r="H499" s="87">
        <v>290.5817993</v>
      </c>
      <c r="I499" s="87">
        <v>0</v>
      </c>
      <c r="J499" s="87">
        <v>319.63997921999999</v>
      </c>
      <c r="K499" s="87">
        <v>377.75633907999998</v>
      </c>
      <c r="L499" s="87">
        <v>435.87269894000002</v>
      </c>
    </row>
    <row r="500" spans="1:12" ht="12.75" customHeight="1" x14ac:dyDescent="0.2">
      <c r="A500" s="86" t="s">
        <v>169</v>
      </c>
      <c r="B500" s="86">
        <v>11</v>
      </c>
      <c r="C500" s="87">
        <v>500.19989249999998</v>
      </c>
      <c r="D500" s="87">
        <v>497.47854144000001</v>
      </c>
      <c r="E500" s="87">
        <v>0</v>
      </c>
      <c r="F500" s="87">
        <v>49.747854140000001</v>
      </c>
      <c r="G500" s="87">
        <v>124.36963536</v>
      </c>
      <c r="H500" s="87">
        <v>248.73927072000001</v>
      </c>
      <c r="I500" s="87">
        <v>0</v>
      </c>
      <c r="J500" s="87">
        <v>273.61319779000002</v>
      </c>
      <c r="K500" s="87">
        <v>323.36105193999998</v>
      </c>
      <c r="L500" s="87">
        <v>373.10890608</v>
      </c>
    </row>
    <row r="501" spans="1:12" ht="12.75" customHeight="1" x14ac:dyDescent="0.2">
      <c r="A501" s="86" t="s">
        <v>169</v>
      </c>
      <c r="B501" s="86">
        <v>12</v>
      </c>
      <c r="C501" s="87">
        <v>474.78532435</v>
      </c>
      <c r="D501" s="87">
        <v>471.9769852</v>
      </c>
      <c r="E501" s="87">
        <v>0</v>
      </c>
      <c r="F501" s="87">
        <v>47.197698520000003</v>
      </c>
      <c r="G501" s="87">
        <v>117.9942463</v>
      </c>
      <c r="H501" s="87">
        <v>235.9884926</v>
      </c>
      <c r="I501" s="87">
        <v>0</v>
      </c>
      <c r="J501" s="87">
        <v>259.58734185999998</v>
      </c>
      <c r="K501" s="87">
        <v>306.78504038</v>
      </c>
      <c r="L501" s="87">
        <v>353.98273890000002</v>
      </c>
    </row>
    <row r="502" spans="1:12" ht="12.75" customHeight="1" x14ac:dyDescent="0.2">
      <c r="A502" s="86" t="s">
        <v>169</v>
      </c>
      <c r="B502" s="86">
        <v>13</v>
      </c>
      <c r="C502" s="87">
        <v>472.78644071000002</v>
      </c>
      <c r="D502" s="87">
        <v>470.44114425999999</v>
      </c>
      <c r="E502" s="87">
        <v>0</v>
      </c>
      <c r="F502" s="87">
        <v>47.04411443</v>
      </c>
      <c r="G502" s="87">
        <v>117.61028607</v>
      </c>
      <c r="H502" s="87">
        <v>235.22057212999999</v>
      </c>
      <c r="I502" s="87">
        <v>0</v>
      </c>
      <c r="J502" s="87">
        <v>258.74262934000001</v>
      </c>
      <c r="K502" s="87">
        <v>305.78674376999999</v>
      </c>
      <c r="L502" s="87">
        <v>352.83085820000002</v>
      </c>
    </row>
    <row r="503" spans="1:12" ht="12.75" customHeight="1" x14ac:dyDescent="0.2">
      <c r="A503" s="86" t="s">
        <v>169</v>
      </c>
      <c r="B503" s="86">
        <v>14</v>
      </c>
      <c r="C503" s="87">
        <v>471.89705442000002</v>
      </c>
      <c r="D503" s="87">
        <v>469.5219755</v>
      </c>
      <c r="E503" s="87">
        <v>0</v>
      </c>
      <c r="F503" s="87">
        <v>46.952197550000001</v>
      </c>
      <c r="G503" s="87">
        <v>117.38049388</v>
      </c>
      <c r="H503" s="87">
        <v>234.76098775</v>
      </c>
      <c r="I503" s="87">
        <v>0</v>
      </c>
      <c r="J503" s="87">
        <v>258.23708653</v>
      </c>
      <c r="K503" s="87">
        <v>305.18928407999999</v>
      </c>
      <c r="L503" s="87">
        <v>352.14148162999999</v>
      </c>
    </row>
    <row r="504" spans="1:12" ht="12.75" customHeight="1" x14ac:dyDescent="0.2">
      <c r="A504" s="86" t="s">
        <v>169</v>
      </c>
      <c r="B504" s="86">
        <v>15</v>
      </c>
      <c r="C504" s="87">
        <v>490.80594988000001</v>
      </c>
      <c r="D504" s="87">
        <v>488.28711026000002</v>
      </c>
      <c r="E504" s="87">
        <v>0</v>
      </c>
      <c r="F504" s="87">
        <v>48.828711030000001</v>
      </c>
      <c r="G504" s="87">
        <v>122.07177756999999</v>
      </c>
      <c r="H504" s="87">
        <v>244.14355513000001</v>
      </c>
      <c r="I504" s="87">
        <v>0</v>
      </c>
      <c r="J504" s="87">
        <v>268.55791063999999</v>
      </c>
      <c r="K504" s="87">
        <v>317.38662167000001</v>
      </c>
      <c r="L504" s="87">
        <v>366.21533269999998</v>
      </c>
    </row>
    <row r="505" spans="1:12" ht="12.75" customHeight="1" x14ac:dyDescent="0.2">
      <c r="A505" s="86" t="s">
        <v>169</v>
      </c>
      <c r="B505" s="86">
        <v>16</v>
      </c>
      <c r="C505" s="87">
        <v>487.99445151999998</v>
      </c>
      <c r="D505" s="87">
        <v>485.53378294999999</v>
      </c>
      <c r="E505" s="87">
        <v>0</v>
      </c>
      <c r="F505" s="87">
        <v>48.553378299999999</v>
      </c>
      <c r="G505" s="87">
        <v>121.38344574</v>
      </c>
      <c r="H505" s="87">
        <v>242.76689148</v>
      </c>
      <c r="I505" s="87">
        <v>0</v>
      </c>
      <c r="J505" s="87">
        <v>267.04358062</v>
      </c>
      <c r="K505" s="87">
        <v>315.59695892000002</v>
      </c>
      <c r="L505" s="87">
        <v>364.15033720999998</v>
      </c>
    </row>
    <row r="506" spans="1:12" ht="12.75" customHeight="1" x14ac:dyDescent="0.2">
      <c r="A506" s="86" t="s">
        <v>169</v>
      </c>
      <c r="B506" s="86">
        <v>17</v>
      </c>
      <c r="C506" s="87">
        <v>476.03298847999997</v>
      </c>
      <c r="D506" s="87">
        <v>473.61587936000001</v>
      </c>
      <c r="E506" s="87">
        <v>0</v>
      </c>
      <c r="F506" s="87">
        <v>47.36158794</v>
      </c>
      <c r="G506" s="87">
        <v>118.40396984</v>
      </c>
      <c r="H506" s="87">
        <v>236.80793968</v>
      </c>
      <c r="I506" s="87">
        <v>0</v>
      </c>
      <c r="J506" s="87">
        <v>260.48873364999997</v>
      </c>
      <c r="K506" s="87">
        <v>307.85032158000001</v>
      </c>
      <c r="L506" s="87">
        <v>355.21190952000001</v>
      </c>
    </row>
    <row r="507" spans="1:12" ht="12.75" customHeight="1" x14ac:dyDescent="0.2">
      <c r="A507" s="86" t="s">
        <v>169</v>
      </c>
      <c r="B507" s="86">
        <v>18</v>
      </c>
      <c r="C507" s="87">
        <v>491.35835333</v>
      </c>
      <c r="D507" s="87">
        <v>488.74785795000003</v>
      </c>
      <c r="E507" s="87">
        <v>0</v>
      </c>
      <c r="F507" s="87">
        <v>48.874785799999998</v>
      </c>
      <c r="G507" s="87">
        <v>122.18696448999999</v>
      </c>
      <c r="H507" s="87">
        <v>244.37392897999999</v>
      </c>
      <c r="I507" s="87">
        <v>0</v>
      </c>
      <c r="J507" s="87">
        <v>268.81132186999997</v>
      </c>
      <c r="K507" s="87">
        <v>317.68610767000001</v>
      </c>
      <c r="L507" s="87">
        <v>366.56089345999999</v>
      </c>
    </row>
    <row r="508" spans="1:12" ht="12.75" customHeight="1" x14ac:dyDescent="0.2">
      <c r="A508" s="86" t="s">
        <v>169</v>
      </c>
      <c r="B508" s="86">
        <v>19</v>
      </c>
      <c r="C508" s="87">
        <v>489.60113192</v>
      </c>
      <c r="D508" s="87">
        <v>486.97971116999997</v>
      </c>
      <c r="E508" s="87">
        <v>0</v>
      </c>
      <c r="F508" s="87">
        <v>48.697971119999998</v>
      </c>
      <c r="G508" s="87">
        <v>121.74492779000001</v>
      </c>
      <c r="H508" s="87">
        <v>243.48985558999999</v>
      </c>
      <c r="I508" s="87">
        <v>0</v>
      </c>
      <c r="J508" s="87">
        <v>267.83884114</v>
      </c>
      <c r="K508" s="87">
        <v>316.53681225999998</v>
      </c>
      <c r="L508" s="87">
        <v>365.23478338000001</v>
      </c>
    </row>
    <row r="509" spans="1:12" ht="12.75" customHeight="1" x14ac:dyDescent="0.2">
      <c r="A509" s="86" t="s">
        <v>169</v>
      </c>
      <c r="B509" s="86">
        <v>20</v>
      </c>
      <c r="C509" s="87">
        <v>495.28593747000002</v>
      </c>
      <c r="D509" s="87">
        <v>492.72719067999998</v>
      </c>
      <c r="E509" s="87">
        <v>0</v>
      </c>
      <c r="F509" s="87">
        <v>49.272719070000001</v>
      </c>
      <c r="G509" s="87">
        <v>123.18179766999999</v>
      </c>
      <c r="H509" s="87">
        <v>246.36359533999999</v>
      </c>
      <c r="I509" s="87">
        <v>0</v>
      </c>
      <c r="J509" s="87">
        <v>270.99995487000001</v>
      </c>
      <c r="K509" s="87">
        <v>320.27267394</v>
      </c>
      <c r="L509" s="87">
        <v>369.54539301</v>
      </c>
    </row>
    <row r="510" spans="1:12" ht="12.75" customHeight="1" x14ac:dyDescent="0.2">
      <c r="A510" s="86" t="s">
        <v>169</v>
      </c>
      <c r="B510" s="86">
        <v>21</v>
      </c>
      <c r="C510" s="87">
        <v>502.31975827999997</v>
      </c>
      <c r="D510" s="87">
        <v>499.74006013000002</v>
      </c>
      <c r="E510" s="87">
        <v>0</v>
      </c>
      <c r="F510" s="87">
        <v>49.974006009999997</v>
      </c>
      <c r="G510" s="87">
        <v>124.93501503</v>
      </c>
      <c r="H510" s="87">
        <v>249.87003007000001</v>
      </c>
      <c r="I510" s="87">
        <v>0</v>
      </c>
      <c r="J510" s="87">
        <v>274.85703307</v>
      </c>
      <c r="K510" s="87">
        <v>324.83103907999998</v>
      </c>
      <c r="L510" s="87">
        <v>374.80504509999997</v>
      </c>
    </row>
    <row r="511" spans="1:12" ht="12.75" customHeight="1" x14ac:dyDescent="0.2">
      <c r="A511" s="86" t="s">
        <v>169</v>
      </c>
      <c r="B511" s="86">
        <v>22</v>
      </c>
      <c r="C511" s="87">
        <v>515.99126364000006</v>
      </c>
      <c r="D511" s="87">
        <v>513.10657741</v>
      </c>
      <c r="E511" s="87">
        <v>0</v>
      </c>
      <c r="F511" s="87">
        <v>51.310657740000003</v>
      </c>
      <c r="G511" s="87">
        <v>128.27664435</v>
      </c>
      <c r="H511" s="87">
        <v>256.55328871</v>
      </c>
      <c r="I511" s="87">
        <v>0</v>
      </c>
      <c r="J511" s="87">
        <v>282.20861758000001</v>
      </c>
      <c r="K511" s="87">
        <v>333.51927532000002</v>
      </c>
      <c r="L511" s="87">
        <v>384.82993305999997</v>
      </c>
    </row>
    <row r="512" spans="1:12" ht="12.75" customHeight="1" x14ac:dyDescent="0.2">
      <c r="A512" s="86" t="s">
        <v>169</v>
      </c>
      <c r="B512" s="86">
        <v>23</v>
      </c>
      <c r="C512" s="87">
        <v>477.27988772999998</v>
      </c>
      <c r="D512" s="87">
        <v>474.78281493999998</v>
      </c>
      <c r="E512" s="87">
        <v>0</v>
      </c>
      <c r="F512" s="87">
        <v>47.478281490000001</v>
      </c>
      <c r="G512" s="87">
        <v>118.69570374</v>
      </c>
      <c r="H512" s="87">
        <v>237.39140746999999</v>
      </c>
      <c r="I512" s="87">
        <v>0</v>
      </c>
      <c r="J512" s="87">
        <v>261.13054821999998</v>
      </c>
      <c r="K512" s="87">
        <v>308.60882971000001</v>
      </c>
      <c r="L512" s="87">
        <v>356.08711120999999</v>
      </c>
    </row>
    <row r="513" spans="1:12" ht="12.75" customHeight="1" x14ac:dyDescent="0.2">
      <c r="A513" s="86" t="s">
        <v>169</v>
      </c>
      <c r="B513" s="86">
        <v>24</v>
      </c>
      <c r="C513" s="87">
        <v>522.92635499999994</v>
      </c>
      <c r="D513" s="87">
        <v>520.33420421999995</v>
      </c>
      <c r="E513" s="87">
        <v>0</v>
      </c>
      <c r="F513" s="87">
        <v>52.033420419999999</v>
      </c>
      <c r="G513" s="87">
        <v>130.08355105999999</v>
      </c>
      <c r="H513" s="87">
        <v>260.16710210999997</v>
      </c>
      <c r="I513" s="87">
        <v>0</v>
      </c>
      <c r="J513" s="87">
        <v>286.18381232000002</v>
      </c>
      <c r="K513" s="87">
        <v>338.21723273999999</v>
      </c>
      <c r="L513" s="87">
        <v>390.25065317000002</v>
      </c>
    </row>
    <row r="514" spans="1:12" ht="12.75" customHeight="1" x14ac:dyDescent="0.2">
      <c r="A514" s="86" t="s">
        <v>170</v>
      </c>
      <c r="B514" s="86">
        <v>1</v>
      </c>
      <c r="C514" s="87">
        <v>619.29375305999997</v>
      </c>
      <c r="D514" s="87">
        <v>616.21928108999998</v>
      </c>
      <c r="E514" s="87">
        <v>0</v>
      </c>
      <c r="F514" s="87">
        <v>61.621928109999999</v>
      </c>
      <c r="G514" s="87">
        <v>154.05482026999999</v>
      </c>
      <c r="H514" s="87">
        <v>308.10964054999999</v>
      </c>
      <c r="I514" s="87">
        <v>0</v>
      </c>
      <c r="J514" s="87">
        <v>338.92060459999999</v>
      </c>
      <c r="K514" s="87">
        <v>400.54253270999999</v>
      </c>
      <c r="L514" s="87">
        <v>462.16446081999999</v>
      </c>
    </row>
    <row r="515" spans="1:12" ht="12.75" customHeight="1" x14ac:dyDescent="0.2">
      <c r="A515" s="86" t="s">
        <v>170</v>
      </c>
      <c r="B515" s="86">
        <v>2</v>
      </c>
      <c r="C515" s="87">
        <v>731.54184020000002</v>
      </c>
      <c r="D515" s="87">
        <v>727.89823308999996</v>
      </c>
      <c r="E515" s="87">
        <v>0</v>
      </c>
      <c r="F515" s="87">
        <v>72.789823310000003</v>
      </c>
      <c r="G515" s="87">
        <v>181.97455826999999</v>
      </c>
      <c r="H515" s="87">
        <v>363.94911654999999</v>
      </c>
      <c r="I515" s="87">
        <v>0</v>
      </c>
      <c r="J515" s="87">
        <v>400.34402820000003</v>
      </c>
      <c r="K515" s="87">
        <v>473.13385151</v>
      </c>
      <c r="L515" s="87">
        <v>545.92367481999997</v>
      </c>
    </row>
    <row r="516" spans="1:12" ht="12.75" customHeight="1" x14ac:dyDescent="0.2">
      <c r="A516" s="86" t="s">
        <v>170</v>
      </c>
      <c r="B516" s="86">
        <v>3</v>
      </c>
      <c r="C516" s="87">
        <v>838.05721113000004</v>
      </c>
      <c r="D516" s="87">
        <v>833.87710886000002</v>
      </c>
      <c r="E516" s="87">
        <v>0</v>
      </c>
      <c r="F516" s="87">
        <v>83.387710889999994</v>
      </c>
      <c r="G516" s="87">
        <v>208.46927722000001</v>
      </c>
      <c r="H516" s="87">
        <v>416.93855443000001</v>
      </c>
      <c r="I516" s="87">
        <v>0</v>
      </c>
      <c r="J516" s="87">
        <v>458.63240987</v>
      </c>
      <c r="K516" s="87">
        <v>542.02012076000005</v>
      </c>
      <c r="L516" s="87">
        <v>625.40783165000005</v>
      </c>
    </row>
    <row r="517" spans="1:12" ht="12.75" customHeight="1" x14ac:dyDescent="0.2">
      <c r="A517" s="86" t="s">
        <v>170</v>
      </c>
      <c r="B517" s="86">
        <v>4</v>
      </c>
      <c r="C517" s="87">
        <v>946.75248408000004</v>
      </c>
      <c r="D517" s="87">
        <v>941.29905858999996</v>
      </c>
      <c r="E517" s="87">
        <v>0</v>
      </c>
      <c r="F517" s="87">
        <v>94.129905859999994</v>
      </c>
      <c r="G517" s="87">
        <v>235.32476464999999</v>
      </c>
      <c r="H517" s="87">
        <v>470.64952929999998</v>
      </c>
      <c r="I517" s="87">
        <v>0</v>
      </c>
      <c r="J517" s="87">
        <v>517.71448222000004</v>
      </c>
      <c r="K517" s="87">
        <v>611.84438808000004</v>
      </c>
      <c r="L517" s="87">
        <v>705.97429394000005</v>
      </c>
    </row>
    <row r="518" spans="1:12" ht="12.75" customHeight="1" x14ac:dyDescent="0.2">
      <c r="A518" s="86" t="s">
        <v>170</v>
      </c>
      <c r="B518" s="86">
        <v>5</v>
      </c>
      <c r="C518" s="87">
        <v>956.59825921000004</v>
      </c>
      <c r="D518" s="87">
        <v>951.24278972000002</v>
      </c>
      <c r="E518" s="87">
        <v>0</v>
      </c>
      <c r="F518" s="87">
        <v>95.124278970000006</v>
      </c>
      <c r="G518" s="87">
        <v>237.81069743</v>
      </c>
      <c r="H518" s="87">
        <v>475.62139486000001</v>
      </c>
      <c r="I518" s="87">
        <v>0</v>
      </c>
      <c r="J518" s="87">
        <v>523.18353434999995</v>
      </c>
      <c r="K518" s="87">
        <v>618.30781332000004</v>
      </c>
      <c r="L518" s="87">
        <v>713.43209229000001</v>
      </c>
    </row>
    <row r="519" spans="1:12" ht="12.75" customHeight="1" x14ac:dyDescent="0.2">
      <c r="A519" s="86" t="s">
        <v>170</v>
      </c>
      <c r="B519" s="86">
        <v>6</v>
      </c>
      <c r="C519" s="87">
        <v>942.66869166000004</v>
      </c>
      <c r="D519" s="87">
        <v>937.72935501999996</v>
      </c>
      <c r="E519" s="87">
        <v>0</v>
      </c>
      <c r="F519" s="87">
        <v>93.772935500000003</v>
      </c>
      <c r="G519" s="87">
        <v>234.43233875999999</v>
      </c>
      <c r="H519" s="87">
        <v>468.86467750999998</v>
      </c>
      <c r="I519" s="87">
        <v>0</v>
      </c>
      <c r="J519" s="87">
        <v>515.75114526000004</v>
      </c>
      <c r="K519" s="87">
        <v>609.52408075999995</v>
      </c>
      <c r="L519" s="87">
        <v>703.29701626999997</v>
      </c>
    </row>
    <row r="520" spans="1:12" ht="12.75" customHeight="1" x14ac:dyDescent="0.2">
      <c r="A520" s="86" t="s">
        <v>170</v>
      </c>
      <c r="B520" s="86">
        <v>7</v>
      </c>
      <c r="C520" s="87">
        <v>953.14856913999995</v>
      </c>
      <c r="D520" s="87">
        <v>945.35101373999998</v>
      </c>
      <c r="E520" s="87">
        <v>0</v>
      </c>
      <c r="F520" s="87">
        <v>94.535101370000007</v>
      </c>
      <c r="G520" s="87">
        <v>236.33775344</v>
      </c>
      <c r="H520" s="87">
        <v>472.67550686999999</v>
      </c>
      <c r="I520" s="87">
        <v>0</v>
      </c>
      <c r="J520" s="87">
        <v>519.94305756000006</v>
      </c>
      <c r="K520" s="87">
        <v>614.47815892999995</v>
      </c>
      <c r="L520" s="87">
        <v>709.01326030999996</v>
      </c>
    </row>
    <row r="521" spans="1:12" ht="12.75" customHeight="1" x14ac:dyDescent="0.2">
      <c r="A521" s="86" t="s">
        <v>170</v>
      </c>
      <c r="B521" s="86">
        <v>8</v>
      </c>
      <c r="C521" s="87">
        <v>873.59161632999997</v>
      </c>
      <c r="D521" s="87">
        <v>863.85835182999995</v>
      </c>
      <c r="E521" s="87">
        <v>0</v>
      </c>
      <c r="F521" s="87">
        <v>86.385835180000001</v>
      </c>
      <c r="G521" s="87">
        <v>215.96458795999999</v>
      </c>
      <c r="H521" s="87">
        <v>431.92917591999998</v>
      </c>
      <c r="I521" s="87">
        <v>0</v>
      </c>
      <c r="J521" s="87">
        <v>475.12209351000001</v>
      </c>
      <c r="K521" s="87">
        <v>561.50792868999997</v>
      </c>
      <c r="L521" s="87">
        <v>647.89376387000004</v>
      </c>
    </row>
    <row r="522" spans="1:12" ht="12.75" customHeight="1" x14ac:dyDescent="0.2">
      <c r="A522" s="86" t="s">
        <v>170</v>
      </c>
      <c r="B522" s="86">
        <v>9</v>
      </c>
      <c r="C522" s="87">
        <v>759.08421314999998</v>
      </c>
      <c r="D522" s="87">
        <v>750.43355334</v>
      </c>
      <c r="E522" s="87">
        <v>0</v>
      </c>
      <c r="F522" s="87">
        <v>75.043355329999997</v>
      </c>
      <c r="G522" s="87">
        <v>187.60838834</v>
      </c>
      <c r="H522" s="87">
        <v>375.21677667</v>
      </c>
      <c r="I522" s="87">
        <v>0</v>
      </c>
      <c r="J522" s="87">
        <v>412.73845433999998</v>
      </c>
      <c r="K522" s="87">
        <v>487.78180966999997</v>
      </c>
      <c r="L522" s="87">
        <v>562.82516500999998</v>
      </c>
    </row>
    <row r="523" spans="1:12" ht="12.75" customHeight="1" x14ac:dyDescent="0.2">
      <c r="A523" s="86" t="s">
        <v>170</v>
      </c>
      <c r="B523" s="86">
        <v>10</v>
      </c>
      <c r="C523" s="87">
        <v>654.44838435999998</v>
      </c>
      <c r="D523" s="87">
        <v>647.33595213000001</v>
      </c>
      <c r="E523" s="87">
        <v>0</v>
      </c>
      <c r="F523" s="87">
        <v>64.733595210000004</v>
      </c>
      <c r="G523" s="87">
        <v>161.83398803</v>
      </c>
      <c r="H523" s="87">
        <v>323.66797607000001</v>
      </c>
      <c r="I523" s="87">
        <v>0</v>
      </c>
      <c r="J523" s="87">
        <v>356.03477366999999</v>
      </c>
      <c r="K523" s="87">
        <v>420.76836888000003</v>
      </c>
      <c r="L523" s="87">
        <v>485.50196410000001</v>
      </c>
    </row>
    <row r="524" spans="1:12" ht="12.75" customHeight="1" x14ac:dyDescent="0.2">
      <c r="A524" s="86" t="s">
        <v>170</v>
      </c>
      <c r="B524" s="86">
        <v>11</v>
      </c>
      <c r="C524" s="87">
        <v>563.23569420000001</v>
      </c>
      <c r="D524" s="87">
        <v>557.28975480999998</v>
      </c>
      <c r="E524" s="87">
        <v>0</v>
      </c>
      <c r="F524" s="87">
        <v>55.728975480000003</v>
      </c>
      <c r="G524" s="87">
        <v>139.32243869999999</v>
      </c>
      <c r="H524" s="87">
        <v>278.64487740999999</v>
      </c>
      <c r="I524" s="87">
        <v>0</v>
      </c>
      <c r="J524" s="87">
        <v>306.50936515000001</v>
      </c>
      <c r="K524" s="87">
        <v>362.23834062999998</v>
      </c>
      <c r="L524" s="87">
        <v>417.96731611000001</v>
      </c>
    </row>
    <row r="525" spans="1:12" ht="12.75" customHeight="1" x14ac:dyDescent="0.2">
      <c r="A525" s="86" t="s">
        <v>170</v>
      </c>
      <c r="B525" s="86">
        <v>12</v>
      </c>
      <c r="C525" s="87">
        <v>522.34889631999999</v>
      </c>
      <c r="D525" s="87">
        <v>516.70430935000002</v>
      </c>
      <c r="E525" s="87">
        <v>0</v>
      </c>
      <c r="F525" s="87">
        <v>51.670430940000003</v>
      </c>
      <c r="G525" s="87">
        <v>129.17607734000001</v>
      </c>
      <c r="H525" s="87">
        <v>258.35215468000001</v>
      </c>
      <c r="I525" s="87">
        <v>0</v>
      </c>
      <c r="J525" s="87">
        <v>284.18737013999998</v>
      </c>
      <c r="K525" s="87">
        <v>335.85780108</v>
      </c>
      <c r="L525" s="87">
        <v>387.52823201000001</v>
      </c>
    </row>
    <row r="526" spans="1:12" ht="12.75" customHeight="1" x14ac:dyDescent="0.2">
      <c r="A526" s="86" t="s">
        <v>170</v>
      </c>
      <c r="B526" s="86">
        <v>13</v>
      </c>
      <c r="C526" s="87">
        <v>521.82286480000005</v>
      </c>
      <c r="D526" s="87">
        <v>516.60556701999997</v>
      </c>
      <c r="E526" s="87">
        <v>0</v>
      </c>
      <c r="F526" s="87">
        <v>51.660556700000001</v>
      </c>
      <c r="G526" s="87">
        <v>129.15139176</v>
      </c>
      <c r="H526" s="87">
        <v>258.30278350999998</v>
      </c>
      <c r="I526" s="87">
        <v>0</v>
      </c>
      <c r="J526" s="87">
        <v>284.13306186</v>
      </c>
      <c r="K526" s="87">
        <v>335.79361856000003</v>
      </c>
      <c r="L526" s="87">
        <v>387.45417527000001</v>
      </c>
    </row>
    <row r="527" spans="1:12" ht="12.75" customHeight="1" x14ac:dyDescent="0.2">
      <c r="A527" s="86" t="s">
        <v>170</v>
      </c>
      <c r="B527" s="86">
        <v>14</v>
      </c>
      <c r="C527" s="87">
        <v>519.68146512999999</v>
      </c>
      <c r="D527" s="87">
        <v>514.18306889999997</v>
      </c>
      <c r="E527" s="87">
        <v>0</v>
      </c>
      <c r="F527" s="87">
        <v>51.418306889999997</v>
      </c>
      <c r="G527" s="87">
        <v>128.54576723</v>
      </c>
      <c r="H527" s="87">
        <v>257.09153444999998</v>
      </c>
      <c r="I527" s="87">
        <v>0</v>
      </c>
      <c r="J527" s="87">
        <v>282.80068790000001</v>
      </c>
      <c r="K527" s="87">
        <v>334.21899479000001</v>
      </c>
      <c r="L527" s="87">
        <v>385.63730168000001</v>
      </c>
    </row>
    <row r="528" spans="1:12" ht="12.75" customHeight="1" x14ac:dyDescent="0.2">
      <c r="A528" s="86" t="s">
        <v>170</v>
      </c>
      <c r="B528" s="86">
        <v>15</v>
      </c>
      <c r="C528" s="87">
        <v>527.32169895000004</v>
      </c>
      <c r="D528" s="87">
        <v>522.02788741999996</v>
      </c>
      <c r="E528" s="87">
        <v>0</v>
      </c>
      <c r="F528" s="87">
        <v>52.202788740000003</v>
      </c>
      <c r="G528" s="87">
        <v>130.50697185999999</v>
      </c>
      <c r="H528" s="87">
        <v>261.01394370999998</v>
      </c>
      <c r="I528" s="87">
        <v>0</v>
      </c>
      <c r="J528" s="87">
        <v>287.11533808000001</v>
      </c>
      <c r="K528" s="87">
        <v>339.31812681999997</v>
      </c>
      <c r="L528" s="87">
        <v>391.52091557</v>
      </c>
    </row>
    <row r="529" spans="1:12" ht="12.75" customHeight="1" x14ac:dyDescent="0.2">
      <c r="A529" s="86" t="s">
        <v>170</v>
      </c>
      <c r="B529" s="86">
        <v>16</v>
      </c>
      <c r="C529" s="87">
        <v>523.75946035000004</v>
      </c>
      <c r="D529" s="87">
        <v>518.40921144000004</v>
      </c>
      <c r="E529" s="87">
        <v>0</v>
      </c>
      <c r="F529" s="87">
        <v>51.840921139999999</v>
      </c>
      <c r="G529" s="87">
        <v>129.60230286000001</v>
      </c>
      <c r="H529" s="87">
        <v>259.20460572000002</v>
      </c>
      <c r="I529" s="87">
        <v>0</v>
      </c>
      <c r="J529" s="87">
        <v>285.12506629000001</v>
      </c>
      <c r="K529" s="87">
        <v>336.96598743999999</v>
      </c>
      <c r="L529" s="87">
        <v>388.80690858000003</v>
      </c>
    </row>
    <row r="530" spans="1:12" ht="12.75" customHeight="1" x14ac:dyDescent="0.2">
      <c r="A530" s="86" t="s">
        <v>170</v>
      </c>
      <c r="B530" s="86">
        <v>17</v>
      </c>
      <c r="C530" s="87">
        <v>515.87081409999996</v>
      </c>
      <c r="D530" s="87">
        <v>510.88220559000001</v>
      </c>
      <c r="E530" s="87">
        <v>0</v>
      </c>
      <c r="F530" s="87">
        <v>51.088220560000003</v>
      </c>
      <c r="G530" s="87">
        <v>127.72055140000001</v>
      </c>
      <c r="H530" s="87">
        <v>255.44110280000001</v>
      </c>
      <c r="I530" s="87">
        <v>0</v>
      </c>
      <c r="J530" s="87">
        <v>280.98521306999999</v>
      </c>
      <c r="K530" s="87">
        <v>332.07343363000001</v>
      </c>
      <c r="L530" s="87">
        <v>383.16165418999998</v>
      </c>
    </row>
    <row r="531" spans="1:12" ht="12.75" customHeight="1" x14ac:dyDescent="0.2">
      <c r="A531" s="86" t="s">
        <v>170</v>
      </c>
      <c r="B531" s="86">
        <v>18</v>
      </c>
      <c r="C531" s="87">
        <v>519.87985992999995</v>
      </c>
      <c r="D531" s="87">
        <v>514.10852980000004</v>
      </c>
      <c r="E531" s="87">
        <v>0</v>
      </c>
      <c r="F531" s="87">
        <v>51.410852980000001</v>
      </c>
      <c r="G531" s="87">
        <v>128.52713245000001</v>
      </c>
      <c r="H531" s="87">
        <v>257.05426490000002</v>
      </c>
      <c r="I531" s="87">
        <v>0</v>
      </c>
      <c r="J531" s="87">
        <v>282.75969139</v>
      </c>
      <c r="K531" s="87">
        <v>334.17054437000002</v>
      </c>
      <c r="L531" s="87">
        <v>385.58139734999997</v>
      </c>
    </row>
    <row r="532" spans="1:12" ht="12.75" customHeight="1" x14ac:dyDescent="0.2">
      <c r="A532" s="86" t="s">
        <v>170</v>
      </c>
      <c r="B532" s="86">
        <v>19</v>
      </c>
      <c r="C532" s="87">
        <v>517.70970049000005</v>
      </c>
      <c r="D532" s="87">
        <v>512.05520243000001</v>
      </c>
      <c r="E532" s="87">
        <v>0</v>
      </c>
      <c r="F532" s="87">
        <v>51.205520239999998</v>
      </c>
      <c r="G532" s="87">
        <v>128.01380061</v>
      </c>
      <c r="H532" s="87">
        <v>256.02760122000001</v>
      </c>
      <c r="I532" s="87">
        <v>0</v>
      </c>
      <c r="J532" s="87">
        <v>281.63036133999998</v>
      </c>
      <c r="K532" s="87">
        <v>332.83588157999998</v>
      </c>
      <c r="L532" s="87">
        <v>384.04140181999998</v>
      </c>
    </row>
    <row r="533" spans="1:12" ht="12.75" customHeight="1" x14ac:dyDescent="0.2">
      <c r="A533" s="86" t="s">
        <v>170</v>
      </c>
      <c r="B533" s="86">
        <v>20</v>
      </c>
      <c r="C533" s="87">
        <v>523.46466057999999</v>
      </c>
      <c r="D533" s="87">
        <v>517.94267418000004</v>
      </c>
      <c r="E533" s="87">
        <v>0</v>
      </c>
      <c r="F533" s="87">
        <v>51.794267419999997</v>
      </c>
      <c r="G533" s="87">
        <v>129.48566855000001</v>
      </c>
      <c r="H533" s="87">
        <v>258.97133709000002</v>
      </c>
      <c r="I533" s="87">
        <v>0</v>
      </c>
      <c r="J533" s="87">
        <v>284.86847080000001</v>
      </c>
      <c r="K533" s="87">
        <v>336.66273821999999</v>
      </c>
      <c r="L533" s="87">
        <v>388.45700563999998</v>
      </c>
    </row>
    <row r="534" spans="1:12" ht="12.75" customHeight="1" x14ac:dyDescent="0.2">
      <c r="A534" s="86" t="s">
        <v>170</v>
      </c>
      <c r="B534" s="86">
        <v>21</v>
      </c>
      <c r="C534" s="87">
        <v>524.09511379000003</v>
      </c>
      <c r="D534" s="87">
        <v>518.02646533999996</v>
      </c>
      <c r="E534" s="87">
        <v>0</v>
      </c>
      <c r="F534" s="87">
        <v>51.802646529999997</v>
      </c>
      <c r="G534" s="87">
        <v>129.50661633999999</v>
      </c>
      <c r="H534" s="87">
        <v>259.01323266999998</v>
      </c>
      <c r="I534" s="87">
        <v>0</v>
      </c>
      <c r="J534" s="87">
        <v>284.91455594000001</v>
      </c>
      <c r="K534" s="87">
        <v>336.71720247000002</v>
      </c>
      <c r="L534" s="87">
        <v>388.51984900999997</v>
      </c>
    </row>
    <row r="535" spans="1:12" ht="12.75" customHeight="1" x14ac:dyDescent="0.2">
      <c r="A535" s="86" t="s">
        <v>170</v>
      </c>
      <c r="B535" s="86">
        <v>22</v>
      </c>
      <c r="C535" s="87">
        <v>523.71917593000001</v>
      </c>
      <c r="D535" s="87">
        <v>518.13161315000002</v>
      </c>
      <c r="E535" s="87">
        <v>0</v>
      </c>
      <c r="F535" s="87">
        <v>51.813161319999999</v>
      </c>
      <c r="G535" s="87">
        <v>129.53290329000001</v>
      </c>
      <c r="H535" s="87">
        <v>259.06580658000001</v>
      </c>
      <c r="I535" s="87">
        <v>0</v>
      </c>
      <c r="J535" s="87">
        <v>284.97238722999998</v>
      </c>
      <c r="K535" s="87">
        <v>336.78554854999999</v>
      </c>
      <c r="L535" s="87">
        <v>388.59870985999999</v>
      </c>
    </row>
    <row r="536" spans="1:12" ht="12.75" customHeight="1" x14ac:dyDescent="0.2">
      <c r="A536" s="86" t="s">
        <v>170</v>
      </c>
      <c r="B536" s="86">
        <v>23</v>
      </c>
      <c r="C536" s="87">
        <v>514.61754809000001</v>
      </c>
      <c r="D536" s="87">
        <v>509.43932440999998</v>
      </c>
      <c r="E536" s="87">
        <v>0</v>
      </c>
      <c r="F536" s="87">
        <v>50.943932439999998</v>
      </c>
      <c r="G536" s="87">
        <v>127.35983109999999</v>
      </c>
      <c r="H536" s="87">
        <v>254.71966221</v>
      </c>
      <c r="I536" s="87">
        <v>0</v>
      </c>
      <c r="J536" s="87">
        <v>280.19162842999998</v>
      </c>
      <c r="K536" s="87">
        <v>331.13556087000001</v>
      </c>
      <c r="L536" s="87">
        <v>382.07949330999998</v>
      </c>
    </row>
    <row r="537" spans="1:12" ht="12.75" customHeight="1" x14ac:dyDescent="0.2">
      <c r="A537" s="86" t="s">
        <v>170</v>
      </c>
      <c r="B537" s="86">
        <v>24</v>
      </c>
      <c r="C537" s="87">
        <v>546.82899534000001</v>
      </c>
      <c r="D537" s="87">
        <v>541.05358220999995</v>
      </c>
      <c r="E537" s="87">
        <v>0</v>
      </c>
      <c r="F537" s="87">
        <v>54.105358219999999</v>
      </c>
      <c r="G537" s="87">
        <v>135.26339555000001</v>
      </c>
      <c r="H537" s="87">
        <v>270.52679110999998</v>
      </c>
      <c r="I537" s="87">
        <v>0</v>
      </c>
      <c r="J537" s="87">
        <v>297.57947022000002</v>
      </c>
      <c r="K537" s="87">
        <v>351.68482843999999</v>
      </c>
      <c r="L537" s="87">
        <v>405.79018666000002</v>
      </c>
    </row>
    <row r="538" spans="1:12" ht="12.75" customHeight="1" x14ac:dyDescent="0.2">
      <c r="A538" s="86" t="s">
        <v>171</v>
      </c>
      <c r="B538" s="86">
        <v>1</v>
      </c>
      <c r="C538" s="87">
        <v>687.83617093999999</v>
      </c>
      <c r="D538" s="87">
        <v>680.54407752999998</v>
      </c>
      <c r="E538" s="87">
        <v>0</v>
      </c>
      <c r="F538" s="87">
        <v>68.054407749999996</v>
      </c>
      <c r="G538" s="87">
        <v>170.13601937999999</v>
      </c>
      <c r="H538" s="87">
        <v>340.27203876999999</v>
      </c>
      <c r="I538" s="87">
        <v>0</v>
      </c>
      <c r="J538" s="87">
        <v>374.29924263999999</v>
      </c>
      <c r="K538" s="87">
        <v>442.35365038999998</v>
      </c>
      <c r="L538" s="87">
        <v>510.40805814999999</v>
      </c>
    </row>
    <row r="539" spans="1:12" ht="12.75" customHeight="1" x14ac:dyDescent="0.2">
      <c r="A539" s="86" t="s">
        <v>171</v>
      </c>
      <c r="B539" s="86">
        <v>2</v>
      </c>
      <c r="C539" s="87">
        <v>822.42070693999995</v>
      </c>
      <c r="D539" s="87">
        <v>813.63056882000001</v>
      </c>
      <c r="E539" s="87">
        <v>0</v>
      </c>
      <c r="F539" s="87">
        <v>81.363056880000002</v>
      </c>
      <c r="G539" s="87">
        <v>203.40764221000001</v>
      </c>
      <c r="H539" s="87">
        <v>406.81528441</v>
      </c>
      <c r="I539" s="87">
        <v>0</v>
      </c>
      <c r="J539" s="87">
        <v>447.49681285000003</v>
      </c>
      <c r="K539" s="87">
        <v>528.85986973000001</v>
      </c>
      <c r="L539" s="87">
        <v>610.22292661999995</v>
      </c>
    </row>
    <row r="540" spans="1:12" ht="12.75" customHeight="1" x14ac:dyDescent="0.2">
      <c r="A540" s="86" t="s">
        <v>171</v>
      </c>
      <c r="B540" s="86">
        <v>3</v>
      </c>
      <c r="C540" s="87">
        <v>912.56090943000004</v>
      </c>
      <c r="D540" s="87">
        <v>902.66339600000003</v>
      </c>
      <c r="E540" s="87">
        <v>0</v>
      </c>
      <c r="F540" s="87">
        <v>90.266339599999995</v>
      </c>
      <c r="G540" s="87">
        <v>225.66584900000001</v>
      </c>
      <c r="H540" s="87">
        <v>451.33169800000002</v>
      </c>
      <c r="I540" s="87">
        <v>0</v>
      </c>
      <c r="J540" s="87">
        <v>496.46486779999998</v>
      </c>
      <c r="K540" s="87">
        <v>586.73120740000002</v>
      </c>
      <c r="L540" s="87">
        <v>676.99754700000005</v>
      </c>
    </row>
    <row r="541" spans="1:12" ht="12.75" customHeight="1" x14ac:dyDescent="0.2">
      <c r="A541" s="86" t="s">
        <v>171</v>
      </c>
      <c r="B541" s="86">
        <v>4</v>
      </c>
      <c r="C541" s="87">
        <v>1008.06648229</v>
      </c>
      <c r="D541" s="87">
        <v>996.27502474000005</v>
      </c>
      <c r="E541" s="87">
        <v>0</v>
      </c>
      <c r="F541" s="87">
        <v>99.627502469999996</v>
      </c>
      <c r="G541" s="87">
        <v>249.06875618999999</v>
      </c>
      <c r="H541" s="87">
        <v>498.13751237000002</v>
      </c>
      <c r="I541" s="87">
        <v>0</v>
      </c>
      <c r="J541" s="87">
        <v>547.95126360999996</v>
      </c>
      <c r="K541" s="87">
        <v>647.57876608000004</v>
      </c>
      <c r="L541" s="87">
        <v>747.20626856000001</v>
      </c>
    </row>
    <row r="542" spans="1:12" ht="12.75" customHeight="1" x14ac:dyDescent="0.2">
      <c r="A542" s="86" t="s">
        <v>171</v>
      </c>
      <c r="B542" s="86">
        <v>5</v>
      </c>
      <c r="C542" s="87">
        <v>1011.63485452</v>
      </c>
      <c r="D542" s="87">
        <v>999.79003461000002</v>
      </c>
      <c r="E542" s="87">
        <v>0</v>
      </c>
      <c r="F542" s="87">
        <v>99.979003460000001</v>
      </c>
      <c r="G542" s="87">
        <v>249.94750865</v>
      </c>
      <c r="H542" s="87">
        <v>499.89501731000001</v>
      </c>
      <c r="I542" s="87">
        <v>0</v>
      </c>
      <c r="J542" s="87">
        <v>549.88451903999999</v>
      </c>
      <c r="K542" s="87">
        <v>649.86352250000004</v>
      </c>
      <c r="L542" s="87">
        <v>749.84252595999999</v>
      </c>
    </row>
    <row r="543" spans="1:12" ht="12.75" customHeight="1" x14ac:dyDescent="0.2">
      <c r="A543" s="86" t="s">
        <v>171</v>
      </c>
      <c r="B543" s="86">
        <v>6</v>
      </c>
      <c r="C543" s="87">
        <v>1001.7944615</v>
      </c>
      <c r="D543" s="87">
        <v>989.67609533999996</v>
      </c>
      <c r="E543" s="87">
        <v>0</v>
      </c>
      <c r="F543" s="87">
        <v>98.967609530000004</v>
      </c>
      <c r="G543" s="87">
        <v>247.41902383999999</v>
      </c>
      <c r="H543" s="87">
        <v>494.83804766999998</v>
      </c>
      <c r="I543" s="87">
        <v>0</v>
      </c>
      <c r="J543" s="87">
        <v>544.32185244000004</v>
      </c>
      <c r="K543" s="87">
        <v>643.28946197000005</v>
      </c>
      <c r="L543" s="87">
        <v>742.25707150999995</v>
      </c>
    </row>
    <row r="544" spans="1:12" ht="12.75" customHeight="1" x14ac:dyDescent="0.2">
      <c r="A544" s="86" t="s">
        <v>171</v>
      </c>
      <c r="B544" s="86">
        <v>7</v>
      </c>
      <c r="C544" s="87">
        <v>935.55650651999997</v>
      </c>
      <c r="D544" s="87">
        <v>924.39612419000002</v>
      </c>
      <c r="E544" s="87">
        <v>0</v>
      </c>
      <c r="F544" s="87">
        <v>92.439612420000003</v>
      </c>
      <c r="G544" s="87">
        <v>231.09903105000001</v>
      </c>
      <c r="H544" s="87">
        <v>462.19806210000002</v>
      </c>
      <c r="I544" s="87">
        <v>0</v>
      </c>
      <c r="J544" s="87">
        <v>508.41786830000001</v>
      </c>
      <c r="K544" s="87">
        <v>600.85748072000001</v>
      </c>
      <c r="L544" s="87">
        <v>693.29709314000002</v>
      </c>
    </row>
    <row r="545" spans="1:12" ht="12.75" customHeight="1" x14ac:dyDescent="0.2">
      <c r="A545" s="86" t="s">
        <v>171</v>
      </c>
      <c r="B545" s="86">
        <v>8</v>
      </c>
      <c r="C545" s="87">
        <v>867.65241908999997</v>
      </c>
      <c r="D545" s="87">
        <v>857.69542948000003</v>
      </c>
      <c r="E545" s="87">
        <v>0</v>
      </c>
      <c r="F545" s="87">
        <v>85.769542950000002</v>
      </c>
      <c r="G545" s="87">
        <v>214.42385737000001</v>
      </c>
      <c r="H545" s="87">
        <v>428.84771474000001</v>
      </c>
      <c r="I545" s="87">
        <v>0</v>
      </c>
      <c r="J545" s="87">
        <v>471.73248620999999</v>
      </c>
      <c r="K545" s="87">
        <v>557.50202916000001</v>
      </c>
      <c r="L545" s="87">
        <v>643.27157210999997</v>
      </c>
    </row>
    <row r="546" spans="1:12" ht="12.75" customHeight="1" x14ac:dyDescent="0.2">
      <c r="A546" s="86" t="s">
        <v>171</v>
      </c>
      <c r="B546" s="86">
        <v>9</v>
      </c>
      <c r="C546" s="87">
        <v>769.03619198000001</v>
      </c>
      <c r="D546" s="87">
        <v>759.76818118000006</v>
      </c>
      <c r="E546" s="87">
        <v>0</v>
      </c>
      <c r="F546" s="87">
        <v>75.976818120000004</v>
      </c>
      <c r="G546" s="87">
        <v>189.94204529999999</v>
      </c>
      <c r="H546" s="87">
        <v>379.88409059000003</v>
      </c>
      <c r="I546" s="87">
        <v>0</v>
      </c>
      <c r="J546" s="87">
        <v>417.87249965000001</v>
      </c>
      <c r="K546" s="87">
        <v>493.84931777000003</v>
      </c>
      <c r="L546" s="87">
        <v>569.82613589000005</v>
      </c>
    </row>
    <row r="547" spans="1:12" ht="12.75" customHeight="1" x14ac:dyDescent="0.2">
      <c r="A547" s="86" t="s">
        <v>171</v>
      </c>
      <c r="B547" s="86">
        <v>10</v>
      </c>
      <c r="C547" s="87">
        <v>699.19452841999998</v>
      </c>
      <c r="D547" s="87">
        <v>691.38992847999998</v>
      </c>
      <c r="E547" s="87">
        <v>0</v>
      </c>
      <c r="F547" s="87">
        <v>69.138992849999994</v>
      </c>
      <c r="G547" s="87">
        <v>172.84748212</v>
      </c>
      <c r="H547" s="87">
        <v>345.69496423999999</v>
      </c>
      <c r="I547" s="87">
        <v>0</v>
      </c>
      <c r="J547" s="87">
        <v>380.26446066</v>
      </c>
      <c r="K547" s="87">
        <v>449.40345351000002</v>
      </c>
      <c r="L547" s="87">
        <v>518.54244635999999</v>
      </c>
    </row>
    <row r="548" spans="1:12" ht="12.75" customHeight="1" x14ac:dyDescent="0.2">
      <c r="A548" s="86" t="s">
        <v>171</v>
      </c>
      <c r="B548" s="86">
        <v>11</v>
      </c>
      <c r="C548" s="87">
        <v>628.13281960999996</v>
      </c>
      <c r="D548" s="87">
        <v>621.69080979</v>
      </c>
      <c r="E548" s="87">
        <v>0</v>
      </c>
      <c r="F548" s="87">
        <v>62.169080979999997</v>
      </c>
      <c r="G548" s="87">
        <v>155.42270245</v>
      </c>
      <c r="H548" s="87">
        <v>310.84540490000001</v>
      </c>
      <c r="I548" s="87">
        <v>0</v>
      </c>
      <c r="J548" s="87">
        <v>341.92994537999999</v>
      </c>
      <c r="K548" s="87">
        <v>404.09902635999998</v>
      </c>
      <c r="L548" s="87">
        <v>466.26810733999997</v>
      </c>
    </row>
    <row r="549" spans="1:12" ht="12.75" customHeight="1" x14ac:dyDescent="0.2">
      <c r="A549" s="86" t="s">
        <v>171</v>
      </c>
      <c r="B549" s="86">
        <v>12</v>
      </c>
      <c r="C549" s="87">
        <v>567.49555011999996</v>
      </c>
      <c r="D549" s="87">
        <v>561.21935625000003</v>
      </c>
      <c r="E549" s="87">
        <v>0</v>
      </c>
      <c r="F549" s="87">
        <v>56.121935630000003</v>
      </c>
      <c r="G549" s="87">
        <v>140.30483906000001</v>
      </c>
      <c r="H549" s="87">
        <v>280.60967813000002</v>
      </c>
      <c r="I549" s="87">
        <v>0</v>
      </c>
      <c r="J549" s="87">
        <v>308.67064593999999</v>
      </c>
      <c r="K549" s="87">
        <v>364.79258155999997</v>
      </c>
      <c r="L549" s="87">
        <v>420.91451719000003</v>
      </c>
    </row>
    <row r="550" spans="1:12" ht="12.75" customHeight="1" x14ac:dyDescent="0.2">
      <c r="A550" s="86" t="s">
        <v>171</v>
      </c>
      <c r="B550" s="86">
        <v>13</v>
      </c>
      <c r="C550" s="87">
        <v>544.99628347999999</v>
      </c>
      <c r="D550" s="87">
        <v>539.06740285000001</v>
      </c>
      <c r="E550" s="87">
        <v>0</v>
      </c>
      <c r="F550" s="87">
        <v>53.906740290000002</v>
      </c>
      <c r="G550" s="87">
        <v>134.76685071</v>
      </c>
      <c r="H550" s="87">
        <v>269.53370143000001</v>
      </c>
      <c r="I550" s="87">
        <v>0</v>
      </c>
      <c r="J550" s="87">
        <v>296.48707157000001</v>
      </c>
      <c r="K550" s="87">
        <v>350.39381185000002</v>
      </c>
      <c r="L550" s="87">
        <v>404.30055213999998</v>
      </c>
    </row>
    <row r="551" spans="1:12" ht="12.75" customHeight="1" x14ac:dyDescent="0.2">
      <c r="A551" s="86" t="s">
        <v>171</v>
      </c>
      <c r="B551" s="86">
        <v>14</v>
      </c>
      <c r="C551" s="87">
        <v>545.23449388999995</v>
      </c>
      <c r="D551" s="87">
        <v>539.30645336999999</v>
      </c>
      <c r="E551" s="87">
        <v>0</v>
      </c>
      <c r="F551" s="87">
        <v>53.930645339999998</v>
      </c>
      <c r="G551" s="87">
        <v>134.82661333999999</v>
      </c>
      <c r="H551" s="87">
        <v>269.65322669</v>
      </c>
      <c r="I551" s="87">
        <v>0</v>
      </c>
      <c r="J551" s="87">
        <v>296.61854935000002</v>
      </c>
      <c r="K551" s="87">
        <v>350.54919468999998</v>
      </c>
      <c r="L551" s="87">
        <v>404.47984002999999</v>
      </c>
    </row>
    <row r="552" spans="1:12" ht="12.75" customHeight="1" x14ac:dyDescent="0.2">
      <c r="A552" s="86" t="s">
        <v>171</v>
      </c>
      <c r="B552" s="86">
        <v>15</v>
      </c>
      <c r="C552" s="87">
        <v>548.57780016000004</v>
      </c>
      <c r="D552" s="87">
        <v>542.38219460000005</v>
      </c>
      <c r="E552" s="87">
        <v>0</v>
      </c>
      <c r="F552" s="87">
        <v>54.238219460000003</v>
      </c>
      <c r="G552" s="87">
        <v>135.59554865000001</v>
      </c>
      <c r="H552" s="87">
        <v>271.19109730000002</v>
      </c>
      <c r="I552" s="87">
        <v>0</v>
      </c>
      <c r="J552" s="87">
        <v>298.31020703000002</v>
      </c>
      <c r="K552" s="87">
        <v>352.54842649</v>
      </c>
      <c r="L552" s="87">
        <v>406.78664594999998</v>
      </c>
    </row>
    <row r="553" spans="1:12" ht="12.75" customHeight="1" x14ac:dyDescent="0.2">
      <c r="A553" s="86" t="s">
        <v>171</v>
      </c>
      <c r="B553" s="86">
        <v>16</v>
      </c>
      <c r="C553" s="87">
        <v>548.47605681000005</v>
      </c>
      <c r="D553" s="87">
        <v>543.18845496999995</v>
      </c>
      <c r="E553" s="87">
        <v>0</v>
      </c>
      <c r="F553" s="87">
        <v>54.318845500000002</v>
      </c>
      <c r="G553" s="87">
        <v>135.79711373999999</v>
      </c>
      <c r="H553" s="87">
        <v>271.59422748999998</v>
      </c>
      <c r="I553" s="87">
        <v>0</v>
      </c>
      <c r="J553" s="87">
        <v>298.75365023000001</v>
      </c>
      <c r="K553" s="87">
        <v>353.07249573000001</v>
      </c>
      <c r="L553" s="87">
        <v>407.39134123000002</v>
      </c>
    </row>
    <row r="554" spans="1:12" ht="12.75" customHeight="1" x14ac:dyDescent="0.2">
      <c r="A554" s="86" t="s">
        <v>171</v>
      </c>
      <c r="B554" s="86">
        <v>17</v>
      </c>
      <c r="C554" s="87">
        <v>544.65579849000005</v>
      </c>
      <c r="D554" s="87">
        <v>539.18687070999999</v>
      </c>
      <c r="E554" s="87">
        <v>0</v>
      </c>
      <c r="F554" s="87">
        <v>53.918687069999997</v>
      </c>
      <c r="G554" s="87">
        <v>134.79671768</v>
      </c>
      <c r="H554" s="87">
        <v>269.59343536</v>
      </c>
      <c r="I554" s="87">
        <v>0</v>
      </c>
      <c r="J554" s="87">
        <v>296.55277889000001</v>
      </c>
      <c r="K554" s="87">
        <v>350.47146595999999</v>
      </c>
      <c r="L554" s="87">
        <v>404.39015303000002</v>
      </c>
    </row>
    <row r="555" spans="1:12" ht="12.75" customHeight="1" x14ac:dyDescent="0.2">
      <c r="A555" s="86" t="s">
        <v>171</v>
      </c>
      <c r="B555" s="86">
        <v>18</v>
      </c>
      <c r="C555" s="87">
        <v>545.84177451000005</v>
      </c>
      <c r="D555" s="87">
        <v>540.37194108000006</v>
      </c>
      <c r="E555" s="87">
        <v>0</v>
      </c>
      <c r="F555" s="87">
        <v>54.037194110000002</v>
      </c>
      <c r="G555" s="87">
        <v>135.09298527000001</v>
      </c>
      <c r="H555" s="87">
        <v>270.18597054000003</v>
      </c>
      <c r="I555" s="87">
        <v>0</v>
      </c>
      <c r="J555" s="87">
        <v>297.20456759000001</v>
      </c>
      <c r="K555" s="87">
        <v>351.24176169999998</v>
      </c>
      <c r="L555" s="87">
        <v>405.27895581000001</v>
      </c>
    </row>
    <row r="556" spans="1:12" ht="12.75" customHeight="1" x14ac:dyDescent="0.2">
      <c r="A556" s="86" t="s">
        <v>171</v>
      </c>
      <c r="B556" s="86">
        <v>19</v>
      </c>
      <c r="C556" s="87">
        <v>548.10494166000001</v>
      </c>
      <c r="D556" s="87">
        <v>542.51576940999996</v>
      </c>
      <c r="E556" s="87">
        <v>0</v>
      </c>
      <c r="F556" s="87">
        <v>54.25157694</v>
      </c>
      <c r="G556" s="87">
        <v>135.62894234999999</v>
      </c>
      <c r="H556" s="87">
        <v>271.25788470999998</v>
      </c>
      <c r="I556" s="87">
        <v>0</v>
      </c>
      <c r="J556" s="87">
        <v>298.38367318000002</v>
      </c>
      <c r="K556" s="87">
        <v>352.63525012000002</v>
      </c>
      <c r="L556" s="87">
        <v>406.88682705999997</v>
      </c>
    </row>
    <row r="557" spans="1:12" ht="12.75" customHeight="1" x14ac:dyDescent="0.2">
      <c r="A557" s="86" t="s">
        <v>171</v>
      </c>
      <c r="B557" s="86">
        <v>20</v>
      </c>
      <c r="C557" s="87">
        <v>549.39382063000005</v>
      </c>
      <c r="D557" s="87">
        <v>543.64887283999997</v>
      </c>
      <c r="E557" s="87">
        <v>0</v>
      </c>
      <c r="F557" s="87">
        <v>54.364887279999998</v>
      </c>
      <c r="G557" s="87">
        <v>135.91221820999999</v>
      </c>
      <c r="H557" s="87">
        <v>271.82443641999998</v>
      </c>
      <c r="I557" s="87">
        <v>0</v>
      </c>
      <c r="J557" s="87">
        <v>299.00688006000001</v>
      </c>
      <c r="K557" s="87">
        <v>353.37176735000003</v>
      </c>
      <c r="L557" s="87">
        <v>407.73665462999998</v>
      </c>
    </row>
    <row r="558" spans="1:12" ht="12.75" customHeight="1" x14ac:dyDescent="0.2">
      <c r="A558" s="86" t="s">
        <v>171</v>
      </c>
      <c r="B558" s="86">
        <v>21</v>
      </c>
      <c r="C558" s="87">
        <v>549.20096332000003</v>
      </c>
      <c r="D558" s="87">
        <v>543.02704684000003</v>
      </c>
      <c r="E558" s="87">
        <v>0</v>
      </c>
      <c r="F558" s="87">
        <v>54.302704679999998</v>
      </c>
      <c r="G558" s="87">
        <v>135.75676171000001</v>
      </c>
      <c r="H558" s="87">
        <v>271.51352342000001</v>
      </c>
      <c r="I558" s="87">
        <v>0</v>
      </c>
      <c r="J558" s="87">
        <v>298.66487575999997</v>
      </c>
      <c r="K558" s="87">
        <v>352.96758045000001</v>
      </c>
      <c r="L558" s="87">
        <v>407.27028512999999</v>
      </c>
    </row>
    <row r="559" spans="1:12" ht="12.75" customHeight="1" x14ac:dyDescent="0.2">
      <c r="A559" s="86" t="s">
        <v>171</v>
      </c>
      <c r="B559" s="86">
        <v>22</v>
      </c>
      <c r="C559" s="87">
        <v>553.31367920000002</v>
      </c>
      <c r="D559" s="87">
        <v>547.29556585</v>
      </c>
      <c r="E559" s="87">
        <v>0</v>
      </c>
      <c r="F559" s="87">
        <v>54.729556590000001</v>
      </c>
      <c r="G559" s="87">
        <v>136.82389146</v>
      </c>
      <c r="H559" s="87">
        <v>273.64778293000001</v>
      </c>
      <c r="I559" s="87">
        <v>0</v>
      </c>
      <c r="J559" s="87">
        <v>301.01256122000001</v>
      </c>
      <c r="K559" s="87">
        <v>355.74211780000002</v>
      </c>
      <c r="L559" s="87">
        <v>410.47167438999998</v>
      </c>
    </row>
    <row r="560" spans="1:12" ht="12.75" customHeight="1" x14ac:dyDescent="0.2">
      <c r="A560" s="86" t="s">
        <v>171</v>
      </c>
      <c r="B560" s="86">
        <v>23</v>
      </c>
      <c r="C560" s="87">
        <v>537.82169162000002</v>
      </c>
      <c r="D560" s="87">
        <v>532.34271596999997</v>
      </c>
      <c r="E560" s="87">
        <v>0</v>
      </c>
      <c r="F560" s="87">
        <v>53.2342716</v>
      </c>
      <c r="G560" s="87">
        <v>133.08567898999999</v>
      </c>
      <c r="H560" s="87">
        <v>266.17135798999999</v>
      </c>
      <c r="I560" s="87">
        <v>0</v>
      </c>
      <c r="J560" s="87">
        <v>292.78849378000001</v>
      </c>
      <c r="K560" s="87">
        <v>346.02276538000001</v>
      </c>
      <c r="L560" s="87">
        <v>399.25703698000001</v>
      </c>
    </row>
    <row r="561" spans="1:12" ht="12.75" customHeight="1" x14ac:dyDescent="0.2">
      <c r="A561" s="86" t="s">
        <v>171</v>
      </c>
      <c r="B561" s="86">
        <v>24</v>
      </c>
      <c r="C561" s="87">
        <v>579.39462933000004</v>
      </c>
      <c r="D561" s="87">
        <v>573.50856564000003</v>
      </c>
      <c r="E561" s="87">
        <v>0</v>
      </c>
      <c r="F561" s="87">
        <v>57.350856559999997</v>
      </c>
      <c r="G561" s="87">
        <v>143.37714141000001</v>
      </c>
      <c r="H561" s="87">
        <v>286.75428282000001</v>
      </c>
      <c r="I561" s="87">
        <v>0</v>
      </c>
      <c r="J561" s="87">
        <v>315.42971110000002</v>
      </c>
      <c r="K561" s="87">
        <v>372.78056766999998</v>
      </c>
      <c r="L561" s="87">
        <v>430.13142422999999</v>
      </c>
    </row>
    <row r="562" spans="1:12" ht="12.75" customHeight="1" x14ac:dyDescent="0.2">
      <c r="A562" s="86" t="s">
        <v>172</v>
      </c>
      <c r="B562" s="86">
        <v>1</v>
      </c>
      <c r="C562" s="87">
        <v>686.56286183999998</v>
      </c>
      <c r="D562" s="87">
        <v>680.57458845999997</v>
      </c>
      <c r="E562" s="87">
        <v>0</v>
      </c>
      <c r="F562" s="87">
        <v>68.057458850000003</v>
      </c>
      <c r="G562" s="87">
        <v>170.14364712</v>
      </c>
      <c r="H562" s="87">
        <v>340.28729422999999</v>
      </c>
      <c r="I562" s="87">
        <v>0</v>
      </c>
      <c r="J562" s="87">
        <v>374.31602364999998</v>
      </c>
      <c r="K562" s="87">
        <v>442.37348250000002</v>
      </c>
      <c r="L562" s="87">
        <v>510.43094135000001</v>
      </c>
    </row>
    <row r="563" spans="1:12" ht="12.75" customHeight="1" x14ac:dyDescent="0.2">
      <c r="A563" s="86" t="s">
        <v>172</v>
      </c>
      <c r="B563" s="86">
        <v>2</v>
      </c>
      <c r="C563" s="87">
        <v>815.04951785000003</v>
      </c>
      <c r="D563" s="87">
        <v>809.06452428</v>
      </c>
      <c r="E563" s="87">
        <v>0</v>
      </c>
      <c r="F563" s="87">
        <v>80.906452430000002</v>
      </c>
      <c r="G563" s="87">
        <v>202.26613107</v>
      </c>
      <c r="H563" s="87">
        <v>404.53226214</v>
      </c>
      <c r="I563" s="87">
        <v>0</v>
      </c>
      <c r="J563" s="87">
        <v>444.98548835000003</v>
      </c>
      <c r="K563" s="87">
        <v>525.89194078000003</v>
      </c>
      <c r="L563" s="87">
        <v>606.79839320999997</v>
      </c>
    </row>
    <row r="564" spans="1:12" ht="12.75" customHeight="1" x14ac:dyDescent="0.2">
      <c r="A564" s="86" t="s">
        <v>172</v>
      </c>
      <c r="B564" s="86">
        <v>3</v>
      </c>
      <c r="C564" s="87">
        <v>926.53257967000002</v>
      </c>
      <c r="D564" s="87">
        <v>921.56076544999996</v>
      </c>
      <c r="E564" s="87">
        <v>0</v>
      </c>
      <c r="F564" s="87">
        <v>92.156076549999995</v>
      </c>
      <c r="G564" s="87">
        <v>230.39019135999999</v>
      </c>
      <c r="H564" s="87">
        <v>460.78038272999999</v>
      </c>
      <c r="I564" s="87">
        <v>0</v>
      </c>
      <c r="J564" s="87">
        <v>506.85842100000002</v>
      </c>
      <c r="K564" s="87">
        <v>599.01449753999998</v>
      </c>
      <c r="L564" s="87">
        <v>691.17057408999995</v>
      </c>
    </row>
    <row r="565" spans="1:12" ht="12.75" customHeight="1" x14ac:dyDescent="0.2">
      <c r="A565" s="86" t="s">
        <v>172</v>
      </c>
      <c r="B565" s="86">
        <v>4</v>
      </c>
      <c r="C565" s="87">
        <v>993.87476105999997</v>
      </c>
      <c r="D565" s="87">
        <v>988.28807309000001</v>
      </c>
      <c r="E565" s="87">
        <v>0</v>
      </c>
      <c r="F565" s="87">
        <v>98.828807310000002</v>
      </c>
      <c r="G565" s="87">
        <v>247.07201827</v>
      </c>
      <c r="H565" s="87">
        <v>494.14403655000001</v>
      </c>
      <c r="I565" s="87">
        <v>0</v>
      </c>
      <c r="J565" s="87">
        <v>543.55844019999995</v>
      </c>
      <c r="K565" s="87">
        <v>642.38724750999995</v>
      </c>
      <c r="L565" s="87">
        <v>741.21605481999995</v>
      </c>
    </row>
    <row r="566" spans="1:12" ht="12.75" customHeight="1" x14ac:dyDescent="0.2">
      <c r="A566" s="86" t="s">
        <v>172</v>
      </c>
      <c r="B566" s="86">
        <v>5</v>
      </c>
      <c r="C566" s="87">
        <v>1008.09662381</v>
      </c>
      <c r="D566" s="87">
        <v>1001.98380081</v>
      </c>
      <c r="E566" s="87">
        <v>0</v>
      </c>
      <c r="F566" s="87">
        <v>100.19838008000001</v>
      </c>
      <c r="G566" s="87">
        <v>250.49595020000001</v>
      </c>
      <c r="H566" s="87">
        <v>500.99190041000003</v>
      </c>
      <c r="I566" s="87">
        <v>0</v>
      </c>
      <c r="J566" s="87">
        <v>551.09109045000002</v>
      </c>
      <c r="K566" s="87">
        <v>651.28947053000002</v>
      </c>
      <c r="L566" s="87">
        <v>751.48785061000001</v>
      </c>
    </row>
    <row r="567" spans="1:12" ht="12.75" customHeight="1" x14ac:dyDescent="0.2">
      <c r="A567" s="86" t="s">
        <v>172</v>
      </c>
      <c r="B567" s="86">
        <v>6</v>
      </c>
      <c r="C567" s="87">
        <v>1007.87125463</v>
      </c>
      <c r="D567" s="87">
        <v>1001.5055041099999</v>
      </c>
      <c r="E567" s="87">
        <v>0</v>
      </c>
      <c r="F567" s="87">
        <v>100.15055040999999</v>
      </c>
      <c r="G567" s="87">
        <v>250.37637602999999</v>
      </c>
      <c r="H567" s="87">
        <v>500.75275205999998</v>
      </c>
      <c r="I567" s="87">
        <v>0</v>
      </c>
      <c r="J567" s="87">
        <v>550.82802726</v>
      </c>
      <c r="K567" s="87">
        <v>650.97857767000005</v>
      </c>
      <c r="L567" s="87">
        <v>751.12912807999999</v>
      </c>
    </row>
    <row r="568" spans="1:12" ht="12.75" customHeight="1" x14ac:dyDescent="0.2">
      <c r="A568" s="86" t="s">
        <v>172</v>
      </c>
      <c r="B568" s="86">
        <v>7</v>
      </c>
      <c r="C568" s="87">
        <v>977.08845669000004</v>
      </c>
      <c r="D568" s="87">
        <v>972.08832156000005</v>
      </c>
      <c r="E568" s="87">
        <v>0</v>
      </c>
      <c r="F568" s="87">
        <v>97.20883216</v>
      </c>
      <c r="G568" s="87">
        <v>243.02208039000001</v>
      </c>
      <c r="H568" s="87">
        <v>486.04416078000003</v>
      </c>
      <c r="I568" s="87">
        <v>0</v>
      </c>
      <c r="J568" s="87">
        <v>534.64857686000005</v>
      </c>
      <c r="K568" s="87">
        <v>631.85740900999997</v>
      </c>
      <c r="L568" s="87">
        <v>729.06624117000001</v>
      </c>
    </row>
    <row r="569" spans="1:12" ht="12.75" customHeight="1" x14ac:dyDescent="0.2">
      <c r="A569" s="86" t="s">
        <v>172</v>
      </c>
      <c r="B569" s="86">
        <v>8</v>
      </c>
      <c r="C569" s="87">
        <v>885.09007800999996</v>
      </c>
      <c r="D569" s="87">
        <v>881.04362079999999</v>
      </c>
      <c r="E569" s="87">
        <v>0</v>
      </c>
      <c r="F569" s="87">
        <v>88.104362080000001</v>
      </c>
      <c r="G569" s="87">
        <v>220.2609052</v>
      </c>
      <c r="H569" s="87">
        <v>440.52181039999999</v>
      </c>
      <c r="I569" s="87">
        <v>0</v>
      </c>
      <c r="J569" s="87">
        <v>484.57399143999999</v>
      </c>
      <c r="K569" s="87">
        <v>572.67835351999997</v>
      </c>
      <c r="L569" s="87">
        <v>660.78271559999996</v>
      </c>
    </row>
    <row r="570" spans="1:12" ht="12.75" customHeight="1" x14ac:dyDescent="0.2">
      <c r="A570" s="86" t="s">
        <v>172</v>
      </c>
      <c r="B570" s="86">
        <v>9</v>
      </c>
      <c r="C570" s="87">
        <v>751.72672164999994</v>
      </c>
      <c r="D570" s="87">
        <v>748.25304726000002</v>
      </c>
      <c r="E570" s="87">
        <v>0</v>
      </c>
      <c r="F570" s="87">
        <v>74.825304729999999</v>
      </c>
      <c r="G570" s="87">
        <v>187.06326182000001</v>
      </c>
      <c r="H570" s="87">
        <v>374.12652363000001</v>
      </c>
      <c r="I570" s="87">
        <v>0</v>
      </c>
      <c r="J570" s="87">
        <v>411.53917598999999</v>
      </c>
      <c r="K570" s="87">
        <v>486.36448072000002</v>
      </c>
      <c r="L570" s="87">
        <v>561.18978545000004</v>
      </c>
    </row>
    <row r="571" spans="1:12" ht="12.75" customHeight="1" x14ac:dyDescent="0.2">
      <c r="A571" s="86" t="s">
        <v>172</v>
      </c>
      <c r="B571" s="86">
        <v>10</v>
      </c>
      <c r="C571" s="87">
        <v>693.07786823000004</v>
      </c>
      <c r="D571" s="87">
        <v>689.85541903000001</v>
      </c>
      <c r="E571" s="87">
        <v>0</v>
      </c>
      <c r="F571" s="87">
        <v>68.985541900000001</v>
      </c>
      <c r="G571" s="87">
        <v>172.46385476</v>
      </c>
      <c r="H571" s="87">
        <v>344.92770952000001</v>
      </c>
      <c r="I571" s="87">
        <v>0</v>
      </c>
      <c r="J571" s="87">
        <v>379.42048046999997</v>
      </c>
      <c r="K571" s="87">
        <v>448.40602237000002</v>
      </c>
      <c r="L571" s="87">
        <v>517.39156427</v>
      </c>
    </row>
    <row r="572" spans="1:12" ht="12.75" customHeight="1" x14ac:dyDescent="0.2">
      <c r="A572" s="86" t="s">
        <v>172</v>
      </c>
      <c r="B572" s="86">
        <v>11</v>
      </c>
      <c r="C572" s="87">
        <v>622.78550834999999</v>
      </c>
      <c r="D572" s="87">
        <v>619.77619281</v>
      </c>
      <c r="E572" s="87">
        <v>0</v>
      </c>
      <c r="F572" s="87">
        <v>61.977619279999999</v>
      </c>
      <c r="G572" s="87">
        <v>154.9440482</v>
      </c>
      <c r="H572" s="87">
        <v>309.88809641</v>
      </c>
      <c r="I572" s="87">
        <v>0</v>
      </c>
      <c r="J572" s="87">
        <v>340.87690605</v>
      </c>
      <c r="K572" s="87">
        <v>402.85452533</v>
      </c>
      <c r="L572" s="87">
        <v>464.83214461</v>
      </c>
    </row>
    <row r="573" spans="1:12" ht="12.75" customHeight="1" x14ac:dyDescent="0.2">
      <c r="A573" s="86" t="s">
        <v>172</v>
      </c>
      <c r="B573" s="86">
        <v>12</v>
      </c>
      <c r="C573" s="87">
        <v>556.27121853000006</v>
      </c>
      <c r="D573" s="87">
        <v>553.39402025000004</v>
      </c>
      <c r="E573" s="87">
        <v>0</v>
      </c>
      <c r="F573" s="87">
        <v>55.339402030000002</v>
      </c>
      <c r="G573" s="87">
        <v>138.34850506000001</v>
      </c>
      <c r="H573" s="87">
        <v>276.69701013000002</v>
      </c>
      <c r="I573" s="87">
        <v>0</v>
      </c>
      <c r="J573" s="87">
        <v>304.36671114000001</v>
      </c>
      <c r="K573" s="87">
        <v>359.70611315999997</v>
      </c>
      <c r="L573" s="87">
        <v>415.04551519</v>
      </c>
    </row>
    <row r="574" spans="1:12" ht="12.75" customHeight="1" x14ac:dyDescent="0.2">
      <c r="A574" s="86" t="s">
        <v>172</v>
      </c>
      <c r="B574" s="86">
        <v>13</v>
      </c>
      <c r="C574" s="87">
        <v>541.72758409000005</v>
      </c>
      <c r="D574" s="87">
        <v>539.00202924999996</v>
      </c>
      <c r="E574" s="87">
        <v>0</v>
      </c>
      <c r="F574" s="87">
        <v>53.900202929999999</v>
      </c>
      <c r="G574" s="87">
        <v>134.75050730999999</v>
      </c>
      <c r="H574" s="87">
        <v>269.50101462999999</v>
      </c>
      <c r="I574" s="87">
        <v>0</v>
      </c>
      <c r="J574" s="87">
        <v>296.45111609000003</v>
      </c>
      <c r="K574" s="87">
        <v>350.35131901</v>
      </c>
      <c r="L574" s="87">
        <v>404.25152193999998</v>
      </c>
    </row>
    <row r="575" spans="1:12" ht="12.75" customHeight="1" x14ac:dyDescent="0.2">
      <c r="A575" s="86" t="s">
        <v>172</v>
      </c>
      <c r="B575" s="86">
        <v>14</v>
      </c>
      <c r="C575" s="87">
        <v>545.33089382000003</v>
      </c>
      <c r="D575" s="87">
        <v>542.50729333000004</v>
      </c>
      <c r="E575" s="87">
        <v>0</v>
      </c>
      <c r="F575" s="87">
        <v>54.250729329999999</v>
      </c>
      <c r="G575" s="87">
        <v>135.62682333000001</v>
      </c>
      <c r="H575" s="87">
        <v>271.25364667000002</v>
      </c>
      <c r="I575" s="87">
        <v>0</v>
      </c>
      <c r="J575" s="87">
        <v>298.37901133000003</v>
      </c>
      <c r="K575" s="87">
        <v>352.62974065999998</v>
      </c>
      <c r="L575" s="87">
        <v>406.88047</v>
      </c>
    </row>
    <row r="576" spans="1:12" ht="12.75" customHeight="1" x14ac:dyDescent="0.2">
      <c r="A576" s="86" t="s">
        <v>172</v>
      </c>
      <c r="B576" s="86">
        <v>15</v>
      </c>
      <c r="C576" s="87">
        <v>549.33955916000002</v>
      </c>
      <c r="D576" s="87">
        <v>546.18077124000001</v>
      </c>
      <c r="E576" s="87">
        <v>0</v>
      </c>
      <c r="F576" s="87">
        <v>54.618077120000002</v>
      </c>
      <c r="G576" s="87">
        <v>136.54519281</v>
      </c>
      <c r="H576" s="87">
        <v>273.09038562000001</v>
      </c>
      <c r="I576" s="87">
        <v>0</v>
      </c>
      <c r="J576" s="87">
        <v>300.39942417999998</v>
      </c>
      <c r="K576" s="87">
        <v>355.01750131</v>
      </c>
      <c r="L576" s="87">
        <v>409.63557843000001</v>
      </c>
    </row>
    <row r="577" spans="1:12" ht="12.75" customHeight="1" x14ac:dyDescent="0.2">
      <c r="A577" s="86" t="s">
        <v>172</v>
      </c>
      <c r="B577" s="86">
        <v>16</v>
      </c>
      <c r="C577" s="87">
        <v>548.64295121999999</v>
      </c>
      <c r="D577" s="87">
        <v>544.10712778000004</v>
      </c>
      <c r="E577" s="87">
        <v>0</v>
      </c>
      <c r="F577" s="87">
        <v>54.410712779999997</v>
      </c>
      <c r="G577" s="87">
        <v>136.02678194999999</v>
      </c>
      <c r="H577" s="87">
        <v>272.05356389000002</v>
      </c>
      <c r="I577" s="87">
        <v>0</v>
      </c>
      <c r="J577" s="87">
        <v>299.25892027999998</v>
      </c>
      <c r="K577" s="87">
        <v>353.66963306000002</v>
      </c>
      <c r="L577" s="87">
        <v>408.08034584000001</v>
      </c>
    </row>
    <row r="578" spans="1:12" ht="12.75" customHeight="1" x14ac:dyDescent="0.2">
      <c r="A578" s="86" t="s">
        <v>172</v>
      </c>
      <c r="B578" s="86">
        <v>17</v>
      </c>
      <c r="C578" s="87">
        <v>542.16240252</v>
      </c>
      <c r="D578" s="87">
        <v>537.05022732999998</v>
      </c>
      <c r="E578" s="87">
        <v>0</v>
      </c>
      <c r="F578" s="87">
        <v>53.705022730000003</v>
      </c>
      <c r="G578" s="87">
        <v>134.26255682999999</v>
      </c>
      <c r="H578" s="87">
        <v>268.52511367</v>
      </c>
      <c r="I578" s="87">
        <v>0</v>
      </c>
      <c r="J578" s="87">
        <v>295.37762502999999</v>
      </c>
      <c r="K578" s="87">
        <v>349.08264775999999</v>
      </c>
      <c r="L578" s="87">
        <v>402.78767049999999</v>
      </c>
    </row>
    <row r="579" spans="1:12" ht="12.75" customHeight="1" x14ac:dyDescent="0.2">
      <c r="A579" s="86" t="s">
        <v>172</v>
      </c>
      <c r="B579" s="86">
        <v>18</v>
      </c>
      <c r="C579" s="87">
        <v>543.77638726999999</v>
      </c>
      <c r="D579" s="87">
        <v>540.08939926999994</v>
      </c>
      <c r="E579" s="87">
        <v>0</v>
      </c>
      <c r="F579" s="87">
        <v>54.008939929999997</v>
      </c>
      <c r="G579" s="87">
        <v>135.02234981999999</v>
      </c>
      <c r="H579" s="87">
        <v>270.04469963999998</v>
      </c>
      <c r="I579" s="87">
        <v>0</v>
      </c>
      <c r="J579" s="87">
        <v>297.04916960000003</v>
      </c>
      <c r="K579" s="87">
        <v>351.05810953000002</v>
      </c>
      <c r="L579" s="87">
        <v>405.06704945000001</v>
      </c>
    </row>
    <row r="580" spans="1:12" ht="12.75" customHeight="1" x14ac:dyDescent="0.2">
      <c r="A580" s="86" t="s">
        <v>172</v>
      </c>
      <c r="B580" s="86">
        <v>19</v>
      </c>
      <c r="C580" s="87">
        <v>545.89753946999997</v>
      </c>
      <c r="D580" s="87">
        <v>542.88632408000001</v>
      </c>
      <c r="E580" s="87">
        <v>0</v>
      </c>
      <c r="F580" s="87">
        <v>54.288632409999998</v>
      </c>
      <c r="G580" s="87">
        <v>135.72158102</v>
      </c>
      <c r="H580" s="87">
        <v>271.44316204</v>
      </c>
      <c r="I580" s="87">
        <v>0</v>
      </c>
      <c r="J580" s="87">
        <v>298.58747824</v>
      </c>
      <c r="K580" s="87">
        <v>352.87611064999999</v>
      </c>
      <c r="L580" s="87">
        <v>407.16474305999998</v>
      </c>
    </row>
    <row r="581" spans="1:12" ht="12.75" customHeight="1" x14ac:dyDescent="0.2">
      <c r="A581" s="86" t="s">
        <v>172</v>
      </c>
      <c r="B581" s="86">
        <v>20</v>
      </c>
      <c r="C581" s="87">
        <v>548.42868461</v>
      </c>
      <c r="D581" s="87">
        <v>545.69028990000004</v>
      </c>
      <c r="E581" s="87">
        <v>0</v>
      </c>
      <c r="F581" s="87">
        <v>54.56902899</v>
      </c>
      <c r="G581" s="87">
        <v>136.42257248000001</v>
      </c>
      <c r="H581" s="87">
        <v>272.84514495000002</v>
      </c>
      <c r="I581" s="87">
        <v>0</v>
      </c>
      <c r="J581" s="87">
        <v>300.12965945000002</v>
      </c>
      <c r="K581" s="87">
        <v>354.69868844000001</v>
      </c>
      <c r="L581" s="87">
        <v>409.26771743</v>
      </c>
    </row>
    <row r="582" spans="1:12" ht="12.75" customHeight="1" x14ac:dyDescent="0.2">
      <c r="A582" s="86" t="s">
        <v>172</v>
      </c>
      <c r="B582" s="86">
        <v>21</v>
      </c>
      <c r="C582" s="87">
        <v>550.13777029000005</v>
      </c>
      <c r="D582" s="87">
        <v>547.56786165999995</v>
      </c>
      <c r="E582" s="87">
        <v>0</v>
      </c>
      <c r="F582" s="87">
        <v>54.756786169999998</v>
      </c>
      <c r="G582" s="87">
        <v>136.89196541999999</v>
      </c>
      <c r="H582" s="87">
        <v>273.78393082999997</v>
      </c>
      <c r="I582" s="87">
        <v>0</v>
      </c>
      <c r="J582" s="87">
        <v>301.16232391</v>
      </c>
      <c r="K582" s="87">
        <v>355.91911008</v>
      </c>
      <c r="L582" s="87">
        <v>410.67589624999999</v>
      </c>
    </row>
    <row r="583" spans="1:12" ht="12.75" customHeight="1" x14ac:dyDescent="0.2">
      <c r="A583" s="86" t="s">
        <v>172</v>
      </c>
      <c r="B583" s="86">
        <v>22</v>
      </c>
      <c r="C583" s="87">
        <v>551.78226746999997</v>
      </c>
      <c r="D583" s="87">
        <v>549.16969891999997</v>
      </c>
      <c r="E583" s="87">
        <v>0</v>
      </c>
      <c r="F583" s="87">
        <v>54.916969889999997</v>
      </c>
      <c r="G583" s="87">
        <v>137.29242472999999</v>
      </c>
      <c r="H583" s="87">
        <v>274.58484945999999</v>
      </c>
      <c r="I583" s="87">
        <v>0</v>
      </c>
      <c r="J583" s="87">
        <v>302.04333441</v>
      </c>
      <c r="K583" s="87">
        <v>356.96030430000002</v>
      </c>
      <c r="L583" s="87">
        <v>411.87727418999998</v>
      </c>
    </row>
    <row r="584" spans="1:12" ht="12.75" customHeight="1" x14ac:dyDescent="0.2">
      <c r="A584" s="86" t="s">
        <v>172</v>
      </c>
      <c r="B584" s="86">
        <v>23</v>
      </c>
      <c r="C584" s="87">
        <v>540.77903833000005</v>
      </c>
      <c r="D584" s="87">
        <v>538.25106187999995</v>
      </c>
      <c r="E584" s="87">
        <v>0</v>
      </c>
      <c r="F584" s="87">
        <v>53.82510619</v>
      </c>
      <c r="G584" s="87">
        <v>134.56276546999999</v>
      </c>
      <c r="H584" s="87">
        <v>269.12553093999998</v>
      </c>
      <c r="I584" s="87">
        <v>0</v>
      </c>
      <c r="J584" s="87">
        <v>296.03808402999999</v>
      </c>
      <c r="K584" s="87">
        <v>349.86319021999998</v>
      </c>
      <c r="L584" s="87">
        <v>403.68829641000002</v>
      </c>
    </row>
    <row r="585" spans="1:12" ht="12.75" customHeight="1" x14ac:dyDescent="0.2">
      <c r="A585" s="86" t="s">
        <v>172</v>
      </c>
      <c r="B585" s="86">
        <v>24</v>
      </c>
      <c r="C585" s="87">
        <v>592.49418442000001</v>
      </c>
      <c r="D585" s="87">
        <v>589.68846283000005</v>
      </c>
      <c r="E585" s="87">
        <v>0</v>
      </c>
      <c r="F585" s="87">
        <v>58.968846280000001</v>
      </c>
      <c r="G585" s="87">
        <v>147.42211571000001</v>
      </c>
      <c r="H585" s="87">
        <v>294.84423142000003</v>
      </c>
      <c r="I585" s="87">
        <v>0</v>
      </c>
      <c r="J585" s="87">
        <v>324.32865456000002</v>
      </c>
      <c r="K585" s="87">
        <v>383.29750084</v>
      </c>
      <c r="L585" s="87">
        <v>442.26634711999998</v>
      </c>
    </row>
    <row r="586" spans="1:12" ht="12.75" customHeight="1" x14ac:dyDescent="0.2">
      <c r="A586" s="86" t="s">
        <v>173</v>
      </c>
      <c r="B586" s="86">
        <v>1</v>
      </c>
      <c r="C586" s="87">
        <v>649.15051112000003</v>
      </c>
      <c r="D586" s="87">
        <v>645.78614579999999</v>
      </c>
      <c r="E586" s="87">
        <v>0</v>
      </c>
      <c r="F586" s="87">
        <v>64.578614580000007</v>
      </c>
      <c r="G586" s="87">
        <v>161.44653645</v>
      </c>
      <c r="H586" s="87">
        <v>322.89307289999999</v>
      </c>
      <c r="I586" s="87">
        <v>0</v>
      </c>
      <c r="J586" s="87">
        <v>355.18238019</v>
      </c>
      <c r="K586" s="87">
        <v>419.76099477000002</v>
      </c>
      <c r="L586" s="87">
        <v>484.33960934999999</v>
      </c>
    </row>
    <row r="587" spans="1:12" ht="12.75" customHeight="1" x14ac:dyDescent="0.2">
      <c r="A587" s="86" t="s">
        <v>173</v>
      </c>
      <c r="B587" s="86">
        <v>2</v>
      </c>
      <c r="C587" s="87">
        <v>762.84137972999997</v>
      </c>
      <c r="D587" s="87">
        <v>758.95415342000001</v>
      </c>
      <c r="E587" s="87">
        <v>0</v>
      </c>
      <c r="F587" s="87">
        <v>75.89541534</v>
      </c>
      <c r="G587" s="87">
        <v>189.73853836000001</v>
      </c>
      <c r="H587" s="87">
        <v>379.47707671000001</v>
      </c>
      <c r="I587" s="87">
        <v>0</v>
      </c>
      <c r="J587" s="87">
        <v>417.42478438000001</v>
      </c>
      <c r="K587" s="87">
        <v>493.32019972000001</v>
      </c>
      <c r="L587" s="87">
        <v>569.21561507000001</v>
      </c>
    </row>
    <row r="588" spans="1:12" ht="12.75" customHeight="1" x14ac:dyDescent="0.2">
      <c r="A588" s="86" t="s">
        <v>173</v>
      </c>
      <c r="B588" s="86">
        <v>3</v>
      </c>
      <c r="C588" s="87">
        <v>867.27361911000003</v>
      </c>
      <c r="D588" s="87">
        <v>863.06144270000004</v>
      </c>
      <c r="E588" s="87">
        <v>0</v>
      </c>
      <c r="F588" s="87">
        <v>86.306144270000004</v>
      </c>
      <c r="G588" s="87">
        <v>215.76536067999999</v>
      </c>
      <c r="H588" s="87">
        <v>431.53072135000002</v>
      </c>
      <c r="I588" s="87">
        <v>0</v>
      </c>
      <c r="J588" s="87">
        <v>474.68379349000003</v>
      </c>
      <c r="K588" s="87">
        <v>560.98993775999998</v>
      </c>
      <c r="L588" s="87">
        <v>647.29608202999998</v>
      </c>
    </row>
    <row r="589" spans="1:12" ht="12.75" customHeight="1" x14ac:dyDescent="0.2">
      <c r="A589" s="86" t="s">
        <v>173</v>
      </c>
      <c r="B589" s="86">
        <v>4</v>
      </c>
      <c r="C589" s="87">
        <v>952.63107003000005</v>
      </c>
      <c r="D589" s="87">
        <v>948.30398701000001</v>
      </c>
      <c r="E589" s="87">
        <v>0</v>
      </c>
      <c r="F589" s="87">
        <v>94.830398700000003</v>
      </c>
      <c r="G589" s="87">
        <v>237.07599675</v>
      </c>
      <c r="H589" s="87">
        <v>474.15199351000001</v>
      </c>
      <c r="I589" s="87">
        <v>0</v>
      </c>
      <c r="J589" s="87">
        <v>521.56719285999998</v>
      </c>
      <c r="K589" s="87">
        <v>616.39759156000002</v>
      </c>
      <c r="L589" s="87">
        <v>711.22799025999996</v>
      </c>
    </row>
    <row r="590" spans="1:12" ht="12.75" customHeight="1" x14ac:dyDescent="0.2">
      <c r="A590" s="86" t="s">
        <v>173</v>
      </c>
      <c r="B590" s="86">
        <v>5</v>
      </c>
      <c r="C590" s="87">
        <v>953.89677733999997</v>
      </c>
      <c r="D590" s="87">
        <v>949.54129911999996</v>
      </c>
      <c r="E590" s="87">
        <v>0</v>
      </c>
      <c r="F590" s="87">
        <v>94.954129910000006</v>
      </c>
      <c r="G590" s="87">
        <v>237.38532477999999</v>
      </c>
      <c r="H590" s="87">
        <v>474.77064955999998</v>
      </c>
      <c r="I590" s="87">
        <v>0</v>
      </c>
      <c r="J590" s="87">
        <v>522.24771452000005</v>
      </c>
      <c r="K590" s="87">
        <v>617.20184443000005</v>
      </c>
      <c r="L590" s="87">
        <v>712.15597433999994</v>
      </c>
    </row>
    <row r="591" spans="1:12" ht="12.75" customHeight="1" x14ac:dyDescent="0.2">
      <c r="A591" s="86" t="s">
        <v>173</v>
      </c>
      <c r="B591" s="86">
        <v>6</v>
      </c>
      <c r="C591" s="87">
        <v>954.35733502999994</v>
      </c>
      <c r="D591" s="87">
        <v>949.69101689000001</v>
      </c>
      <c r="E591" s="87">
        <v>0</v>
      </c>
      <c r="F591" s="87">
        <v>94.969101690000002</v>
      </c>
      <c r="G591" s="87">
        <v>237.42275422</v>
      </c>
      <c r="H591" s="87">
        <v>474.84550845000001</v>
      </c>
      <c r="I591" s="87">
        <v>0</v>
      </c>
      <c r="J591" s="87">
        <v>522.33005929000001</v>
      </c>
      <c r="K591" s="87">
        <v>617.29916098000001</v>
      </c>
      <c r="L591" s="87">
        <v>712.26826267000001</v>
      </c>
    </row>
    <row r="592" spans="1:12" ht="12.75" customHeight="1" x14ac:dyDescent="0.2">
      <c r="A592" s="86" t="s">
        <v>173</v>
      </c>
      <c r="B592" s="86">
        <v>7</v>
      </c>
      <c r="C592" s="87">
        <v>901.46712603000003</v>
      </c>
      <c r="D592" s="87">
        <v>897.16963443999998</v>
      </c>
      <c r="E592" s="87">
        <v>0</v>
      </c>
      <c r="F592" s="87">
        <v>89.716963440000001</v>
      </c>
      <c r="G592" s="87">
        <v>224.29240861</v>
      </c>
      <c r="H592" s="87">
        <v>448.58481721999999</v>
      </c>
      <c r="I592" s="87">
        <v>0</v>
      </c>
      <c r="J592" s="87">
        <v>493.44329893999998</v>
      </c>
      <c r="K592" s="87">
        <v>583.16026238999996</v>
      </c>
      <c r="L592" s="87">
        <v>672.87722583000004</v>
      </c>
    </row>
    <row r="593" spans="1:12" ht="12.75" customHeight="1" x14ac:dyDescent="0.2">
      <c r="A593" s="86" t="s">
        <v>173</v>
      </c>
      <c r="B593" s="86">
        <v>8</v>
      </c>
      <c r="C593" s="87">
        <v>868.57675402999996</v>
      </c>
      <c r="D593" s="87">
        <v>864.66747781000004</v>
      </c>
      <c r="E593" s="87">
        <v>0</v>
      </c>
      <c r="F593" s="87">
        <v>86.466747780000006</v>
      </c>
      <c r="G593" s="87">
        <v>216.16686945000001</v>
      </c>
      <c r="H593" s="87">
        <v>432.33373891000002</v>
      </c>
      <c r="I593" s="87">
        <v>0</v>
      </c>
      <c r="J593" s="87">
        <v>475.56711280000002</v>
      </c>
      <c r="K593" s="87">
        <v>562.03386058000001</v>
      </c>
      <c r="L593" s="87">
        <v>648.50060836</v>
      </c>
    </row>
    <row r="594" spans="1:12" ht="12.75" customHeight="1" x14ac:dyDescent="0.2">
      <c r="A594" s="86" t="s">
        <v>173</v>
      </c>
      <c r="B594" s="86">
        <v>9</v>
      </c>
      <c r="C594" s="87">
        <v>759.84045445000004</v>
      </c>
      <c r="D594" s="87">
        <v>756.351675</v>
      </c>
      <c r="E594" s="87">
        <v>0</v>
      </c>
      <c r="F594" s="87">
        <v>75.635167499999994</v>
      </c>
      <c r="G594" s="87">
        <v>189.08791875</v>
      </c>
      <c r="H594" s="87">
        <v>378.1758375</v>
      </c>
      <c r="I594" s="87">
        <v>0</v>
      </c>
      <c r="J594" s="87">
        <v>415.99342124999998</v>
      </c>
      <c r="K594" s="87">
        <v>491.62858875000001</v>
      </c>
      <c r="L594" s="87">
        <v>567.26375625000003</v>
      </c>
    </row>
    <row r="595" spans="1:12" ht="12.75" customHeight="1" x14ac:dyDescent="0.2">
      <c r="A595" s="86" t="s">
        <v>173</v>
      </c>
      <c r="B595" s="86">
        <v>10</v>
      </c>
      <c r="C595" s="87">
        <v>692.86375170999997</v>
      </c>
      <c r="D595" s="87">
        <v>689.63238763000004</v>
      </c>
      <c r="E595" s="87">
        <v>0</v>
      </c>
      <c r="F595" s="87">
        <v>68.963238759999996</v>
      </c>
      <c r="G595" s="87">
        <v>172.40809691000001</v>
      </c>
      <c r="H595" s="87">
        <v>344.81619382000002</v>
      </c>
      <c r="I595" s="87">
        <v>0</v>
      </c>
      <c r="J595" s="87">
        <v>379.29781320000001</v>
      </c>
      <c r="K595" s="87">
        <v>448.26105195999997</v>
      </c>
      <c r="L595" s="87">
        <v>517.22429072</v>
      </c>
    </row>
    <row r="596" spans="1:12" ht="12.75" customHeight="1" x14ac:dyDescent="0.2">
      <c r="A596" s="86" t="s">
        <v>173</v>
      </c>
      <c r="B596" s="86">
        <v>11</v>
      </c>
      <c r="C596" s="87">
        <v>611.35634855000001</v>
      </c>
      <c r="D596" s="87">
        <v>608.51087027000005</v>
      </c>
      <c r="E596" s="87">
        <v>0</v>
      </c>
      <c r="F596" s="87">
        <v>60.851087030000002</v>
      </c>
      <c r="G596" s="87">
        <v>152.12771756999999</v>
      </c>
      <c r="H596" s="87">
        <v>304.25543513999997</v>
      </c>
      <c r="I596" s="87">
        <v>0</v>
      </c>
      <c r="J596" s="87">
        <v>334.68097864999999</v>
      </c>
      <c r="K596" s="87">
        <v>395.53206568000002</v>
      </c>
      <c r="L596" s="87">
        <v>456.38315269999998</v>
      </c>
    </row>
    <row r="597" spans="1:12" ht="12.75" customHeight="1" x14ac:dyDescent="0.2">
      <c r="A597" s="86" t="s">
        <v>173</v>
      </c>
      <c r="B597" s="86">
        <v>12</v>
      </c>
      <c r="C597" s="87">
        <v>542.26668772999994</v>
      </c>
      <c r="D597" s="87">
        <v>539.35353400999998</v>
      </c>
      <c r="E597" s="87">
        <v>0</v>
      </c>
      <c r="F597" s="87">
        <v>53.935353399999997</v>
      </c>
      <c r="G597" s="87">
        <v>134.83838349999999</v>
      </c>
      <c r="H597" s="87">
        <v>269.67676700999999</v>
      </c>
      <c r="I597" s="87">
        <v>0</v>
      </c>
      <c r="J597" s="87">
        <v>296.64444371000002</v>
      </c>
      <c r="K597" s="87">
        <v>350.57979711000002</v>
      </c>
      <c r="L597" s="87">
        <v>404.51515051000001</v>
      </c>
    </row>
    <row r="598" spans="1:12" ht="12.75" customHeight="1" x14ac:dyDescent="0.2">
      <c r="A598" s="86" t="s">
        <v>173</v>
      </c>
      <c r="B598" s="86">
        <v>13</v>
      </c>
      <c r="C598" s="87">
        <v>516.30689772999995</v>
      </c>
      <c r="D598" s="87">
        <v>513.53666110999995</v>
      </c>
      <c r="E598" s="87">
        <v>0</v>
      </c>
      <c r="F598" s="87">
        <v>51.353666109999999</v>
      </c>
      <c r="G598" s="87">
        <v>128.38416527999999</v>
      </c>
      <c r="H598" s="87">
        <v>256.76833055999998</v>
      </c>
      <c r="I598" s="87">
        <v>0</v>
      </c>
      <c r="J598" s="87">
        <v>282.44516361000001</v>
      </c>
      <c r="K598" s="87">
        <v>333.79882972000001</v>
      </c>
      <c r="L598" s="87">
        <v>385.15249583000002</v>
      </c>
    </row>
    <row r="599" spans="1:12" ht="12.75" customHeight="1" x14ac:dyDescent="0.2">
      <c r="A599" s="86" t="s">
        <v>173</v>
      </c>
      <c r="B599" s="86">
        <v>14</v>
      </c>
      <c r="C599" s="87">
        <v>515.68467576</v>
      </c>
      <c r="D599" s="87">
        <v>512.88987912000005</v>
      </c>
      <c r="E599" s="87">
        <v>0</v>
      </c>
      <c r="F599" s="87">
        <v>51.288987910000003</v>
      </c>
      <c r="G599" s="87">
        <v>128.22246978000001</v>
      </c>
      <c r="H599" s="87">
        <v>256.44493956000002</v>
      </c>
      <c r="I599" s="87">
        <v>0</v>
      </c>
      <c r="J599" s="87">
        <v>282.08943352</v>
      </c>
      <c r="K599" s="87">
        <v>333.37842143</v>
      </c>
      <c r="L599" s="87">
        <v>384.66740934000001</v>
      </c>
    </row>
    <row r="600" spans="1:12" ht="12.75" customHeight="1" x14ac:dyDescent="0.2">
      <c r="A600" s="86" t="s">
        <v>173</v>
      </c>
      <c r="B600" s="86">
        <v>15</v>
      </c>
      <c r="C600" s="87">
        <v>515.22672525999997</v>
      </c>
      <c r="D600" s="87">
        <v>512.28446866000002</v>
      </c>
      <c r="E600" s="87">
        <v>0</v>
      </c>
      <c r="F600" s="87">
        <v>51.228446869999999</v>
      </c>
      <c r="G600" s="87">
        <v>128.07111717000001</v>
      </c>
      <c r="H600" s="87">
        <v>256.14223433000001</v>
      </c>
      <c r="I600" s="87">
        <v>0</v>
      </c>
      <c r="J600" s="87">
        <v>281.75645775999999</v>
      </c>
      <c r="K600" s="87">
        <v>332.98490463000002</v>
      </c>
      <c r="L600" s="87">
        <v>384.21335149999999</v>
      </c>
    </row>
    <row r="601" spans="1:12" ht="12.75" customHeight="1" x14ac:dyDescent="0.2">
      <c r="A601" s="86" t="s">
        <v>173</v>
      </c>
      <c r="B601" s="86">
        <v>16</v>
      </c>
      <c r="C601" s="87">
        <v>515.87994772000002</v>
      </c>
      <c r="D601" s="87">
        <v>512.01415157999998</v>
      </c>
      <c r="E601" s="87">
        <v>0</v>
      </c>
      <c r="F601" s="87">
        <v>51.201415160000003</v>
      </c>
      <c r="G601" s="87">
        <v>128.0035379</v>
      </c>
      <c r="H601" s="87">
        <v>256.00707578999999</v>
      </c>
      <c r="I601" s="87">
        <v>0</v>
      </c>
      <c r="J601" s="87">
        <v>281.60778336999999</v>
      </c>
      <c r="K601" s="87">
        <v>332.80919853</v>
      </c>
      <c r="L601" s="87">
        <v>384.01061369000001</v>
      </c>
    </row>
    <row r="602" spans="1:12" ht="12.75" customHeight="1" x14ac:dyDescent="0.2">
      <c r="A602" s="86" t="s">
        <v>173</v>
      </c>
      <c r="B602" s="86">
        <v>17</v>
      </c>
      <c r="C602" s="87">
        <v>510.30152742000001</v>
      </c>
      <c r="D602" s="87">
        <v>506.02759953999998</v>
      </c>
      <c r="E602" s="87">
        <v>0</v>
      </c>
      <c r="F602" s="87">
        <v>50.602759949999999</v>
      </c>
      <c r="G602" s="87">
        <v>126.50689989</v>
      </c>
      <c r="H602" s="87">
        <v>253.01379976999999</v>
      </c>
      <c r="I602" s="87">
        <v>0</v>
      </c>
      <c r="J602" s="87">
        <v>278.31517975000003</v>
      </c>
      <c r="K602" s="87">
        <v>328.91793969999998</v>
      </c>
      <c r="L602" s="87">
        <v>379.52069965999999</v>
      </c>
    </row>
    <row r="603" spans="1:12" ht="12.75" customHeight="1" x14ac:dyDescent="0.2">
      <c r="A603" s="86" t="s">
        <v>173</v>
      </c>
      <c r="B603" s="86">
        <v>18</v>
      </c>
      <c r="C603" s="87">
        <v>518.92137146000005</v>
      </c>
      <c r="D603" s="87">
        <v>513.91393438</v>
      </c>
      <c r="E603" s="87">
        <v>0</v>
      </c>
      <c r="F603" s="87">
        <v>51.391393440000002</v>
      </c>
      <c r="G603" s="87">
        <v>128.4784836</v>
      </c>
      <c r="H603" s="87">
        <v>256.95696719</v>
      </c>
      <c r="I603" s="87">
        <v>0</v>
      </c>
      <c r="J603" s="87">
        <v>282.65266391</v>
      </c>
      <c r="K603" s="87">
        <v>334.04405735</v>
      </c>
      <c r="L603" s="87">
        <v>385.43545079</v>
      </c>
    </row>
    <row r="604" spans="1:12" ht="12.75" customHeight="1" x14ac:dyDescent="0.2">
      <c r="A604" s="86" t="s">
        <v>173</v>
      </c>
      <c r="B604" s="86">
        <v>19</v>
      </c>
      <c r="C604" s="87">
        <v>518.89748040999996</v>
      </c>
      <c r="D604" s="87">
        <v>515.88029833999997</v>
      </c>
      <c r="E604" s="87">
        <v>0</v>
      </c>
      <c r="F604" s="87">
        <v>51.588029830000004</v>
      </c>
      <c r="G604" s="87">
        <v>128.97007459</v>
      </c>
      <c r="H604" s="87">
        <v>257.94014916999998</v>
      </c>
      <c r="I604" s="87">
        <v>0</v>
      </c>
      <c r="J604" s="87">
        <v>283.73416408999998</v>
      </c>
      <c r="K604" s="87">
        <v>335.32219392000002</v>
      </c>
      <c r="L604" s="87">
        <v>386.91022376000001</v>
      </c>
    </row>
    <row r="605" spans="1:12" ht="12.75" customHeight="1" x14ac:dyDescent="0.2">
      <c r="A605" s="86" t="s">
        <v>173</v>
      </c>
      <c r="B605" s="86">
        <v>20</v>
      </c>
      <c r="C605" s="87">
        <v>520.48803523000004</v>
      </c>
      <c r="D605" s="87">
        <v>517.91216293000002</v>
      </c>
      <c r="E605" s="87">
        <v>0</v>
      </c>
      <c r="F605" s="87">
        <v>51.791216290000001</v>
      </c>
      <c r="G605" s="87">
        <v>129.47804073</v>
      </c>
      <c r="H605" s="87">
        <v>258.95608147000002</v>
      </c>
      <c r="I605" s="87">
        <v>0</v>
      </c>
      <c r="J605" s="87">
        <v>284.85168960999999</v>
      </c>
      <c r="K605" s="87">
        <v>336.64290590000002</v>
      </c>
      <c r="L605" s="87">
        <v>388.43412219999999</v>
      </c>
    </row>
    <row r="606" spans="1:12" ht="12.75" customHeight="1" x14ac:dyDescent="0.2">
      <c r="A606" s="86" t="s">
        <v>173</v>
      </c>
      <c r="B606" s="86">
        <v>21</v>
      </c>
      <c r="C606" s="87">
        <v>529.06751039999995</v>
      </c>
      <c r="D606" s="87">
        <v>526.63219498000001</v>
      </c>
      <c r="E606" s="87">
        <v>0</v>
      </c>
      <c r="F606" s="87">
        <v>52.663219499999997</v>
      </c>
      <c r="G606" s="87">
        <v>131.65804875000001</v>
      </c>
      <c r="H606" s="87">
        <v>263.31609749</v>
      </c>
      <c r="I606" s="87">
        <v>0</v>
      </c>
      <c r="J606" s="87">
        <v>289.64770723999999</v>
      </c>
      <c r="K606" s="87">
        <v>342.31092674000001</v>
      </c>
      <c r="L606" s="87">
        <v>394.97414623999998</v>
      </c>
    </row>
    <row r="607" spans="1:12" ht="12.75" customHeight="1" x14ac:dyDescent="0.2">
      <c r="A607" s="86" t="s">
        <v>173</v>
      </c>
      <c r="B607" s="86">
        <v>22</v>
      </c>
      <c r="C607" s="87">
        <v>534.36112229000003</v>
      </c>
      <c r="D607" s="87">
        <v>531.90172212000004</v>
      </c>
      <c r="E607" s="87">
        <v>0</v>
      </c>
      <c r="F607" s="87">
        <v>53.19017221</v>
      </c>
      <c r="G607" s="87">
        <v>132.97543053000001</v>
      </c>
      <c r="H607" s="87">
        <v>265.95086106000002</v>
      </c>
      <c r="I607" s="87">
        <v>0</v>
      </c>
      <c r="J607" s="87">
        <v>292.54594716999998</v>
      </c>
      <c r="K607" s="87">
        <v>345.73611937999999</v>
      </c>
      <c r="L607" s="87">
        <v>398.92629159000001</v>
      </c>
    </row>
    <row r="608" spans="1:12" ht="12.75" customHeight="1" x14ac:dyDescent="0.2">
      <c r="A608" s="86" t="s">
        <v>173</v>
      </c>
      <c r="B608" s="86">
        <v>23</v>
      </c>
      <c r="C608" s="87">
        <v>518.05800717</v>
      </c>
      <c r="D608" s="87">
        <v>515.60534828000004</v>
      </c>
      <c r="E608" s="87">
        <v>0</v>
      </c>
      <c r="F608" s="87">
        <v>51.560534830000002</v>
      </c>
      <c r="G608" s="87">
        <v>128.90133707000001</v>
      </c>
      <c r="H608" s="87">
        <v>257.80267414000002</v>
      </c>
      <c r="I608" s="87">
        <v>0</v>
      </c>
      <c r="J608" s="87">
        <v>283.58294154999999</v>
      </c>
      <c r="K608" s="87">
        <v>335.14347637999998</v>
      </c>
      <c r="L608" s="87">
        <v>386.70401120999998</v>
      </c>
    </row>
    <row r="609" spans="1:12" ht="12.75" customHeight="1" x14ac:dyDescent="0.2">
      <c r="A609" s="86" t="s">
        <v>173</v>
      </c>
      <c r="B609" s="86">
        <v>24</v>
      </c>
      <c r="C609" s="87">
        <v>551.21329044000004</v>
      </c>
      <c r="D609" s="87">
        <v>548.57319967000001</v>
      </c>
      <c r="E609" s="87">
        <v>0</v>
      </c>
      <c r="F609" s="87">
        <v>54.857319969999999</v>
      </c>
      <c r="G609" s="87">
        <v>137.14329992</v>
      </c>
      <c r="H609" s="87">
        <v>274.28659984000001</v>
      </c>
      <c r="I609" s="87">
        <v>0</v>
      </c>
      <c r="J609" s="87">
        <v>301.71525982000003</v>
      </c>
      <c r="K609" s="87">
        <v>356.57257979000002</v>
      </c>
      <c r="L609" s="87">
        <v>411.42989975</v>
      </c>
    </row>
    <row r="610" spans="1:12" ht="12.75" customHeight="1" x14ac:dyDescent="0.2">
      <c r="A610" s="86" t="s">
        <v>174</v>
      </c>
      <c r="B610" s="86">
        <v>1</v>
      </c>
      <c r="C610" s="87">
        <v>622.33171805999996</v>
      </c>
      <c r="D610" s="87">
        <v>619.22220712000001</v>
      </c>
      <c r="E610" s="87">
        <v>0</v>
      </c>
      <c r="F610" s="87">
        <v>61.922220709999998</v>
      </c>
      <c r="G610" s="87">
        <v>154.80555178</v>
      </c>
      <c r="H610" s="87">
        <v>309.61110356</v>
      </c>
      <c r="I610" s="87">
        <v>0</v>
      </c>
      <c r="J610" s="87">
        <v>340.57221392000002</v>
      </c>
      <c r="K610" s="87">
        <v>402.49443463</v>
      </c>
      <c r="L610" s="87">
        <v>464.41665533999998</v>
      </c>
    </row>
    <row r="611" spans="1:12" ht="12.75" customHeight="1" x14ac:dyDescent="0.2">
      <c r="A611" s="86" t="s">
        <v>174</v>
      </c>
      <c r="B611" s="86">
        <v>2</v>
      </c>
      <c r="C611" s="87">
        <v>744.87523642999997</v>
      </c>
      <c r="D611" s="87">
        <v>741.09056781000004</v>
      </c>
      <c r="E611" s="87">
        <v>0</v>
      </c>
      <c r="F611" s="87">
        <v>74.109056780000003</v>
      </c>
      <c r="G611" s="87">
        <v>185.27264195000001</v>
      </c>
      <c r="H611" s="87">
        <v>370.54528391000002</v>
      </c>
      <c r="I611" s="87">
        <v>0</v>
      </c>
      <c r="J611" s="87">
        <v>407.5998123</v>
      </c>
      <c r="K611" s="87">
        <v>481.70886908</v>
      </c>
      <c r="L611" s="87">
        <v>555.81792585999995</v>
      </c>
    </row>
    <row r="612" spans="1:12" ht="12.75" customHeight="1" x14ac:dyDescent="0.2">
      <c r="A612" s="86" t="s">
        <v>174</v>
      </c>
      <c r="B612" s="86">
        <v>3</v>
      </c>
      <c r="C612" s="87">
        <v>847.39241245999995</v>
      </c>
      <c r="D612" s="87">
        <v>843.13064479000002</v>
      </c>
      <c r="E612" s="87">
        <v>0</v>
      </c>
      <c r="F612" s="87">
        <v>84.313064479999994</v>
      </c>
      <c r="G612" s="87">
        <v>210.78266120000001</v>
      </c>
      <c r="H612" s="87">
        <v>421.56532240000001</v>
      </c>
      <c r="I612" s="87">
        <v>0</v>
      </c>
      <c r="J612" s="87">
        <v>463.72185463</v>
      </c>
      <c r="K612" s="87">
        <v>548.03491911000003</v>
      </c>
      <c r="L612" s="87">
        <v>632.34798359000001</v>
      </c>
    </row>
    <row r="613" spans="1:12" ht="12.75" customHeight="1" x14ac:dyDescent="0.2">
      <c r="A613" s="86" t="s">
        <v>174</v>
      </c>
      <c r="B613" s="86">
        <v>4</v>
      </c>
      <c r="C613" s="87">
        <v>951.95138096000005</v>
      </c>
      <c r="D613" s="87">
        <v>946.88601205999998</v>
      </c>
      <c r="E613" s="87">
        <v>0</v>
      </c>
      <c r="F613" s="87">
        <v>94.688601210000002</v>
      </c>
      <c r="G613" s="87">
        <v>236.72150302</v>
      </c>
      <c r="H613" s="87">
        <v>473.44300602999999</v>
      </c>
      <c r="I613" s="87">
        <v>0</v>
      </c>
      <c r="J613" s="87">
        <v>520.78730662999999</v>
      </c>
      <c r="K613" s="87">
        <v>615.47590783999999</v>
      </c>
      <c r="L613" s="87">
        <v>710.16450904999999</v>
      </c>
    </row>
    <row r="614" spans="1:12" ht="12.75" customHeight="1" x14ac:dyDescent="0.2">
      <c r="A614" s="86" t="s">
        <v>174</v>
      </c>
      <c r="B614" s="86">
        <v>5</v>
      </c>
      <c r="C614" s="87">
        <v>955.38079438</v>
      </c>
      <c r="D614" s="87">
        <v>950.79141828000002</v>
      </c>
      <c r="E614" s="87">
        <v>0</v>
      </c>
      <c r="F614" s="87">
        <v>95.079141829999998</v>
      </c>
      <c r="G614" s="87">
        <v>237.69785457</v>
      </c>
      <c r="H614" s="87">
        <v>475.39570914000001</v>
      </c>
      <c r="I614" s="87">
        <v>0</v>
      </c>
      <c r="J614" s="87">
        <v>522.93528004999996</v>
      </c>
      <c r="K614" s="87">
        <v>618.01442187999999</v>
      </c>
      <c r="L614" s="87">
        <v>713.09356371000001</v>
      </c>
    </row>
    <row r="615" spans="1:12" ht="12.75" customHeight="1" x14ac:dyDescent="0.2">
      <c r="A615" s="86" t="s">
        <v>174</v>
      </c>
      <c r="B615" s="86">
        <v>6</v>
      </c>
      <c r="C615" s="87">
        <v>954.95273135000002</v>
      </c>
      <c r="D615" s="87">
        <v>950.48391148999997</v>
      </c>
      <c r="E615" s="87">
        <v>0</v>
      </c>
      <c r="F615" s="87">
        <v>95.04839115</v>
      </c>
      <c r="G615" s="87">
        <v>237.62097786999999</v>
      </c>
      <c r="H615" s="87">
        <v>475.24195574999999</v>
      </c>
      <c r="I615" s="87">
        <v>0</v>
      </c>
      <c r="J615" s="87">
        <v>522.76615131999995</v>
      </c>
      <c r="K615" s="87">
        <v>617.81454246999999</v>
      </c>
      <c r="L615" s="87">
        <v>712.86293362000004</v>
      </c>
    </row>
    <row r="616" spans="1:12" ht="12.75" customHeight="1" x14ac:dyDescent="0.2">
      <c r="A616" s="86" t="s">
        <v>174</v>
      </c>
      <c r="B616" s="86">
        <v>7</v>
      </c>
      <c r="C616" s="87">
        <v>953.19788914000003</v>
      </c>
      <c r="D616" s="87">
        <v>948.68051981999997</v>
      </c>
      <c r="E616" s="87">
        <v>0</v>
      </c>
      <c r="F616" s="87">
        <v>94.868051980000004</v>
      </c>
      <c r="G616" s="87">
        <v>237.17012996</v>
      </c>
      <c r="H616" s="87">
        <v>474.34025990999999</v>
      </c>
      <c r="I616" s="87">
        <v>0</v>
      </c>
      <c r="J616" s="87">
        <v>521.7742859</v>
      </c>
      <c r="K616" s="87">
        <v>616.64233788000001</v>
      </c>
      <c r="L616" s="87">
        <v>711.51038987000004</v>
      </c>
    </row>
    <row r="617" spans="1:12" ht="12.75" customHeight="1" x14ac:dyDescent="0.2">
      <c r="A617" s="86" t="s">
        <v>174</v>
      </c>
      <c r="B617" s="86">
        <v>8</v>
      </c>
      <c r="C617" s="87">
        <v>922.62168965000001</v>
      </c>
      <c r="D617" s="87">
        <v>918.19138469999996</v>
      </c>
      <c r="E617" s="87">
        <v>0</v>
      </c>
      <c r="F617" s="87">
        <v>91.819138469999999</v>
      </c>
      <c r="G617" s="87">
        <v>229.54784617999999</v>
      </c>
      <c r="H617" s="87">
        <v>459.09569234999998</v>
      </c>
      <c r="I617" s="87">
        <v>0</v>
      </c>
      <c r="J617" s="87">
        <v>505.00526158999998</v>
      </c>
      <c r="K617" s="87">
        <v>596.82440006000002</v>
      </c>
      <c r="L617" s="87">
        <v>688.64353853</v>
      </c>
    </row>
    <row r="618" spans="1:12" ht="12.75" customHeight="1" x14ac:dyDescent="0.2">
      <c r="A618" s="86" t="s">
        <v>174</v>
      </c>
      <c r="B618" s="86">
        <v>9</v>
      </c>
      <c r="C618" s="87">
        <v>771.34797953999998</v>
      </c>
      <c r="D618" s="87">
        <v>767.56916517000002</v>
      </c>
      <c r="E618" s="87">
        <v>0</v>
      </c>
      <c r="F618" s="87">
        <v>76.756916520000004</v>
      </c>
      <c r="G618" s="87">
        <v>191.89229129</v>
      </c>
      <c r="H618" s="87">
        <v>383.78458259000001</v>
      </c>
      <c r="I618" s="87">
        <v>0</v>
      </c>
      <c r="J618" s="87">
        <v>422.16304084000001</v>
      </c>
      <c r="K618" s="87">
        <v>498.91995736000001</v>
      </c>
      <c r="L618" s="87">
        <v>575.67687388000002</v>
      </c>
    </row>
    <row r="619" spans="1:12" ht="12.75" customHeight="1" x14ac:dyDescent="0.2">
      <c r="A619" s="86" t="s">
        <v>174</v>
      </c>
      <c r="B619" s="86">
        <v>10</v>
      </c>
      <c r="C619" s="87">
        <v>641.24155636</v>
      </c>
      <c r="D619" s="87">
        <v>638.09424201000002</v>
      </c>
      <c r="E619" s="87">
        <v>0</v>
      </c>
      <c r="F619" s="87">
        <v>63.809424200000002</v>
      </c>
      <c r="G619" s="87">
        <v>159.5235605</v>
      </c>
      <c r="H619" s="87">
        <v>319.04712101000001</v>
      </c>
      <c r="I619" s="87">
        <v>0</v>
      </c>
      <c r="J619" s="87">
        <v>350.95183311</v>
      </c>
      <c r="K619" s="87">
        <v>414.76125731000002</v>
      </c>
      <c r="L619" s="87">
        <v>478.57068150999999</v>
      </c>
    </row>
    <row r="620" spans="1:12" ht="12.75" customHeight="1" x14ac:dyDescent="0.2">
      <c r="A620" s="86" t="s">
        <v>174</v>
      </c>
      <c r="B620" s="86">
        <v>11</v>
      </c>
      <c r="C620" s="87">
        <v>552.64627357999996</v>
      </c>
      <c r="D620" s="87">
        <v>550.02526078000005</v>
      </c>
      <c r="E620" s="87">
        <v>0</v>
      </c>
      <c r="F620" s="87">
        <v>55.002526080000003</v>
      </c>
      <c r="G620" s="87">
        <v>137.50631519999999</v>
      </c>
      <c r="H620" s="87">
        <v>275.01263039000003</v>
      </c>
      <c r="I620" s="87">
        <v>0</v>
      </c>
      <c r="J620" s="87">
        <v>302.51389343</v>
      </c>
      <c r="K620" s="87">
        <v>357.51641950999999</v>
      </c>
      <c r="L620" s="87">
        <v>412.51894558999999</v>
      </c>
    </row>
    <row r="621" spans="1:12" ht="12.75" customHeight="1" x14ac:dyDescent="0.2">
      <c r="A621" s="86" t="s">
        <v>174</v>
      </c>
      <c r="B621" s="86">
        <v>12</v>
      </c>
      <c r="C621" s="87">
        <v>513.91548917</v>
      </c>
      <c r="D621" s="87">
        <v>511.42331839000002</v>
      </c>
      <c r="E621" s="87">
        <v>0</v>
      </c>
      <c r="F621" s="87">
        <v>51.142331839999997</v>
      </c>
      <c r="G621" s="87">
        <v>127.85582960000001</v>
      </c>
      <c r="H621" s="87">
        <v>255.71165920000001</v>
      </c>
      <c r="I621" s="87">
        <v>0</v>
      </c>
      <c r="J621" s="87">
        <v>281.28282510999998</v>
      </c>
      <c r="K621" s="87">
        <v>332.42515694999997</v>
      </c>
      <c r="L621" s="87">
        <v>383.56748879000003</v>
      </c>
    </row>
    <row r="622" spans="1:12" ht="12.75" customHeight="1" x14ac:dyDescent="0.2">
      <c r="A622" s="86" t="s">
        <v>174</v>
      </c>
      <c r="B622" s="86">
        <v>13</v>
      </c>
      <c r="C622" s="87">
        <v>498.48787342000003</v>
      </c>
      <c r="D622" s="87">
        <v>496.05365485999999</v>
      </c>
      <c r="E622" s="87">
        <v>0</v>
      </c>
      <c r="F622" s="87">
        <v>49.605365489999997</v>
      </c>
      <c r="G622" s="87">
        <v>124.01341372</v>
      </c>
      <c r="H622" s="87">
        <v>248.02682743</v>
      </c>
      <c r="I622" s="87">
        <v>0</v>
      </c>
      <c r="J622" s="87">
        <v>272.82951016999999</v>
      </c>
      <c r="K622" s="87">
        <v>322.43487565999999</v>
      </c>
      <c r="L622" s="87">
        <v>372.04024114999999</v>
      </c>
    </row>
    <row r="623" spans="1:12" ht="12.75" customHeight="1" x14ac:dyDescent="0.2">
      <c r="A623" s="86" t="s">
        <v>174</v>
      </c>
      <c r="B623" s="86">
        <v>14</v>
      </c>
      <c r="C623" s="87">
        <v>500.07584740999999</v>
      </c>
      <c r="D623" s="87">
        <v>497.33491557999997</v>
      </c>
      <c r="E623" s="87">
        <v>0</v>
      </c>
      <c r="F623" s="87">
        <v>49.733491559999997</v>
      </c>
      <c r="G623" s="87">
        <v>124.3337289</v>
      </c>
      <c r="H623" s="87">
        <v>248.66745778999999</v>
      </c>
      <c r="I623" s="87">
        <v>0</v>
      </c>
      <c r="J623" s="87">
        <v>273.53420356999999</v>
      </c>
      <c r="K623" s="87">
        <v>323.26769512999999</v>
      </c>
      <c r="L623" s="87">
        <v>373.00118669</v>
      </c>
    </row>
    <row r="624" spans="1:12" ht="12.75" customHeight="1" x14ac:dyDescent="0.2">
      <c r="A624" s="86" t="s">
        <v>174</v>
      </c>
      <c r="B624" s="86">
        <v>15</v>
      </c>
      <c r="C624" s="87">
        <v>500.49608339000002</v>
      </c>
      <c r="D624" s="87">
        <v>497.44701329999998</v>
      </c>
      <c r="E624" s="87">
        <v>0</v>
      </c>
      <c r="F624" s="87">
        <v>49.744701329999998</v>
      </c>
      <c r="G624" s="87">
        <v>124.36175333</v>
      </c>
      <c r="H624" s="87">
        <v>248.72350664999999</v>
      </c>
      <c r="I624" s="87">
        <v>0</v>
      </c>
      <c r="J624" s="87">
        <v>273.59585731999999</v>
      </c>
      <c r="K624" s="87">
        <v>323.34055864999999</v>
      </c>
      <c r="L624" s="87">
        <v>373.08525997999999</v>
      </c>
    </row>
    <row r="625" spans="1:12" ht="12.75" customHeight="1" x14ac:dyDescent="0.2">
      <c r="A625" s="86" t="s">
        <v>174</v>
      </c>
      <c r="B625" s="86">
        <v>16</v>
      </c>
      <c r="C625" s="87">
        <v>503.04186141000002</v>
      </c>
      <c r="D625" s="87">
        <v>499.93626273000001</v>
      </c>
      <c r="E625" s="87">
        <v>0</v>
      </c>
      <c r="F625" s="87">
        <v>49.99362627</v>
      </c>
      <c r="G625" s="87">
        <v>124.98406568</v>
      </c>
      <c r="H625" s="87">
        <v>249.96813137000001</v>
      </c>
      <c r="I625" s="87">
        <v>0</v>
      </c>
      <c r="J625" s="87">
        <v>274.9649445</v>
      </c>
      <c r="K625" s="87">
        <v>324.95857076999999</v>
      </c>
      <c r="L625" s="87">
        <v>374.95219705</v>
      </c>
    </row>
    <row r="626" spans="1:12" ht="12.75" customHeight="1" x14ac:dyDescent="0.2">
      <c r="A626" s="86" t="s">
        <v>174</v>
      </c>
      <c r="B626" s="86">
        <v>17</v>
      </c>
      <c r="C626" s="87">
        <v>499.65343625999998</v>
      </c>
      <c r="D626" s="87">
        <v>496.68309871999998</v>
      </c>
      <c r="E626" s="87">
        <v>0</v>
      </c>
      <c r="F626" s="87">
        <v>49.668309870000002</v>
      </c>
      <c r="G626" s="87">
        <v>124.17077467999999</v>
      </c>
      <c r="H626" s="87">
        <v>248.34154935999999</v>
      </c>
      <c r="I626" s="87">
        <v>0</v>
      </c>
      <c r="J626" s="87">
        <v>273.17570430000001</v>
      </c>
      <c r="K626" s="87">
        <v>322.84401416999998</v>
      </c>
      <c r="L626" s="87">
        <v>372.51232404000001</v>
      </c>
    </row>
    <row r="627" spans="1:12" ht="12.75" customHeight="1" x14ac:dyDescent="0.2">
      <c r="A627" s="86" t="s">
        <v>174</v>
      </c>
      <c r="B627" s="86">
        <v>18</v>
      </c>
      <c r="C627" s="87">
        <v>502.76530042000002</v>
      </c>
      <c r="D627" s="87">
        <v>499.81512226000001</v>
      </c>
      <c r="E627" s="87">
        <v>0</v>
      </c>
      <c r="F627" s="87">
        <v>49.98151223</v>
      </c>
      <c r="G627" s="87">
        <v>124.95378057000001</v>
      </c>
      <c r="H627" s="87">
        <v>249.90756113</v>
      </c>
      <c r="I627" s="87">
        <v>0</v>
      </c>
      <c r="J627" s="87">
        <v>274.89831723999998</v>
      </c>
      <c r="K627" s="87">
        <v>324.87982947</v>
      </c>
      <c r="L627" s="87">
        <v>374.86134170000003</v>
      </c>
    </row>
    <row r="628" spans="1:12" ht="12.75" customHeight="1" x14ac:dyDescent="0.2">
      <c r="A628" s="86" t="s">
        <v>174</v>
      </c>
      <c r="B628" s="86">
        <v>19</v>
      </c>
      <c r="C628" s="87">
        <v>501.91338406</v>
      </c>
      <c r="D628" s="87">
        <v>498.94972412999999</v>
      </c>
      <c r="E628" s="87">
        <v>0</v>
      </c>
      <c r="F628" s="87">
        <v>49.894972410000001</v>
      </c>
      <c r="G628" s="87">
        <v>124.73743103</v>
      </c>
      <c r="H628" s="87">
        <v>249.47486207</v>
      </c>
      <c r="I628" s="87">
        <v>0</v>
      </c>
      <c r="J628" s="87">
        <v>274.42234826999999</v>
      </c>
      <c r="K628" s="87">
        <v>324.31732068000002</v>
      </c>
      <c r="L628" s="87">
        <v>374.21229310000001</v>
      </c>
    </row>
    <row r="629" spans="1:12" ht="12.75" customHeight="1" x14ac:dyDescent="0.2">
      <c r="A629" s="86" t="s">
        <v>174</v>
      </c>
      <c r="B629" s="86">
        <v>20</v>
      </c>
      <c r="C629" s="87">
        <v>501.28625776000001</v>
      </c>
      <c r="D629" s="87">
        <v>498.39247115000001</v>
      </c>
      <c r="E629" s="87">
        <v>0</v>
      </c>
      <c r="F629" s="87">
        <v>49.839247120000003</v>
      </c>
      <c r="G629" s="87">
        <v>124.59811779</v>
      </c>
      <c r="H629" s="87">
        <v>249.19623558000001</v>
      </c>
      <c r="I629" s="87">
        <v>0</v>
      </c>
      <c r="J629" s="87">
        <v>274.11585912999999</v>
      </c>
      <c r="K629" s="87">
        <v>323.95510624999997</v>
      </c>
      <c r="L629" s="87">
        <v>373.79435336</v>
      </c>
    </row>
    <row r="630" spans="1:12" ht="12.75" customHeight="1" x14ac:dyDescent="0.2">
      <c r="A630" s="86" t="s">
        <v>174</v>
      </c>
      <c r="B630" s="86">
        <v>21</v>
      </c>
      <c r="C630" s="87">
        <v>498.69511921999998</v>
      </c>
      <c r="D630" s="87">
        <v>495.60129146000003</v>
      </c>
      <c r="E630" s="87">
        <v>0</v>
      </c>
      <c r="F630" s="87">
        <v>49.560129150000002</v>
      </c>
      <c r="G630" s="87">
        <v>123.90032287</v>
      </c>
      <c r="H630" s="87">
        <v>247.80064573000001</v>
      </c>
      <c r="I630" s="87">
        <v>0</v>
      </c>
      <c r="J630" s="87">
        <v>272.58071030000002</v>
      </c>
      <c r="K630" s="87">
        <v>322.14083944999999</v>
      </c>
      <c r="L630" s="87">
        <v>371.70096860000001</v>
      </c>
    </row>
    <row r="631" spans="1:12" ht="12.75" customHeight="1" x14ac:dyDescent="0.2">
      <c r="A631" s="86" t="s">
        <v>174</v>
      </c>
      <c r="B631" s="86">
        <v>22</v>
      </c>
      <c r="C631" s="87">
        <v>502.96331311</v>
      </c>
      <c r="D631" s="87">
        <v>500.03750861999998</v>
      </c>
      <c r="E631" s="87">
        <v>0</v>
      </c>
      <c r="F631" s="87">
        <v>50.003750859999997</v>
      </c>
      <c r="G631" s="87">
        <v>125.00937716</v>
      </c>
      <c r="H631" s="87">
        <v>250.01875430999999</v>
      </c>
      <c r="I631" s="87">
        <v>0</v>
      </c>
      <c r="J631" s="87">
        <v>275.02062974</v>
      </c>
      <c r="K631" s="87">
        <v>325.02438059999997</v>
      </c>
      <c r="L631" s="87">
        <v>375.02813147000001</v>
      </c>
    </row>
    <row r="632" spans="1:12" ht="12.75" customHeight="1" x14ac:dyDescent="0.2">
      <c r="A632" s="86" t="s">
        <v>174</v>
      </c>
      <c r="B632" s="86">
        <v>23</v>
      </c>
      <c r="C632" s="87">
        <v>505.10705725999998</v>
      </c>
      <c r="D632" s="87">
        <v>502.19346879</v>
      </c>
      <c r="E632" s="87">
        <v>0</v>
      </c>
      <c r="F632" s="87">
        <v>50.219346880000003</v>
      </c>
      <c r="G632" s="87">
        <v>125.5483672</v>
      </c>
      <c r="H632" s="87">
        <v>251.0967344</v>
      </c>
      <c r="I632" s="87">
        <v>0</v>
      </c>
      <c r="J632" s="87">
        <v>276.20640782999999</v>
      </c>
      <c r="K632" s="87">
        <v>326.42575470999998</v>
      </c>
      <c r="L632" s="87">
        <v>376.64510159000002</v>
      </c>
    </row>
    <row r="633" spans="1:12" ht="12.75" customHeight="1" x14ac:dyDescent="0.2">
      <c r="A633" s="86" t="s">
        <v>174</v>
      </c>
      <c r="B633" s="86">
        <v>24</v>
      </c>
      <c r="C633" s="87">
        <v>548.95815914000002</v>
      </c>
      <c r="D633" s="87">
        <v>545.80379639</v>
      </c>
      <c r="E633" s="87">
        <v>0</v>
      </c>
      <c r="F633" s="87">
        <v>54.580379639999997</v>
      </c>
      <c r="G633" s="87">
        <v>136.4509491</v>
      </c>
      <c r="H633" s="87">
        <v>272.90189820000001</v>
      </c>
      <c r="I633" s="87">
        <v>0</v>
      </c>
      <c r="J633" s="87">
        <v>300.19208801000002</v>
      </c>
      <c r="K633" s="87">
        <v>354.77246765000001</v>
      </c>
      <c r="L633" s="87">
        <v>409.35284729</v>
      </c>
    </row>
    <row r="634" spans="1:12" ht="12.75" customHeight="1" x14ac:dyDescent="0.2">
      <c r="A634" s="86" t="s">
        <v>175</v>
      </c>
      <c r="B634" s="86">
        <v>1</v>
      </c>
      <c r="C634" s="87">
        <v>659.16899105000005</v>
      </c>
      <c r="D634" s="87">
        <v>654.70255144999999</v>
      </c>
      <c r="E634" s="87">
        <v>0</v>
      </c>
      <c r="F634" s="87">
        <v>65.47025515</v>
      </c>
      <c r="G634" s="87">
        <v>163.67563785999999</v>
      </c>
      <c r="H634" s="87">
        <v>327.35127573</v>
      </c>
      <c r="I634" s="87">
        <v>0</v>
      </c>
      <c r="J634" s="87">
        <v>360.08640329999997</v>
      </c>
      <c r="K634" s="87">
        <v>425.55665843999998</v>
      </c>
      <c r="L634" s="87">
        <v>491.02691358999999</v>
      </c>
    </row>
    <row r="635" spans="1:12" ht="12.75" customHeight="1" x14ac:dyDescent="0.2">
      <c r="A635" s="86" t="s">
        <v>175</v>
      </c>
      <c r="B635" s="86">
        <v>2</v>
      </c>
      <c r="C635" s="87">
        <v>789.59808482000005</v>
      </c>
      <c r="D635" s="87">
        <v>785.14700702000005</v>
      </c>
      <c r="E635" s="87">
        <v>0</v>
      </c>
      <c r="F635" s="87">
        <v>78.514700700000006</v>
      </c>
      <c r="G635" s="87">
        <v>196.28675175999999</v>
      </c>
      <c r="H635" s="87">
        <v>392.57350351000002</v>
      </c>
      <c r="I635" s="87">
        <v>0</v>
      </c>
      <c r="J635" s="87">
        <v>431.83085385999999</v>
      </c>
      <c r="K635" s="87">
        <v>510.34555455999998</v>
      </c>
      <c r="L635" s="87">
        <v>588.86025527000004</v>
      </c>
    </row>
    <row r="636" spans="1:12" ht="12.75" customHeight="1" x14ac:dyDescent="0.2">
      <c r="A636" s="86" t="s">
        <v>175</v>
      </c>
      <c r="B636" s="86">
        <v>3</v>
      </c>
      <c r="C636" s="87">
        <v>909.36944979999998</v>
      </c>
      <c r="D636" s="87">
        <v>904.32919212000002</v>
      </c>
      <c r="E636" s="87">
        <v>0</v>
      </c>
      <c r="F636" s="87">
        <v>90.432919209999994</v>
      </c>
      <c r="G636" s="87">
        <v>226.08229803</v>
      </c>
      <c r="H636" s="87">
        <v>452.16459606000001</v>
      </c>
      <c r="I636" s="87">
        <v>0</v>
      </c>
      <c r="J636" s="87">
        <v>497.38105567000002</v>
      </c>
      <c r="K636" s="87">
        <v>587.81397488000005</v>
      </c>
      <c r="L636" s="87">
        <v>678.24689408999996</v>
      </c>
    </row>
    <row r="637" spans="1:12" ht="12.75" customHeight="1" x14ac:dyDescent="0.2">
      <c r="A637" s="86" t="s">
        <v>175</v>
      </c>
      <c r="B637" s="86">
        <v>4</v>
      </c>
      <c r="C637" s="87">
        <v>1038.71714112</v>
      </c>
      <c r="D637" s="87">
        <v>1032.85010969</v>
      </c>
      <c r="E637" s="87">
        <v>0</v>
      </c>
      <c r="F637" s="87">
        <v>103.28501097</v>
      </c>
      <c r="G637" s="87">
        <v>258.21252742000001</v>
      </c>
      <c r="H637" s="87">
        <v>516.42505485000004</v>
      </c>
      <c r="I637" s="87">
        <v>0</v>
      </c>
      <c r="J637" s="87">
        <v>568.06756032999999</v>
      </c>
      <c r="K637" s="87">
        <v>671.35257130000002</v>
      </c>
      <c r="L637" s="87">
        <v>774.63758227000005</v>
      </c>
    </row>
    <row r="638" spans="1:12" ht="12.75" customHeight="1" x14ac:dyDescent="0.2">
      <c r="A638" s="86" t="s">
        <v>175</v>
      </c>
      <c r="B638" s="86">
        <v>5</v>
      </c>
      <c r="C638" s="87">
        <v>1048.7849358399999</v>
      </c>
      <c r="D638" s="87">
        <v>1042.8127792099999</v>
      </c>
      <c r="E638" s="87">
        <v>0</v>
      </c>
      <c r="F638" s="87">
        <v>104.28127791999999</v>
      </c>
      <c r="G638" s="87">
        <v>260.70319480000001</v>
      </c>
      <c r="H638" s="87">
        <v>521.40638961000002</v>
      </c>
      <c r="I638" s="87">
        <v>0</v>
      </c>
      <c r="J638" s="87">
        <v>573.54702856999995</v>
      </c>
      <c r="K638" s="87">
        <v>677.82830649000005</v>
      </c>
      <c r="L638" s="87">
        <v>782.10958441000002</v>
      </c>
    </row>
    <row r="639" spans="1:12" ht="12.75" customHeight="1" x14ac:dyDescent="0.2">
      <c r="A639" s="86" t="s">
        <v>175</v>
      </c>
      <c r="B639" s="86">
        <v>6</v>
      </c>
      <c r="C639" s="87">
        <v>1017.4753175</v>
      </c>
      <c r="D639" s="87">
        <v>1011.65550181</v>
      </c>
      <c r="E639" s="87">
        <v>0</v>
      </c>
      <c r="F639" s="87">
        <v>101.16555018</v>
      </c>
      <c r="G639" s="87">
        <v>252.91387545000001</v>
      </c>
      <c r="H639" s="87">
        <v>505.82775091000002</v>
      </c>
      <c r="I639" s="87">
        <v>0</v>
      </c>
      <c r="J639" s="87">
        <v>556.410526</v>
      </c>
      <c r="K639" s="87">
        <v>657.57607617999997</v>
      </c>
      <c r="L639" s="87">
        <v>758.74162636000005</v>
      </c>
    </row>
    <row r="640" spans="1:12" ht="12.75" customHeight="1" x14ac:dyDescent="0.2">
      <c r="A640" s="86" t="s">
        <v>175</v>
      </c>
      <c r="B640" s="86">
        <v>7</v>
      </c>
      <c r="C640" s="87">
        <v>991.21998751000001</v>
      </c>
      <c r="D640" s="87">
        <v>985.20233041999995</v>
      </c>
      <c r="E640" s="87">
        <v>0</v>
      </c>
      <c r="F640" s="87">
        <v>98.520233039999994</v>
      </c>
      <c r="G640" s="87">
        <v>246.30058260999999</v>
      </c>
      <c r="H640" s="87">
        <v>492.60116520999998</v>
      </c>
      <c r="I640" s="87">
        <v>0</v>
      </c>
      <c r="J640" s="87">
        <v>541.86128172999997</v>
      </c>
      <c r="K640" s="87">
        <v>640.38151476999997</v>
      </c>
      <c r="L640" s="87">
        <v>738.90174781999997</v>
      </c>
    </row>
    <row r="641" spans="1:12" ht="12.75" customHeight="1" x14ac:dyDescent="0.2">
      <c r="A641" s="86" t="s">
        <v>175</v>
      </c>
      <c r="B641" s="86">
        <v>8</v>
      </c>
      <c r="C641" s="87">
        <v>945.37179432999994</v>
      </c>
      <c r="D641" s="87">
        <v>939.66233353999996</v>
      </c>
      <c r="E641" s="87">
        <v>0</v>
      </c>
      <c r="F641" s="87">
        <v>93.966233349999996</v>
      </c>
      <c r="G641" s="87">
        <v>234.91558338999999</v>
      </c>
      <c r="H641" s="87">
        <v>469.83116676999998</v>
      </c>
      <c r="I641" s="87">
        <v>0</v>
      </c>
      <c r="J641" s="87">
        <v>516.81428344999995</v>
      </c>
      <c r="K641" s="87">
        <v>610.78051679999999</v>
      </c>
      <c r="L641" s="87">
        <v>704.74675016000003</v>
      </c>
    </row>
    <row r="642" spans="1:12" ht="12.75" customHeight="1" x14ac:dyDescent="0.2">
      <c r="A642" s="86" t="s">
        <v>175</v>
      </c>
      <c r="B642" s="86">
        <v>9</v>
      </c>
      <c r="C642" s="87">
        <v>766.65493669</v>
      </c>
      <c r="D642" s="87">
        <v>761.31132532000004</v>
      </c>
      <c r="E642" s="87">
        <v>0</v>
      </c>
      <c r="F642" s="87">
        <v>76.131132530000002</v>
      </c>
      <c r="G642" s="87">
        <v>190.32783133000001</v>
      </c>
      <c r="H642" s="87">
        <v>380.65566266000002</v>
      </c>
      <c r="I642" s="87">
        <v>0</v>
      </c>
      <c r="J642" s="87">
        <v>418.72122893</v>
      </c>
      <c r="K642" s="87">
        <v>494.85236146</v>
      </c>
      <c r="L642" s="87">
        <v>570.98349399000006</v>
      </c>
    </row>
    <row r="643" spans="1:12" ht="12.75" customHeight="1" x14ac:dyDescent="0.2">
      <c r="A643" s="86" t="s">
        <v>175</v>
      </c>
      <c r="B643" s="86">
        <v>10</v>
      </c>
      <c r="C643" s="87">
        <v>643.91124284</v>
      </c>
      <c r="D643" s="87">
        <v>638.40716101999999</v>
      </c>
      <c r="E643" s="87">
        <v>0</v>
      </c>
      <c r="F643" s="87">
        <v>63.840716100000002</v>
      </c>
      <c r="G643" s="87">
        <v>159.60179026</v>
      </c>
      <c r="H643" s="87">
        <v>319.20358050999999</v>
      </c>
      <c r="I643" s="87">
        <v>0</v>
      </c>
      <c r="J643" s="87">
        <v>351.12393856</v>
      </c>
      <c r="K643" s="87">
        <v>414.96465466000001</v>
      </c>
      <c r="L643" s="87">
        <v>478.80537077000002</v>
      </c>
    </row>
    <row r="644" spans="1:12" ht="12.75" customHeight="1" x14ac:dyDescent="0.2">
      <c r="A644" s="86" t="s">
        <v>175</v>
      </c>
      <c r="B644" s="86">
        <v>11</v>
      </c>
      <c r="C644" s="87">
        <v>547.96277313999997</v>
      </c>
      <c r="D644" s="87">
        <v>543.23330704</v>
      </c>
      <c r="E644" s="87">
        <v>0</v>
      </c>
      <c r="F644" s="87">
        <v>54.3233307</v>
      </c>
      <c r="G644" s="87">
        <v>135.80832676</v>
      </c>
      <c r="H644" s="87">
        <v>271.61665352</v>
      </c>
      <c r="I644" s="87">
        <v>0</v>
      </c>
      <c r="J644" s="87">
        <v>298.77831887000002</v>
      </c>
      <c r="K644" s="87">
        <v>353.10164958000001</v>
      </c>
      <c r="L644" s="87">
        <v>407.42498028</v>
      </c>
    </row>
    <row r="645" spans="1:12" ht="12.75" customHeight="1" x14ac:dyDescent="0.2">
      <c r="A645" s="86" t="s">
        <v>175</v>
      </c>
      <c r="B645" s="86">
        <v>12</v>
      </c>
      <c r="C645" s="87">
        <v>490.37623920999999</v>
      </c>
      <c r="D645" s="87">
        <v>485.11221432999997</v>
      </c>
      <c r="E645" s="87">
        <v>0</v>
      </c>
      <c r="F645" s="87">
        <v>48.511221429999999</v>
      </c>
      <c r="G645" s="87">
        <v>121.27805358000001</v>
      </c>
      <c r="H645" s="87">
        <v>242.55610716999999</v>
      </c>
      <c r="I645" s="87">
        <v>0</v>
      </c>
      <c r="J645" s="87">
        <v>266.81171788</v>
      </c>
      <c r="K645" s="87">
        <v>315.32293930999998</v>
      </c>
      <c r="L645" s="87">
        <v>363.83416075000002</v>
      </c>
    </row>
    <row r="646" spans="1:12" ht="12.75" customHeight="1" x14ac:dyDescent="0.2">
      <c r="A646" s="86" t="s">
        <v>175</v>
      </c>
      <c r="B646" s="86">
        <v>13</v>
      </c>
      <c r="C646" s="87">
        <v>475.16145796000001</v>
      </c>
      <c r="D646" s="87">
        <v>469.39830272</v>
      </c>
      <c r="E646" s="87">
        <v>0</v>
      </c>
      <c r="F646" s="87">
        <v>46.939830270000002</v>
      </c>
      <c r="G646" s="87">
        <v>117.34957568</v>
      </c>
      <c r="H646" s="87">
        <v>234.69915136</v>
      </c>
      <c r="I646" s="87">
        <v>0</v>
      </c>
      <c r="J646" s="87">
        <v>258.16906649999999</v>
      </c>
      <c r="K646" s="87">
        <v>305.10889677</v>
      </c>
      <c r="L646" s="87">
        <v>352.04872704000002</v>
      </c>
    </row>
    <row r="647" spans="1:12" ht="12.75" customHeight="1" x14ac:dyDescent="0.2">
      <c r="A647" s="86" t="s">
        <v>175</v>
      </c>
      <c r="B647" s="86">
        <v>14</v>
      </c>
      <c r="C647" s="87">
        <v>482.56778207000002</v>
      </c>
      <c r="D647" s="87">
        <v>477.04372361999998</v>
      </c>
      <c r="E647" s="87">
        <v>0</v>
      </c>
      <c r="F647" s="87">
        <v>47.704372360000001</v>
      </c>
      <c r="G647" s="87">
        <v>119.26093091</v>
      </c>
      <c r="H647" s="87">
        <v>238.52186180999999</v>
      </c>
      <c r="I647" s="87">
        <v>0</v>
      </c>
      <c r="J647" s="87">
        <v>262.37404799000001</v>
      </c>
      <c r="K647" s="87">
        <v>310.07842034999999</v>
      </c>
      <c r="L647" s="87">
        <v>357.78279271999997</v>
      </c>
    </row>
    <row r="648" spans="1:12" ht="12.75" customHeight="1" x14ac:dyDescent="0.2">
      <c r="A648" s="86" t="s">
        <v>175</v>
      </c>
      <c r="B648" s="86">
        <v>15</v>
      </c>
      <c r="C648" s="87">
        <v>482.44873827999999</v>
      </c>
      <c r="D648" s="87">
        <v>477.28045149000002</v>
      </c>
      <c r="E648" s="87">
        <v>0</v>
      </c>
      <c r="F648" s="87">
        <v>47.72804515</v>
      </c>
      <c r="G648" s="87">
        <v>119.32011287</v>
      </c>
      <c r="H648" s="87">
        <v>238.64022575000001</v>
      </c>
      <c r="I648" s="87">
        <v>0</v>
      </c>
      <c r="J648" s="87">
        <v>262.50424831999999</v>
      </c>
      <c r="K648" s="87">
        <v>310.23229347</v>
      </c>
      <c r="L648" s="87">
        <v>357.96033862000002</v>
      </c>
    </row>
    <row r="649" spans="1:12" ht="12.75" customHeight="1" x14ac:dyDescent="0.2">
      <c r="A649" s="86" t="s">
        <v>175</v>
      </c>
      <c r="B649" s="86">
        <v>16</v>
      </c>
      <c r="C649" s="87">
        <v>484.56872814000002</v>
      </c>
      <c r="D649" s="87">
        <v>480.18546479000003</v>
      </c>
      <c r="E649" s="87">
        <v>0</v>
      </c>
      <c r="F649" s="87">
        <v>48.018546479999998</v>
      </c>
      <c r="G649" s="87">
        <v>120.04636619999999</v>
      </c>
      <c r="H649" s="87">
        <v>240.09273239999999</v>
      </c>
      <c r="I649" s="87">
        <v>0</v>
      </c>
      <c r="J649" s="87">
        <v>264.10200563000001</v>
      </c>
      <c r="K649" s="87">
        <v>312.12055211000001</v>
      </c>
      <c r="L649" s="87">
        <v>360.13909859</v>
      </c>
    </row>
    <row r="650" spans="1:12" ht="12.75" customHeight="1" x14ac:dyDescent="0.2">
      <c r="A650" s="86" t="s">
        <v>175</v>
      </c>
      <c r="B650" s="86">
        <v>17</v>
      </c>
      <c r="C650" s="87">
        <v>484.42379548999997</v>
      </c>
      <c r="D650" s="87">
        <v>481.83858613000001</v>
      </c>
      <c r="E650" s="87">
        <v>0</v>
      </c>
      <c r="F650" s="87">
        <v>48.183858610000001</v>
      </c>
      <c r="G650" s="87">
        <v>120.45964653</v>
      </c>
      <c r="H650" s="87">
        <v>240.91929307000001</v>
      </c>
      <c r="I650" s="87">
        <v>0</v>
      </c>
      <c r="J650" s="87">
        <v>265.01122236999998</v>
      </c>
      <c r="K650" s="87">
        <v>313.19508098</v>
      </c>
      <c r="L650" s="87">
        <v>361.37893960000002</v>
      </c>
    </row>
    <row r="651" spans="1:12" ht="12.75" customHeight="1" x14ac:dyDescent="0.2">
      <c r="A651" s="86" t="s">
        <v>175</v>
      </c>
      <c r="B651" s="86">
        <v>18</v>
      </c>
      <c r="C651" s="87">
        <v>483.51243533000002</v>
      </c>
      <c r="D651" s="87">
        <v>480.95513118999997</v>
      </c>
      <c r="E651" s="87">
        <v>0</v>
      </c>
      <c r="F651" s="87">
        <v>48.09551312</v>
      </c>
      <c r="G651" s="87">
        <v>120.2387828</v>
      </c>
      <c r="H651" s="87">
        <v>240.47756559999999</v>
      </c>
      <c r="I651" s="87">
        <v>0</v>
      </c>
      <c r="J651" s="87">
        <v>264.52532215000002</v>
      </c>
      <c r="K651" s="87">
        <v>312.62083526999999</v>
      </c>
      <c r="L651" s="87">
        <v>360.71634839000001</v>
      </c>
    </row>
    <row r="652" spans="1:12" ht="12.75" customHeight="1" x14ac:dyDescent="0.2">
      <c r="A652" s="86" t="s">
        <v>175</v>
      </c>
      <c r="B652" s="86">
        <v>19</v>
      </c>
      <c r="C652" s="87">
        <v>483.04794208999999</v>
      </c>
      <c r="D652" s="87">
        <v>480.63039705</v>
      </c>
      <c r="E652" s="87">
        <v>0</v>
      </c>
      <c r="F652" s="87">
        <v>48.063039709999998</v>
      </c>
      <c r="G652" s="87">
        <v>120.15759926</v>
      </c>
      <c r="H652" s="87">
        <v>240.31519853</v>
      </c>
      <c r="I652" s="87">
        <v>0</v>
      </c>
      <c r="J652" s="87">
        <v>264.34671838000003</v>
      </c>
      <c r="K652" s="87">
        <v>312.40975808000002</v>
      </c>
      <c r="L652" s="87">
        <v>360.47279779000002</v>
      </c>
    </row>
    <row r="653" spans="1:12" ht="12.75" customHeight="1" x14ac:dyDescent="0.2">
      <c r="A653" s="86" t="s">
        <v>175</v>
      </c>
      <c r="B653" s="86">
        <v>20</v>
      </c>
      <c r="C653" s="87">
        <v>487.64460730000002</v>
      </c>
      <c r="D653" s="87">
        <v>485.25999904000003</v>
      </c>
      <c r="E653" s="87">
        <v>0</v>
      </c>
      <c r="F653" s="87">
        <v>48.525999900000002</v>
      </c>
      <c r="G653" s="87">
        <v>121.31499976000001</v>
      </c>
      <c r="H653" s="87">
        <v>242.62999952000001</v>
      </c>
      <c r="I653" s="87">
        <v>0</v>
      </c>
      <c r="J653" s="87">
        <v>266.89299947000001</v>
      </c>
      <c r="K653" s="87">
        <v>315.41899938</v>
      </c>
      <c r="L653" s="87">
        <v>363.94499927999999</v>
      </c>
    </row>
    <row r="654" spans="1:12" ht="12.75" customHeight="1" x14ac:dyDescent="0.2">
      <c r="A654" s="86" t="s">
        <v>175</v>
      </c>
      <c r="B654" s="86">
        <v>21</v>
      </c>
      <c r="C654" s="87">
        <v>494.95087434999999</v>
      </c>
      <c r="D654" s="87">
        <v>492.49573778000001</v>
      </c>
      <c r="E654" s="87">
        <v>0</v>
      </c>
      <c r="F654" s="87">
        <v>49.249573779999999</v>
      </c>
      <c r="G654" s="87">
        <v>123.12393444999999</v>
      </c>
      <c r="H654" s="87">
        <v>246.24786889000001</v>
      </c>
      <c r="I654" s="87">
        <v>0</v>
      </c>
      <c r="J654" s="87">
        <v>270.87265578</v>
      </c>
      <c r="K654" s="87">
        <v>320.12222955999999</v>
      </c>
      <c r="L654" s="87">
        <v>369.37180333999999</v>
      </c>
    </row>
    <row r="655" spans="1:12" ht="12.75" customHeight="1" x14ac:dyDescent="0.2">
      <c r="A655" s="86" t="s">
        <v>175</v>
      </c>
      <c r="B655" s="86">
        <v>22</v>
      </c>
      <c r="C655" s="87">
        <v>503.76463285</v>
      </c>
      <c r="D655" s="87">
        <v>501.27118000000002</v>
      </c>
      <c r="E655" s="87">
        <v>0</v>
      </c>
      <c r="F655" s="87">
        <v>50.127118000000003</v>
      </c>
      <c r="G655" s="87">
        <v>125.317795</v>
      </c>
      <c r="H655" s="87">
        <v>250.63559000000001</v>
      </c>
      <c r="I655" s="87">
        <v>0</v>
      </c>
      <c r="J655" s="87">
        <v>275.69914899999998</v>
      </c>
      <c r="K655" s="87">
        <v>325.82626699999997</v>
      </c>
      <c r="L655" s="87">
        <v>375.95338500000003</v>
      </c>
    </row>
    <row r="656" spans="1:12" ht="12.75" customHeight="1" x14ac:dyDescent="0.2">
      <c r="A656" s="86" t="s">
        <v>175</v>
      </c>
      <c r="B656" s="86">
        <v>23</v>
      </c>
      <c r="C656" s="87">
        <v>480.52031803</v>
      </c>
      <c r="D656" s="87">
        <v>478.12266016000001</v>
      </c>
      <c r="E656" s="87">
        <v>0</v>
      </c>
      <c r="F656" s="87">
        <v>47.812266020000003</v>
      </c>
      <c r="G656" s="87">
        <v>119.53066504</v>
      </c>
      <c r="H656" s="87">
        <v>239.06133008</v>
      </c>
      <c r="I656" s="87">
        <v>0</v>
      </c>
      <c r="J656" s="87">
        <v>262.96746309000002</v>
      </c>
      <c r="K656" s="87">
        <v>310.7797291</v>
      </c>
      <c r="L656" s="87">
        <v>358.59199511999998</v>
      </c>
    </row>
    <row r="657" spans="1:12" ht="12.75" customHeight="1" x14ac:dyDescent="0.2">
      <c r="A657" s="86" t="s">
        <v>175</v>
      </c>
      <c r="B657" s="86">
        <v>24</v>
      </c>
      <c r="C657" s="87">
        <v>539.06914384000004</v>
      </c>
      <c r="D657" s="87">
        <v>536.42355111999996</v>
      </c>
      <c r="E657" s="87">
        <v>0</v>
      </c>
      <c r="F657" s="87">
        <v>53.642355109999997</v>
      </c>
      <c r="G657" s="87">
        <v>134.10588777999999</v>
      </c>
      <c r="H657" s="87">
        <v>268.21177555999998</v>
      </c>
      <c r="I657" s="87">
        <v>0</v>
      </c>
      <c r="J657" s="87">
        <v>295.03295312</v>
      </c>
      <c r="K657" s="87">
        <v>348.67530822999998</v>
      </c>
      <c r="L657" s="87">
        <v>402.31766334000002</v>
      </c>
    </row>
    <row r="658" spans="1:12" ht="12.75" customHeight="1" x14ac:dyDescent="0.2">
      <c r="A658" s="86" t="s">
        <v>176</v>
      </c>
      <c r="B658" s="86">
        <v>1</v>
      </c>
      <c r="C658" s="87">
        <v>658.34320499</v>
      </c>
      <c r="D658" s="87">
        <v>655.16443400000003</v>
      </c>
      <c r="E658" s="87">
        <v>0</v>
      </c>
      <c r="F658" s="87">
        <v>65.5164434</v>
      </c>
      <c r="G658" s="87">
        <v>163.79110850000001</v>
      </c>
      <c r="H658" s="87">
        <v>327.58221700000001</v>
      </c>
      <c r="I658" s="87">
        <v>0</v>
      </c>
      <c r="J658" s="87">
        <v>360.34043869999999</v>
      </c>
      <c r="K658" s="87">
        <v>425.85688210000001</v>
      </c>
      <c r="L658" s="87">
        <v>491.37332550000002</v>
      </c>
    </row>
    <row r="659" spans="1:12" ht="12.75" customHeight="1" x14ac:dyDescent="0.2">
      <c r="A659" s="86" t="s">
        <v>176</v>
      </c>
      <c r="B659" s="86">
        <v>2</v>
      </c>
      <c r="C659" s="87">
        <v>791.86179145000006</v>
      </c>
      <c r="D659" s="87">
        <v>787.67883437</v>
      </c>
      <c r="E659" s="87">
        <v>0</v>
      </c>
      <c r="F659" s="87">
        <v>78.767883440000006</v>
      </c>
      <c r="G659" s="87">
        <v>196.91970859</v>
      </c>
      <c r="H659" s="87">
        <v>393.83941719000001</v>
      </c>
      <c r="I659" s="87">
        <v>0</v>
      </c>
      <c r="J659" s="87">
        <v>433.22335889999999</v>
      </c>
      <c r="K659" s="87">
        <v>511.99124233999999</v>
      </c>
      <c r="L659" s="87">
        <v>590.75912577999998</v>
      </c>
    </row>
    <row r="660" spans="1:12" ht="12.75" customHeight="1" x14ac:dyDescent="0.2">
      <c r="A660" s="86" t="s">
        <v>176</v>
      </c>
      <c r="B660" s="86">
        <v>3</v>
      </c>
      <c r="C660" s="87">
        <v>901.77759584</v>
      </c>
      <c r="D660" s="87">
        <v>897.34160683000005</v>
      </c>
      <c r="E660" s="87">
        <v>0</v>
      </c>
      <c r="F660" s="87">
        <v>89.734160680000002</v>
      </c>
      <c r="G660" s="87">
        <v>224.33540171000001</v>
      </c>
      <c r="H660" s="87">
        <v>448.67080342000003</v>
      </c>
      <c r="I660" s="87">
        <v>0</v>
      </c>
      <c r="J660" s="87">
        <v>493.53788376</v>
      </c>
      <c r="K660" s="87">
        <v>583.27204443999995</v>
      </c>
      <c r="L660" s="87">
        <v>673.00620512</v>
      </c>
    </row>
    <row r="661" spans="1:12" ht="12.75" customHeight="1" x14ac:dyDescent="0.2">
      <c r="A661" s="86" t="s">
        <v>176</v>
      </c>
      <c r="B661" s="86">
        <v>4</v>
      </c>
      <c r="C661" s="87">
        <v>1011.14049513</v>
      </c>
      <c r="D661" s="87">
        <v>1006.34012116</v>
      </c>
      <c r="E661" s="87">
        <v>0</v>
      </c>
      <c r="F661" s="87">
        <v>100.63401211999999</v>
      </c>
      <c r="G661" s="87">
        <v>251.58503028999999</v>
      </c>
      <c r="H661" s="87">
        <v>503.17006057999998</v>
      </c>
      <c r="I661" s="87">
        <v>0</v>
      </c>
      <c r="J661" s="87">
        <v>553.48706663999997</v>
      </c>
      <c r="K661" s="87">
        <v>654.12107875000004</v>
      </c>
      <c r="L661" s="87">
        <v>754.75509087</v>
      </c>
    </row>
    <row r="662" spans="1:12" ht="12.75" customHeight="1" x14ac:dyDescent="0.2">
      <c r="A662" s="86" t="s">
        <v>176</v>
      </c>
      <c r="B662" s="86">
        <v>5</v>
      </c>
      <c r="C662" s="87">
        <v>1008.64033202</v>
      </c>
      <c r="D662" s="87">
        <v>1003.88653935</v>
      </c>
      <c r="E662" s="87">
        <v>0</v>
      </c>
      <c r="F662" s="87">
        <v>100.38865394</v>
      </c>
      <c r="G662" s="87">
        <v>250.97163484000001</v>
      </c>
      <c r="H662" s="87">
        <v>501.94326968000001</v>
      </c>
      <c r="I662" s="87">
        <v>0</v>
      </c>
      <c r="J662" s="87">
        <v>552.13759663999997</v>
      </c>
      <c r="K662" s="87">
        <v>652.52625058000001</v>
      </c>
      <c r="L662" s="87">
        <v>752.91490451000004</v>
      </c>
    </row>
    <row r="663" spans="1:12" ht="12.75" customHeight="1" x14ac:dyDescent="0.2">
      <c r="A663" s="86" t="s">
        <v>176</v>
      </c>
      <c r="B663" s="86">
        <v>6</v>
      </c>
      <c r="C663" s="87">
        <v>994.37694784999997</v>
      </c>
      <c r="D663" s="87">
        <v>989.46759463000001</v>
      </c>
      <c r="E663" s="87">
        <v>0</v>
      </c>
      <c r="F663" s="87">
        <v>98.946759459999996</v>
      </c>
      <c r="G663" s="87">
        <v>247.36689866</v>
      </c>
      <c r="H663" s="87">
        <v>494.73379732000001</v>
      </c>
      <c r="I663" s="87">
        <v>0</v>
      </c>
      <c r="J663" s="87">
        <v>544.20717705000004</v>
      </c>
      <c r="K663" s="87">
        <v>643.15393650999999</v>
      </c>
      <c r="L663" s="87">
        <v>742.10069596999995</v>
      </c>
    </row>
    <row r="664" spans="1:12" ht="12.75" customHeight="1" x14ac:dyDescent="0.2">
      <c r="A664" s="86" t="s">
        <v>176</v>
      </c>
      <c r="B664" s="86">
        <v>7</v>
      </c>
      <c r="C664" s="87">
        <v>950.73136079000005</v>
      </c>
      <c r="D664" s="87">
        <v>946.10394426000005</v>
      </c>
      <c r="E664" s="87">
        <v>0</v>
      </c>
      <c r="F664" s="87">
        <v>94.610394429999999</v>
      </c>
      <c r="G664" s="87">
        <v>236.52598606999999</v>
      </c>
      <c r="H664" s="87">
        <v>473.05197213000002</v>
      </c>
      <c r="I664" s="87">
        <v>0</v>
      </c>
      <c r="J664" s="87">
        <v>520.35716934000004</v>
      </c>
      <c r="K664" s="87">
        <v>614.96756376999997</v>
      </c>
      <c r="L664" s="87">
        <v>709.57795820000001</v>
      </c>
    </row>
    <row r="665" spans="1:12" ht="12.75" customHeight="1" x14ac:dyDescent="0.2">
      <c r="A665" s="86" t="s">
        <v>176</v>
      </c>
      <c r="B665" s="86">
        <v>8</v>
      </c>
      <c r="C665" s="87">
        <v>903.44685247999996</v>
      </c>
      <c r="D665" s="87">
        <v>899.25816252000004</v>
      </c>
      <c r="E665" s="87">
        <v>0</v>
      </c>
      <c r="F665" s="87">
        <v>89.925816249999997</v>
      </c>
      <c r="G665" s="87">
        <v>224.81454063000001</v>
      </c>
      <c r="H665" s="87">
        <v>449.62908126000002</v>
      </c>
      <c r="I665" s="87">
        <v>0</v>
      </c>
      <c r="J665" s="87">
        <v>494.59198938999998</v>
      </c>
      <c r="K665" s="87">
        <v>584.51780564000001</v>
      </c>
      <c r="L665" s="87">
        <v>674.44362189000003</v>
      </c>
    </row>
    <row r="666" spans="1:12" ht="12.75" customHeight="1" x14ac:dyDescent="0.2">
      <c r="A666" s="86" t="s">
        <v>176</v>
      </c>
      <c r="B666" s="86">
        <v>9</v>
      </c>
      <c r="C666" s="87">
        <v>782.33991485000001</v>
      </c>
      <c r="D666" s="87">
        <v>778.31159146000005</v>
      </c>
      <c r="E666" s="87">
        <v>0</v>
      </c>
      <c r="F666" s="87">
        <v>77.831159150000005</v>
      </c>
      <c r="G666" s="87">
        <v>194.57789786999999</v>
      </c>
      <c r="H666" s="87">
        <v>389.15579573000002</v>
      </c>
      <c r="I666" s="87">
        <v>0</v>
      </c>
      <c r="J666" s="87">
        <v>428.0713753</v>
      </c>
      <c r="K666" s="87">
        <v>505.90253445000002</v>
      </c>
      <c r="L666" s="87">
        <v>583.73369360000004</v>
      </c>
    </row>
    <row r="667" spans="1:12" ht="12.75" customHeight="1" x14ac:dyDescent="0.2">
      <c r="A667" s="86" t="s">
        <v>176</v>
      </c>
      <c r="B667" s="86">
        <v>10</v>
      </c>
      <c r="C667" s="87">
        <v>692.59373933999996</v>
      </c>
      <c r="D667" s="87">
        <v>689.37825105000002</v>
      </c>
      <c r="E667" s="87">
        <v>0</v>
      </c>
      <c r="F667" s="87">
        <v>68.937825110000006</v>
      </c>
      <c r="G667" s="87">
        <v>172.34456276</v>
      </c>
      <c r="H667" s="87">
        <v>344.68912553000001</v>
      </c>
      <c r="I667" s="87">
        <v>0</v>
      </c>
      <c r="J667" s="87">
        <v>379.15803807999998</v>
      </c>
      <c r="K667" s="87">
        <v>448.09586317999998</v>
      </c>
      <c r="L667" s="87">
        <v>517.03368828999999</v>
      </c>
    </row>
    <row r="668" spans="1:12" ht="12.75" customHeight="1" x14ac:dyDescent="0.2">
      <c r="A668" s="86" t="s">
        <v>176</v>
      </c>
      <c r="B668" s="86">
        <v>11</v>
      </c>
      <c r="C668" s="87">
        <v>619.80920219999996</v>
      </c>
      <c r="D668" s="87">
        <v>616.78969859999995</v>
      </c>
      <c r="E668" s="87">
        <v>0</v>
      </c>
      <c r="F668" s="87">
        <v>61.678969860000002</v>
      </c>
      <c r="G668" s="87">
        <v>154.19742464999999</v>
      </c>
      <c r="H668" s="87">
        <v>308.39484929999998</v>
      </c>
      <c r="I668" s="87">
        <v>0</v>
      </c>
      <c r="J668" s="87">
        <v>339.23433423</v>
      </c>
      <c r="K668" s="87">
        <v>400.91330409</v>
      </c>
      <c r="L668" s="87">
        <v>462.59227394999999</v>
      </c>
    </row>
    <row r="669" spans="1:12" ht="12.75" customHeight="1" x14ac:dyDescent="0.2">
      <c r="A669" s="86" t="s">
        <v>176</v>
      </c>
      <c r="B669" s="86">
        <v>12</v>
      </c>
      <c r="C669" s="87">
        <v>557.28766924000001</v>
      </c>
      <c r="D669" s="87">
        <v>554.58461466000006</v>
      </c>
      <c r="E669" s="87">
        <v>0</v>
      </c>
      <c r="F669" s="87">
        <v>55.458461470000003</v>
      </c>
      <c r="G669" s="87">
        <v>138.64615366999999</v>
      </c>
      <c r="H669" s="87">
        <v>277.29230733000003</v>
      </c>
      <c r="I669" s="87">
        <v>0</v>
      </c>
      <c r="J669" s="87">
        <v>305.02153806000001</v>
      </c>
      <c r="K669" s="87">
        <v>360.47999952999999</v>
      </c>
      <c r="L669" s="87">
        <v>415.93846100000002</v>
      </c>
    </row>
    <row r="670" spans="1:12" ht="12.75" customHeight="1" x14ac:dyDescent="0.2">
      <c r="A670" s="86" t="s">
        <v>176</v>
      </c>
      <c r="B670" s="86">
        <v>13</v>
      </c>
      <c r="C670" s="87">
        <v>530.11585776000004</v>
      </c>
      <c r="D670" s="87">
        <v>527.50088242000004</v>
      </c>
      <c r="E670" s="87">
        <v>0</v>
      </c>
      <c r="F670" s="87">
        <v>52.750088239999997</v>
      </c>
      <c r="G670" s="87">
        <v>131.87522061000001</v>
      </c>
      <c r="H670" s="87">
        <v>263.75044121000002</v>
      </c>
      <c r="I670" s="87">
        <v>0</v>
      </c>
      <c r="J670" s="87">
        <v>290.12548533</v>
      </c>
      <c r="K670" s="87">
        <v>342.87557356999997</v>
      </c>
      <c r="L670" s="87">
        <v>395.62566182</v>
      </c>
    </row>
    <row r="671" spans="1:12" ht="12.75" customHeight="1" x14ac:dyDescent="0.2">
      <c r="A671" s="86" t="s">
        <v>176</v>
      </c>
      <c r="B671" s="86">
        <v>14</v>
      </c>
      <c r="C671" s="87">
        <v>532.86757238999996</v>
      </c>
      <c r="D671" s="87">
        <v>529.82058504999998</v>
      </c>
      <c r="E671" s="87">
        <v>0</v>
      </c>
      <c r="F671" s="87">
        <v>52.982058510000002</v>
      </c>
      <c r="G671" s="87">
        <v>132.45514625999999</v>
      </c>
      <c r="H671" s="87">
        <v>264.91029252999999</v>
      </c>
      <c r="I671" s="87">
        <v>0</v>
      </c>
      <c r="J671" s="87">
        <v>291.40132177999999</v>
      </c>
      <c r="K671" s="87">
        <v>344.38338027999998</v>
      </c>
      <c r="L671" s="87">
        <v>397.36543878999998</v>
      </c>
    </row>
    <row r="672" spans="1:12" ht="12.75" customHeight="1" x14ac:dyDescent="0.2">
      <c r="A672" s="86" t="s">
        <v>176</v>
      </c>
      <c r="B672" s="86">
        <v>15</v>
      </c>
      <c r="C672" s="87">
        <v>538.65618999000003</v>
      </c>
      <c r="D672" s="87">
        <v>535.67048061000003</v>
      </c>
      <c r="E672" s="87">
        <v>0</v>
      </c>
      <c r="F672" s="87">
        <v>53.567048059999998</v>
      </c>
      <c r="G672" s="87">
        <v>133.91762015</v>
      </c>
      <c r="H672" s="87">
        <v>267.83524031000002</v>
      </c>
      <c r="I672" s="87">
        <v>0</v>
      </c>
      <c r="J672" s="87">
        <v>294.61876433999998</v>
      </c>
      <c r="K672" s="87">
        <v>348.18581239999997</v>
      </c>
      <c r="L672" s="87">
        <v>401.75286046000002</v>
      </c>
    </row>
    <row r="673" spans="1:12" ht="12.75" customHeight="1" x14ac:dyDescent="0.2">
      <c r="A673" s="86" t="s">
        <v>176</v>
      </c>
      <c r="B673" s="86">
        <v>16</v>
      </c>
      <c r="C673" s="87">
        <v>532.60222862000001</v>
      </c>
      <c r="D673" s="87">
        <v>529.52347808000002</v>
      </c>
      <c r="E673" s="87">
        <v>0</v>
      </c>
      <c r="F673" s="87">
        <v>52.952347809999999</v>
      </c>
      <c r="G673" s="87">
        <v>132.38086952</v>
      </c>
      <c r="H673" s="87">
        <v>264.76173904000001</v>
      </c>
      <c r="I673" s="87">
        <v>0</v>
      </c>
      <c r="J673" s="87">
        <v>291.23791294</v>
      </c>
      <c r="K673" s="87">
        <v>344.19026074999999</v>
      </c>
      <c r="L673" s="87">
        <v>397.14260855999999</v>
      </c>
    </row>
    <row r="674" spans="1:12" ht="12.75" customHeight="1" x14ac:dyDescent="0.2">
      <c r="A674" s="86" t="s">
        <v>176</v>
      </c>
      <c r="B674" s="86">
        <v>17</v>
      </c>
      <c r="C674" s="87">
        <v>531.68799224999998</v>
      </c>
      <c r="D674" s="87">
        <v>528.63312347999999</v>
      </c>
      <c r="E674" s="87">
        <v>0</v>
      </c>
      <c r="F674" s="87">
        <v>52.863312350000001</v>
      </c>
      <c r="G674" s="87">
        <v>132.15828087</v>
      </c>
      <c r="H674" s="87">
        <v>264.31656174</v>
      </c>
      <c r="I674" s="87">
        <v>0</v>
      </c>
      <c r="J674" s="87">
        <v>290.74821790999999</v>
      </c>
      <c r="K674" s="87">
        <v>343.61153025999999</v>
      </c>
      <c r="L674" s="87">
        <v>396.47484261</v>
      </c>
    </row>
    <row r="675" spans="1:12" ht="12.75" customHeight="1" x14ac:dyDescent="0.2">
      <c r="A675" s="86" t="s">
        <v>176</v>
      </c>
      <c r="B675" s="86">
        <v>18</v>
      </c>
      <c r="C675" s="87">
        <v>532.19647192000002</v>
      </c>
      <c r="D675" s="87">
        <v>529.22546292000004</v>
      </c>
      <c r="E675" s="87">
        <v>0</v>
      </c>
      <c r="F675" s="87">
        <v>52.92254629</v>
      </c>
      <c r="G675" s="87">
        <v>132.30636573000001</v>
      </c>
      <c r="H675" s="87">
        <v>264.61273146000002</v>
      </c>
      <c r="I675" s="87">
        <v>0</v>
      </c>
      <c r="J675" s="87">
        <v>291.07400460999997</v>
      </c>
      <c r="K675" s="87">
        <v>343.99655089999999</v>
      </c>
      <c r="L675" s="87">
        <v>396.91909719</v>
      </c>
    </row>
    <row r="676" spans="1:12" ht="12.75" customHeight="1" x14ac:dyDescent="0.2">
      <c r="A676" s="86" t="s">
        <v>176</v>
      </c>
      <c r="B676" s="86">
        <v>19</v>
      </c>
      <c r="C676" s="87">
        <v>537.78973464000001</v>
      </c>
      <c r="D676" s="87">
        <v>534.98459577000006</v>
      </c>
      <c r="E676" s="87">
        <v>0</v>
      </c>
      <c r="F676" s="87">
        <v>53.498459580000002</v>
      </c>
      <c r="G676" s="87">
        <v>133.74614894000001</v>
      </c>
      <c r="H676" s="87">
        <v>267.49229788999997</v>
      </c>
      <c r="I676" s="87">
        <v>0</v>
      </c>
      <c r="J676" s="87">
        <v>294.24152766999998</v>
      </c>
      <c r="K676" s="87">
        <v>347.73998725000001</v>
      </c>
      <c r="L676" s="87">
        <v>401.23844682999999</v>
      </c>
    </row>
    <row r="677" spans="1:12" ht="12.75" customHeight="1" x14ac:dyDescent="0.2">
      <c r="A677" s="86" t="s">
        <v>176</v>
      </c>
      <c r="B677" s="86">
        <v>20</v>
      </c>
      <c r="C677" s="87">
        <v>539.55299137999998</v>
      </c>
      <c r="D677" s="87">
        <v>536.75621006999995</v>
      </c>
      <c r="E677" s="87">
        <v>0</v>
      </c>
      <c r="F677" s="87">
        <v>53.67562101</v>
      </c>
      <c r="G677" s="87">
        <v>134.18905251999999</v>
      </c>
      <c r="H677" s="87">
        <v>268.37810503999998</v>
      </c>
      <c r="I677" s="87">
        <v>0</v>
      </c>
      <c r="J677" s="87">
        <v>295.21591554000003</v>
      </c>
      <c r="K677" s="87">
        <v>348.89153655000001</v>
      </c>
      <c r="L677" s="87">
        <v>402.56715754999999</v>
      </c>
    </row>
    <row r="678" spans="1:12" ht="12.75" customHeight="1" x14ac:dyDescent="0.2">
      <c r="A678" s="86" t="s">
        <v>176</v>
      </c>
      <c r="B678" s="86">
        <v>21</v>
      </c>
      <c r="C678" s="87">
        <v>550.98744051999995</v>
      </c>
      <c r="D678" s="87">
        <v>548.01755929000001</v>
      </c>
      <c r="E678" s="87">
        <v>0</v>
      </c>
      <c r="F678" s="87">
        <v>54.801755929999999</v>
      </c>
      <c r="G678" s="87">
        <v>137.00438982</v>
      </c>
      <c r="H678" s="87">
        <v>274.00877965000001</v>
      </c>
      <c r="I678" s="87">
        <v>0</v>
      </c>
      <c r="J678" s="87">
        <v>301.40965761000001</v>
      </c>
      <c r="K678" s="87">
        <v>356.21141354000002</v>
      </c>
      <c r="L678" s="87">
        <v>411.01316946999998</v>
      </c>
    </row>
    <row r="679" spans="1:12" ht="12.75" customHeight="1" x14ac:dyDescent="0.2">
      <c r="A679" s="86" t="s">
        <v>176</v>
      </c>
      <c r="B679" s="86">
        <v>22</v>
      </c>
      <c r="C679" s="87">
        <v>551.02489824999998</v>
      </c>
      <c r="D679" s="87">
        <v>548.08316705000004</v>
      </c>
      <c r="E679" s="87">
        <v>0</v>
      </c>
      <c r="F679" s="87">
        <v>54.80831671</v>
      </c>
      <c r="G679" s="87">
        <v>137.02079176000001</v>
      </c>
      <c r="H679" s="87">
        <v>274.04158353000003</v>
      </c>
      <c r="I679" s="87">
        <v>0</v>
      </c>
      <c r="J679" s="87">
        <v>301.44574188000001</v>
      </c>
      <c r="K679" s="87">
        <v>356.25405857999999</v>
      </c>
      <c r="L679" s="87">
        <v>411.06237528999998</v>
      </c>
    </row>
    <row r="680" spans="1:12" ht="12.75" customHeight="1" x14ac:dyDescent="0.2">
      <c r="A680" s="86" t="s">
        <v>176</v>
      </c>
      <c r="B680" s="86">
        <v>23</v>
      </c>
      <c r="C680" s="87">
        <v>529.76619195000001</v>
      </c>
      <c r="D680" s="87">
        <v>527.00768837999999</v>
      </c>
      <c r="E680" s="87">
        <v>0</v>
      </c>
      <c r="F680" s="87">
        <v>52.700768840000002</v>
      </c>
      <c r="G680" s="87">
        <v>131.7519221</v>
      </c>
      <c r="H680" s="87">
        <v>263.50384419</v>
      </c>
      <c r="I680" s="87">
        <v>0</v>
      </c>
      <c r="J680" s="87">
        <v>289.85422861000001</v>
      </c>
      <c r="K680" s="87">
        <v>342.55499744999997</v>
      </c>
      <c r="L680" s="87">
        <v>395.25576629</v>
      </c>
    </row>
    <row r="681" spans="1:12" ht="12.75" customHeight="1" x14ac:dyDescent="0.2">
      <c r="A681" s="86" t="s">
        <v>176</v>
      </c>
      <c r="B681" s="86">
        <v>24</v>
      </c>
      <c r="C681" s="87">
        <v>564.86689601</v>
      </c>
      <c r="D681" s="87">
        <v>561.78427122999994</v>
      </c>
      <c r="E681" s="87">
        <v>0</v>
      </c>
      <c r="F681" s="87">
        <v>56.178427120000002</v>
      </c>
      <c r="G681" s="87">
        <v>140.44606780999999</v>
      </c>
      <c r="H681" s="87">
        <v>280.89213561999998</v>
      </c>
      <c r="I681" s="87">
        <v>0</v>
      </c>
      <c r="J681" s="87">
        <v>308.98134918</v>
      </c>
      <c r="K681" s="87">
        <v>365.15977629999998</v>
      </c>
      <c r="L681" s="87">
        <v>421.33820342000001</v>
      </c>
    </row>
    <row r="682" spans="1:12" ht="12.75" customHeight="1" x14ac:dyDescent="0.2">
      <c r="A682" s="86" t="s">
        <v>177</v>
      </c>
      <c r="B682" s="86">
        <v>1</v>
      </c>
      <c r="C682" s="87">
        <v>675.08348095999997</v>
      </c>
      <c r="D682" s="87">
        <v>671.41361208000001</v>
      </c>
      <c r="E682" s="87">
        <v>0</v>
      </c>
      <c r="F682" s="87">
        <v>67.141361209999999</v>
      </c>
      <c r="G682" s="87">
        <v>167.85340302</v>
      </c>
      <c r="H682" s="87">
        <v>335.70680604</v>
      </c>
      <c r="I682" s="87">
        <v>0</v>
      </c>
      <c r="J682" s="87">
        <v>369.27748664000001</v>
      </c>
      <c r="K682" s="87">
        <v>436.41884785000002</v>
      </c>
      <c r="L682" s="87">
        <v>503.56020905999998</v>
      </c>
    </row>
    <row r="683" spans="1:12" ht="12.75" customHeight="1" x14ac:dyDescent="0.2">
      <c r="A683" s="86" t="s">
        <v>177</v>
      </c>
      <c r="B683" s="86">
        <v>2</v>
      </c>
      <c r="C683" s="87">
        <v>807.71802230000003</v>
      </c>
      <c r="D683" s="87">
        <v>803.16629682999996</v>
      </c>
      <c r="E683" s="87">
        <v>0</v>
      </c>
      <c r="F683" s="87">
        <v>80.316629680000005</v>
      </c>
      <c r="G683" s="87">
        <v>200.79157420999999</v>
      </c>
      <c r="H683" s="87">
        <v>401.58314841999999</v>
      </c>
      <c r="I683" s="87">
        <v>0</v>
      </c>
      <c r="J683" s="87">
        <v>441.74146325999999</v>
      </c>
      <c r="K683" s="87">
        <v>522.05809294000005</v>
      </c>
      <c r="L683" s="87">
        <v>602.37472261999994</v>
      </c>
    </row>
    <row r="684" spans="1:12" ht="12.75" customHeight="1" x14ac:dyDescent="0.2">
      <c r="A684" s="86" t="s">
        <v>177</v>
      </c>
      <c r="B684" s="86">
        <v>3</v>
      </c>
      <c r="C684" s="87">
        <v>936.62831372999995</v>
      </c>
      <c r="D684" s="87">
        <v>931.35497220000002</v>
      </c>
      <c r="E684" s="87">
        <v>0</v>
      </c>
      <c r="F684" s="87">
        <v>93.135497220000005</v>
      </c>
      <c r="G684" s="87">
        <v>232.83874305000001</v>
      </c>
      <c r="H684" s="87">
        <v>465.67748610000001</v>
      </c>
      <c r="I684" s="87">
        <v>0</v>
      </c>
      <c r="J684" s="87">
        <v>512.24523470999998</v>
      </c>
      <c r="K684" s="87">
        <v>605.38073193000002</v>
      </c>
      <c r="L684" s="87">
        <v>698.51622914999996</v>
      </c>
    </row>
    <row r="685" spans="1:12" ht="12.75" customHeight="1" x14ac:dyDescent="0.2">
      <c r="A685" s="86" t="s">
        <v>177</v>
      </c>
      <c r="B685" s="86">
        <v>4</v>
      </c>
      <c r="C685" s="87">
        <v>1025.06991126</v>
      </c>
      <c r="D685" s="87">
        <v>1019.37521465</v>
      </c>
      <c r="E685" s="87">
        <v>0</v>
      </c>
      <c r="F685" s="87">
        <v>101.93752146999999</v>
      </c>
      <c r="G685" s="87">
        <v>254.84380365999999</v>
      </c>
      <c r="H685" s="87">
        <v>509.68760732999999</v>
      </c>
      <c r="I685" s="87">
        <v>0</v>
      </c>
      <c r="J685" s="87">
        <v>560.65636805999998</v>
      </c>
      <c r="K685" s="87">
        <v>662.59388951999995</v>
      </c>
      <c r="L685" s="87">
        <v>764.53141099000004</v>
      </c>
    </row>
    <row r="686" spans="1:12" ht="12.75" customHeight="1" x14ac:dyDescent="0.2">
      <c r="A686" s="86" t="s">
        <v>177</v>
      </c>
      <c r="B686" s="86">
        <v>5</v>
      </c>
      <c r="C686" s="87">
        <v>1032.3741620400001</v>
      </c>
      <c r="D686" s="87">
        <v>1026.5499878400001</v>
      </c>
      <c r="E686" s="87">
        <v>0</v>
      </c>
      <c r="F686" s="87">
        <v>102.65499878</v>
      </c>
      <c r="G686" s="87">
        <v>256.63749696000002</v>
      </c>
      <c r="H686" s="87">
        <v>513.27499392000004</v>
      </c>
      <c r="I686" s="87">
        <v>0</v>
      </c>
      <c r="J686" s="87">
        <v>564.60249331</v>
      </c>
      <c r="K686" s="87">
        <v>667.25749210000004</v>
      </c>
      <c r="L686" s="87">
        <v>769.91249087999995</v>
      </c>
    </row>
    <row r="687" spans="1:12" ht="12.75" customHeight="1" x14ac:dyDescent="0.2">
      <c r="A687" s="86" t="s">
        <v>177</v>
      </c>
      <c r="B687" s="86">
        <v>6</v>
      </c>
      <c r="C687" s="87">
        <v>995.37626964000003</v>
      </c>
      <c r="D687" s="87">
        <v>989.91925846000004</v>
      </c>
      <c r="E687" s="87">
        <v>0</v>
      </c>
      <c r="F687" s="87">
        <v>98.991925850000001</v>
      </c>
      <c r="G687" s="87">
        <v>247.47981462000001</v>
      </c>
      <c r="H687" s="87">
        <v>494.95962923000002</v>
      </c>
      <c r="I687" s="87">
        <v>0</v>
      </c>
      <c r="J687" s="87">
        <v>544.45559215000003</v>
      </c>
      <c r="K687" s="87">
        <v>643.44751799999995</v>
      </c>
      <c r="L687" s="87">
        <v>742.43944384999998</v>
      </c>
    </row>
    <row r="688" spans="1:12" ht="12.75" customHeight="1" x14ac:dyDescent="0.2">
      <c r="A688" s="86" t="s">
        <v>177</v>
      </c>
      <c r="B688" s="86">
        <v>7</v>
      </c>
      <c r="C688" s="87">
        <v>973.59983125999997</v>
      </c>
      <c r="D688" s="87">
        <v>968.28447107</v>
      </c>
      <c r="E688" s="87">
        <v>0</v>
      </c>
      <c r="F688" s="87">
        <v>96.828447109999999</v>
      </c>
      <c r="G688" s="87">
        <v>242.07111777</v>
      </c>
      <c r="H688" s="87">
        <v>484.14223554</v>
      </c>
      <c r="I688" s="87">
        <v>0</v>
      </c>
      <c r="J688" s="87">
        <v>532.55645908999998</v>
      </c>
      <c r="K688" s="87">
        <v>629.38490620000005</v>
      </c>
      <c r="L688" s="87">
        <v>726.21335329999999</v>
      </c>
    </row>
    <row r="689" spans="1:12" ht="12.75" customHeight="1" x14ac:dyDescent="0.2">
      <c r="A689" s="86" t="s">
        <v>177</v>
      </c>
      <c r="B689" s="86">
        <v>8</v>
      </c>
      <c r="C689" s="87">
        <v>899.41714860000002</v>
      </c>
      <c r="D689" s="87">
        <v>894.73124407</v>
      </c>
      <c r="E689" s="87">
        <v>0</v>
      </c>
      <c r="F689" s="87">
        <v>89.473124409999997</v>
      </c>
      <c r="G689" s="87">
        <v>223.68281102</v>
      </c>
      <c r="H689" s="87">
        <v>447.36562204000001</v>
      </c>
      <c r="I689" s="87">
        <v>0</v>
      </c>
      <c r="J689" s="87">
        <v>492.10218423999999</v>
      </c>
      <c r="K689" s="87">
        <v>581.57530865000001</v>
      </c>
      <c r="L689" s="87">
        <v>671.04843304999997</v>
      </c>
    </row>
    <row r="690" spans="1:12" ht="12.75" customHeight="1" x14ac:dyDescent="0.2">
      <c r="A690" s="86" t="s">
        <v>177</v>
      </c>
      <c r="B690" s="86">
        <v>9</v>
      </c>
      <c r="C690" s="87">
        <v>766.21688939000001</v>
      </c>
      <c r="D690" s="87">
        <v>762.29872042</v>
      </c>
      <c r="E690" s="87">
        <v>0</v>
      </c>
      <c r="F690" s="87">
        <v>76.229872040000004</v>
      </c>
      <c r="G690" s="87">
        <v>190.57468011</v>
      </c>
      <c r="H690" s="87">
        <v>381.14936021</v>
      </c>
      <c r="I690" s="87">
        <v>0</v>
      </c>
      <c r="J690" s="87">
        <v>419.26429623000001</v>
      </c>
      <c r="K690" s="87">
        <v>495.49416826999999</v>
      </c>
      <c r="L690" s="87">
        <v>571.72404031999997</v>
      </c>
    </row>
    <row r="691" spans="1:12" ht="12.75" customHeight="1" x14ac:dyDescent="0.2">
      <c r="A691" s="86" t="s">
        <v>177</v>
      </c>
      <c r="B691" s="86">
        <v>10</v>
      </c>
      <c r="C691" s="87">
        <v>688.62835889999997</v>
      </c>
      <c r="D691" s="87">
        <v>685.07571785000005</v>
      </c>
      <c r="E691" s="87">
        <v>0</v>
      </c>
      <c r="F691" s="87">
        <v>68.50757179</v>
      </c>
      <c r="G691" s="87">
        <v>171.26892946000001</v>
      </c>
      <c r="H691" s="87">
        <v>342.53785893000003</v>
      </c>
      <c r="I691" s="87">
        <v>0</v>
      </c>
      <c r="J691" s="87">
        <v>376.79164481999999</v>
      </c>
      <c r="K691" s="87">
        <v>445.29921660000002</v>
      </c>
      <c r="L691" s="87">
        <v>513.80678838999995</v>
      </c>
    </row>
    <row r="692" spans="1:12" ht="12.75" customHeight="1" x14ac:dyDescent="0.2">
      <c r="A692" s="86" t="s">
        <v>177</v>
      </c>
      <c r="B692" s="86">
        <v>11</v>
      </c>
      <c r="C692" s="87">
        <v>632.69979472</v>
      </c>
      <c r="D692" s="87">
        <v>629.49619741000004</v>
      </c>
      <c r="E692" s="87">
        <v>0</v>
      </c>
      <c r="F692" s="87">
        <v>62.949619740000003</v>
      </c>
      <c r="G692" s="87">
        <v>157.37404935000001</v>
      </c>
      <c r="H692" s="87">
        <v>314.74809871000002</v>
      </c>
      <c r="I692" s="87">
        <v>0</v>
      </c>
      <c r="J692" s="87">
        <v>346.22290858000002</v>
      </c>
      <c r="K692" s="87">
        <v>409.17252832000003</v>
      </c>
      <c r="L692" s="87">
        <v>472.12214805999997</v>
      </c>
    </row>
    <row r="693" spans="1:12" ht="12.75" customHeight="1" x14ac:dyDescent="0.2">
      <c r="A693" s="86" t="s">
        <v>177</v>
      </c>
      <c r="B693" s="86">
        <v>12</v>
      </c>
      <c r="C693" s="87">
        <v>560.32203057000004</v>
      </c>
      <c r="D693" s="87">
        <v>557.37613896000005</v>
      </c>
      <c r="E693" s="87">
        <v>0</v>
      </c>
      <c r="F693" s="87">
        <v>55.737613899999999</v>
      </c>
      <c r="G693" s="87">
        <v>139.34403474000001</v>
      </c>
      <c r="H693" s="87">
        <v>278.68806948000002</v>
      </c>
      <c r="I693" s="87">
        <v>0</v>
      </c>
      <c r="J693" s="87">
        <v>306.55687642999999</v>
      </c>
      <c r="K693" s="87">
        <v>362.29449032000002</v>
      </c>
      <c r="L693" s="87">
        <v>418.03210422000001</v>
      </c>
    </row>
    <row r="694" spans="1:12" ht="12.75" customHeight="1" x14ac:dyDescent="0.2">
      <c r="A694" s="86" t="s">
        <v>177</v>
      </c>
      <c r="B694" s="86">
        <v>13</v>
      </c>
      <c r="C694" s="87">
        <v>548.51904264999996</v>
      </c>
      <c r="D694" s="87">
        <v>545.33333789000005</v>
      </c>
      <c r="E694" s="87">
        <v>0</v>
      </c>
      <c r="F694" s="87">
        <v>54.53333379</v>
      </c>
      <c r="G694" s="87">
        <v>136.33333447000001</v>
      </c>
      <c r="H694" s="87">
        <v>272.66666894999997</v>
      </c>
      <c r="I694" s="87">
        <v>0</v>
      </c>
      <c r="J694" s="87">
        <v>299.93333583999998</v>
      </c>
      <c r="K694" s="87">
        <v>354.46666963000001</v>
      </c>
      <c r="L694" s="87">
        <v>409.00000341999998</v>
      </c>
    </row>
    <row r="695" spans="1:12" ht="12.75" customHeight="1" x14ac:dyDescent="0.2">
      <c r="A695" s="86" t="s">
        <v>177</v>
      </c>
      <c r="B695" s="86">
        <v>14</v>
      </c>
      <c r="C695" s="87">
        <v>552.25349636999999</v>
      </c>
      <c r="D695" s="87">
        <v>548.63135120000004</v>
      </c>
      <c r="E695" s="87">
        <v>0</v>
      </c>
      <c r="F695" s="87">
        <v>54.863135120000003</v>
      </c>
      <c r="G695" s="87">
        <v>137.15783780000001</v>
      </c>
      <c r="H695" s="87">
        <v>274.31567560000002</v>
      </c>
      <c r="I695" s="87">
        <v>0</v>
      </c>
      <c r="J695" s="87">
        <v>301.74724315999998</v>
      </c>
      <c r="K695" s="87">
        <v>356.61037828000002</v>
      </c>
      <c r="L695" s="87">
        <v>411.4735134</v>
      </c>
    </row>
    <row r="696" spans="1:12" ht="12.75" customHeight="1" x14ac:dyDescent="0.2">
      <c r="A696" s="86" t="s">
        <v>177</v>
      </c>
      <c r="B696" s="86">
        <v>15</v>
      </c>
      <c r="C696" s="87">
        <v>547.96738013000004</v>
      </c>
      <c r="D696" s="87">
        <v>544.70452804000001</v>
      </c>
      <c r="E696" s="87">
        <v>0</v>
      </c>
      <c r="F696" s="87">
        <v>54.470452799999997</v>
      </c>
      <c r="G696" s="87">
        <v>136.17613201</v>
      </c>
      <c r="H696" s="87">
        <v>272.35226402000001</v>
      </c>
      <c r="I696" s="87">
        <v>0</v>
      </c>
      <c r="J696" s="87">
        <v>299.58749041999999</v>
      </c>
      <c r="K696" s="87">
        <v>354.05794322999998</v>
      </c>
      <c r="L696" s="87">
        <v>408.52839603000001</v>
      </c>
    </row>
    <row r="697" spans="1:12" ht="12.75" customHeight="1" x14ac:dyDescent="0.2">
      <c r="A697" s="86" t="s">
        <v>177</v>
      </c>
      <c r="B697" s="86">
        <v>16</v>
      </c>
      <c r="C697" s="87">
        <v>547.13447782000003</v>
      </c>
      <c r="D697" s="87">
        <v>544.21217046000004</v>
      </c>
      <c r="E697" s="87">
        <v>0</v>
      </c>
      <c r="F697" s="87">
        <v>54.421217050000003</v>
      </c>
      <c r="G697" s="87">
        <v>136.05304262000001</v>
      </c>
      <c r="H697" s="87">
        <v>272.10608523000002</v>
      </c>
      <c r="I697" s="87">
        <v>0</v>
      </c>
      <c r="J697" s="87">
        <v>299.31669375000001</v>
      </c>
      <c r="K697" s="87">
        <v>353.73791080000001</v>
      </c>
      <c r="L697" s="87">
        <v>408.15912785</v>
      </c>
    </row>
    <row r="698" spans="1:12" ht="12.75" customHeight="1" x14ac:dyDescent="0.2">
      <c r="A698" s="86" t="s">
        <v>177</v>
      </c>
      <c r="B698" s="86">
        <v>17</v>
      </c>
      <c r="C698" s="87">
        <v>545.59909701000004</v>
      </c>
      <c r="D698" s="87">
        <v>542.76301388000002</v>
      </c>
      <c r="E698" s="87">
        <v>0</v>
      </c>
      <c r="F698" s="87">
        <v>54.27630139</v>
      </c>
      <c r="G698" s="87">
        <v>135.69075347</v>
      </c>
      <c r="H698" s="87">
        <v>271.38150694000001</v>
      </c>
      <c r="I698" s="87">
        <v>0</v>
      </c>
      <c r="J698" s="87">
        <v>298.51965762999998</v>
      </c>
      <c r="K698" s="87">
        <v>352.79595902</v>
      </c>
      <c r="L698" s="87">
        <v>407.07226041000001</v>
      </c>
    </row>
    <row r="699" spans="1:12" ht="12.75" customHeight="1" x14ac:dyDescent="0.2">
      <c r="A699" s="86" t="s">
        <v>177</v>
      </c>
      <c r="B699" s="86">
        <v>18</v>
      </c>
      <c r="C699" s="87">
        <v>538.47294674</v>
      </c>
      <c r="D699" s="87">
        <v>535.59780087000001</v>
      </c>
      <c r="E699" s="87">
        <v>0</v>
      </c>
      <c r="F699" s="87">
        <v>53.559780089999997</v>
      </c>
      <c r="G699" s="87">
        <v>133.89945022000001</v>
      </c>
      <c r="H699" s="87">
        <v>267.79890044000001</v>
      </c>
      <c r="I699" s="87">
        <v>0</v>
      </c>
      <c r="J699" s="87">
        <v>294.57879048000001</v>
      </c>
      <c r="K699" s="87">
        <v>348.13857057000001</v>
      </c>
      <c r="L699" s="87">
        <v>401.69835065000001</v>
      </c>
    </row>
    <row r="700" spans="1:12" ht="12.75" customHeight="1" x14ac:dyDescent="0.2">
      <c r="A700" s="86" t="s">
        <v>177</v>
      </c>
      <c r="B700" s="86">
        <v>19</v>
      </c>
      <c r="C700" s="87">
        <v>532.83016713999996</v>
      </c>
      <c r="D700" s="87">
        <v>529.96561484999995</v>
      </c>
      <c r="E700" s="87">
        <v>0</v>
      </c>
      <c r="F700" s="87">
        <v>52.996561489999998</v>
      </c>
      <c r="G700" s="87">
        <v>132.49140370999999</v>
      </c>
      <c r="H700" s="87">
        <v>264.98280742999998</v>
      </c>
      <c r="I700" s="87">
        <v>0</v>
      </c>
      <c r="J700" s="87">
        <v>291.48108817000002</v>
      </c>
      <c r="K700" s="87">
        <v>344.47764964999999</v>
      </c>
      <c r="L700" s="87">
        <v>397.47421114000002</v>
      </c>
    </row>
    <row r="701" spans="1:12" ht="12.75" customHeight="1" x14ac:dyDescent="0.2">
      <c r="A701" s="86" t="s">
        <v>177</v>
      </c>
      <c r="B701" s="86">
        <v>20</v>
      </c>
      <c r="C701" s="87">
        <v>529.00924319000001</v>
      </c>
      <c r="D701" s="87">
        <v>526.256934</v>
      </c>
      <c r="E701" s="87">
        <v>0</v>
      </c>
      <c r="F701" s="87">
        <v>52.625693400000003</v>
      </c>
      <c r="G701" s="87">
        <v>131.5642335</v>
      </c>
      <c r="H701" s="87">
        <v>263.128467</v>
      </c>
      <c r="I701" s="87">
        <v>0</v>
      </c>
      <c r="J701" s="87">
        <v>289.44131370000002</v>
      </c>
      <c r="K701" s="87">
        <v>342.06700710000001</v>
      </c>
      <c r="L701" s="87">
        <v>394.6927005</v>
      </c>
    </row>
    <row r="702" spans="1:12" ht="12.75" customHeight="1" x14ac:dyDescent="0.2">
      <c r="A702" s="86" t="s">
        <v>177</v>
      </c>
      <c r="B702" s="86">
        <v>21</v>
      </c>
      <c r="C702" s="87">
        <v>549.15239759999997</v>
      </c>
      <c r="D702" s="87">
        <v>546.10444103999998</v>
      </c>
      <c r="E702" s="87">
        <v>0</v>
      </c>
      <c r="F702" s="87">
        <v>54.610444100000002</v>
      </c>
      <c r="G702" s="87">
        <v>136.52611026</v>
      </c>
      <c r="H702" s="87">
        <v>273.05222051999999</v>
      </c>
      <c r="I702" s="87">
        <v>0</v>
      </c>
      <c r="J702" s="87">
        <v>300.35744256999999</v>
      </c>
      <c r="K702" s="87">
        <v>354.96788667999999</v>
      </c>
      <c r="L702" s="87">
        <v>409.57833077999999</v>
      </c>
    </row>
    <row r="703" spans="1:12" ht="12.75" customHeight="1" x14ac:dyDescent="0.2">
      <c r="A703" s="86" t="s">
        <v>177</v>
      </c>
      <c r="B703" s="86">
        <v>22</v>
      </c>
      <c r="C703" s="87">
        <v>547.33764265000002</v>
      </c>
      <c r="D703" s="87">
        <v>544.60391835999997</v>
      </c>
      <c r="E703" s="87">
        <v>0</v>
      </c>
      <c r="F703" s="87">
        <v>54.46039184</v>
      </c>
      <c r="G703" s="87">
        <v>136.15097958999999</v>
      </c>
      <c r="H703" s="87">
        <v>272.30195917999998</v>
      </c>
      <c r="I703" s="87">
        <v>0</v>
      </c>
      <c r="J703" s="87">
        <v>299.53215510000001</v>
      </c>
      <c r="K703" s="87">
        <v>353.99254693</v>
      </c>
      <c r="L703" s="87">
        <v>408.45293877</v>
      </c>
    </row>
    <row r="704" spans="1:12" ht="12.75" customHeight="1" x14ac:dyDescent="0.2">
      <c r="A704" s="86" t="s">
        <v>177</v>
      </c>
      <c r="B704" s="86">
        <v>23</v>
      </c>
      <c r="C704" s="87">
        <v>533.67621140999995</v>
      </c>
      <c r="D704" s="87">
        <v>531.06464100000005</v>
      </c>
      <c r="E704" s="87">
        <v>0</v>
      </c>
      <c r="F704" s="87">
        <v>53.106464099999997</v>
      </c>
      <c r="G704" s="87">
        <v>132.76616025000001</v>
      </c>
      <c r="H704" s="87">
        <v>265.53232050000003</v>
      </c>
      <c r="I704" s="87">
        <v>0</v>
      </c>
      <c r="J704" s="87">
        <v>292.08555254999999</v>
      </c>
      <c r="K704" s="87">
        <v>345.19201665000003</v>
      </c>
      <c r="L704" s="87">
        <v>398.29848075000001</v>
      </c>
    </row>
    <row r="705" spans="1:12" ht="12.75" customHeight="1" x14ac:dyDescent="0.2">
      <c r="A705" s="86" t="s">
        <v>177</v>
      </c>
      <c r="B705" s="86">
        <v>24</v>
      </c>
      <c r="C705" s="87">
        <v>585.47635953999998</v>
      </c>
      <c r="D705" s="87">
        <v>582.53845711999998</v>
      </c>
      <c r="E705" s="87">
        <v>0</v>
      </c>
      <c r="F705" s="87">
        <v>58.25384571</v>
      </c>
      <c r="G705" s="87">
        <v>145.63461427999999</v>
      </c>
      <c r="H705" s="87">
        <v>291.26922855999999</v>
      </c>
      <c r="I705" s="87">
        <v>0</v>
      </c>
      <c r="J705" s="87">
        <v>320.39615142000002</v>
      </c>
      <c r="K705" s="87">
        <v>378.64999712999997</v>
      </c>
      <c r="L705" s="87">
        <v>436.90384283999998</v>
      </c>
    </row>
    <row r="706" spans="1:12" ht="12.75" customHeight="1" x14ac:dyDescent="0.2">
      <c r="A706" s="86" t="s">
        <v>178</v>
      </c>
      <c r="B706" s="86">
        <v>1</v>
      </c>
      <c r="C706" s="87">
        <v>752.04943046999995</v>
      </c>
      <c r="D706" s="87">
        <v>748.28157594000004</v>
      </c>
      <c r="E706" s="87">
        <v>0</v>
      </c>
      <c r="F706" s="87">
        <v>74.828157590000004</v>
      </c>
      <c r="G706" s="87">
        <v>187.07039399000001</v>
      </c>
      <c r="H706" s="87">
        <v>374.14078797000002</v>
      </c>
      <c r="I706" s="87">
        <v>0</v>
      </c>
      <c r="J706" s="87">
        <v>411.55486676999999</v>
      </c>
      <c r="K706" s="87">
        <v>486.38302435999998</v>
      </c>
      <c r="L706" s="87">
        <v>561.21118195999998</v>
      </c>
    </row>
    <row r="707" spans="1:12" ht="12.75" customHeight="1" x14ac:dyDescent="0.2">
      <c r="A707" s="86" t="s">
        <v>178</v>
      </c>
      <c r="B707" s="86">
        <v>2</v>
      </c>
      <c r="C707" s="87">
        <v>897.09867525000004</v>
      </c>
      <c r="D707" s="87">
        <v>892.45344307000005</v>
      </c>
      <c r="E707" s="87">
        <v>0</v>
      </c>
      <c r="F707" s="87">
        <v>89.245344309999993</v>
      </c>
      <c r="G707" s="87">
        <v>223.11336077000001</v>
      </c>
      <c r="H707" s="87">
        <v>446.22672154000003</v>
      </c>
      <c r="I707" s="87">
        <v>0</v>
      </c>
      <c r="J707" s="87">
        <v>490.84939369</v>
      </c>
      <c r="K707" s="87">
        <v>580.09473800000001</v>
      </c>
      <c r="L707" s="87">
        <v>669.34008229999995</v>
      </c>
    </row>
    <row r="708" spans="1:12" ht="12.75" customHeight="1" x14ac:dyDescent="0.2">
      <c r="A708" s="86" t="s">
        <v>178</v>
      </c>
      <c r="B708" s="86">
        <v>3</v>
      </c>
      <c r="C708" s="87">
        <v>992.74465247000001</v>
      </c>
      <c r="D708" s="87">
        <v>987.52969598000004</v>
      </c>
      <c r="E708" s="87">
        <v>0</v>
      </c>
      <c r="F708" s="87">
        <v>98.7529696</v>
      </c>
      <c r="G708" s="87">
        <v>246.88242399999999</v>
      </c>
      <c r="H708" s="87">
        <v>493.76484799000002</v>
      </c>
      <c r="I708" s="87">
        <v>0</v>
      </c>
      <c r="J708" s="87">
        <v>543.14133278999998</v>
      </c>
      <c r="K708" s="87">
        <v>641.89430239000001</v>
      </c>
      <c r="L708" s="87">
        <v>740.64727199000004</v>
      </c>
    </row>
    <row r="709" spans="1:12" ht="12.75" customHeight="1" x14ac:dyDescent="0.2">
      <c r="A709" s="86" t="s">
        <v>178</v>
      </c>
      <c r="B709" s="86">
        <v>4</v>
      </c>
      <c r="C709" s="87">
        <v>1112.6986875800001</v>
      </c>
      <c r="D709" s="87">
        <v>1107.0868231100001</v>
      </c>
      <c r="E709" s="87">
        <v>0</v>
      </c>
      <c r="F709" s="87">
        <v>110.70868231</v>
      </c>
      <c r="G709" s="87">
        <v>276.77170577999999</v>
      </c>
      <c r="H709" s="87">
        <v>553.54341155999998</v>
      </c>
      <c r="I709" s="87">
        <v>0</v>
      </c>
      <c r="J709" s="87">
        <v>608.89775270999996</v>
      </c>
      <c r="K709" s="87">
        <v>719.60643502000005</v>
      </c>
      <c r="L709" s="87">
        <v>830.31511733000002</v>
      </c>
    </row>
    <row r="710" spans="1:12" ht="12.75" customHeight="1" x14ac:dyDescent="0.2">
      <c r="A710" s="86" t="s">
        <v>178</v>
      </c>
      <c r="B710" s="86">
        <v>5</v>
      </c>
      <c r="C710" s="87">
        <v>1107.27664553</v>
      </c>
      <c r="D710" s="87">
        <v>1101.4976471499999</v>
      </c>
      <c r="E710" s="87">
        <v>0</v>
      </c>
      <c r="F710" s="87">
        <v>110.14976471999999</v>
      </c>
      <c r="G710" s="87">
        <v>275.37441179000001</v>
      </c>
      <c r="H710" s="87">
        <v>550.74882358000002</v>
      </c>
      <c r="I710" s="87">
        <v>0</v>
      </c>
      <c r="J710" s="87">
        <v>605.82370592999996</v>
      </c>
      <c r="K710" s="87">
        <v>715.97347064999997</v>
      </c>
      <c r="L710" s="87">
        <v>826.12323535999997</v>
      </c>
    </row>
    <row r="711" spans="1:12" ht="12.75" customHeight="1" x14ac:dyDescent="0.2">
      <c r="A711" s="86" t="s">
        <v>178</v>
      </c>
      <c r="B711" s="86">
        <v>6</v>
      </c>
      <c r="C711" s="87">
        <v>1115.0877794999999</v>
      </c>
      <c r="D711" s="87">
        <v>1109.4525364799999</v>
      </c>
      <c r="E711" s="87">
        <v>0</v>
      </c>
      <c r="F711" s="87">
        <v>110.94525365</v>
      </c>
      <c r="G711" s="87">
        <v>277.36313411999998</v>
      </c>
      <c r="H711" s="87">
        <v>554.72626823999997</v>
      </c>
      <c r="I711" s="87">
        <v>0</v>
      </c>
      <c r="J711" s="87">
        <v>610.19889506000004</v>
      </c>
      <c r="K711" s="87">
        <v>721.14414870999997</v>
      </c>
      <c r="L711" s="87">
        <v>832.08940236000001</v>
      </c>
    </row>
    <row r="712" spans="1:12" ht="12.75" customHeight="1" x14ac:dyDescent="0.2">
      <c r="A712" s="86" t="s">
        <v>178</v>
      </c>
      <c r="B712" s="86">
        <v>7</v>
      </c>
      <c r="C712" s="87">
        <v>1139.5261344400001</v>
      </c>
      <c r="D712" s="87">
        <v>1133.63279334</v>
      </c>
      <c r="E712" s="87">
        <v>0</v>
      </c>
      <c r="F712" s="87">
        <v>113.36327933</v>
      </c>
      <c r="G712" s="87">
        <v>283.40819834000001</v>
      </c>
      <c r="H712" s="87">
        <v>566.81639667000002</v>
      </c>
      <c r="I712" s="87">
        <v>0</v>
      </c>
      <c r="J712" s="87">
        <v>623.49803634</v>
      </c>
      <c r="K712" s="87">
        <v>736.86131566999995</v>
      </c>
      <c r="L712" s="87">
        <v>850.22459501000003</v>
      </c>
    </row>
    <row r="713" spans="1:12" ht="12.75" customHeight="1" x14ac:dyDescent="0.2">
      <c r="A713" s="86" t="s">
        <v>178</v>
      </c>
      <c r="B713" s="86">
        <v>8</v>
      </c>
      <c r="C713" s="87">
        <v>1122.6973172200001</v>
      </c>
      <c r="D713" s="87">
        <v>1116.8942581599999</v>
      </c>
      <c r="E713" s="87">
        <v>0</v>
      </c>
      <c r="F713" s="87">
        <v>111.68942582</v>
      </c>
      <c r="G713" s="87">
        <v>279.22356453999998</v>
      </c>
      <c r="H713" s="87">
        <v>558.44712907999997</v>
      </c>
      <c r="I713" s="87">
        <v>0</v>
      </c>
      <c r="J713" s="87">
        <v>614.29184198999997</v>
      </c>
      <c r="K713" s="87">
        <v>725.98126779999996</v>
      </c>
      <c r="L713" s="87">
        <v>837.67069361999995</v>
      </c>
    </row>
    <row r="714" spans="1:12" ht="12.75" customHeight="1" x14ac:dyDescent="0.2">
      <c r="A714" s="86" t="s">
        <v>178</v>
      </c>
      <c r="B714" s="86">
        <v>9</v>
      </c>
      <c r="C714" s="87">
        <v>958.07570299999998</v>
      </c>
      <c r="D714" s="87">
        <v>952.82434157</v>
      </c>
      <c r="E714" s="87">
        <v>0</v>
      </c>
      <c r="F714" s="87">
        <v>95.282434159999994</v>
      </c>
      <c r="G714" s="87">
        <v>238.20608539</v>
      </c>
      <c r="H714" s="87">
        <v>476.41217079</v>
      </c>
      <c r="I714" s="87">
        <v>0</v>
      </c>
      <c r="J714" s="87">
        <v>524.05338786000004</v>
      </c>
      <c r="K714" s="87">
        <v>619.33582202000002</v>
      </c>
      <c r="L714" s="87">
        <v>714.61825618</v>
      </c>
    </row>
    <row r="715" spans="1:12" ht="12.75" customHeight="1" x14ac:dyDescent="0.2">
      <c r="A715" s="86" t="s">
        <v>178</v>
      </c>
      <c r="B715" s="86">
        <v>10</v>
      </c>
      <c r="C715" s="87">
        <v>862.96610564000002</v>
      </c>
      <c r="D715" s="87">
        <v>858.13709662999997</v>
      </c>
      <c r="E715" s="87">
        <v>0</v>
      </c>
      <c r="F715" s="87">
        <v>85.813709660000001</v>
      </c>
      <c r="G715" s="87">
        <v>214.53427416</v>
      </c>
      <c r="H715" s="87">
        <v>429.06854831999999</v>
      </c>
      <c r="I715" s="87">
        <v>0</v>
      </c>
      <c r="J715" s="87">
        <v>471.97540314999998</v>
      </c>
      <c r="K715" s="87">
        <v>557.78911281000001</v>
      </c>
      <c r="L715" s="87">
        <v>643.60282246999998</v>
      </c>
    </row>
    <row r="716" spans="1:12" ht="12.75" customHeight="1" x14ac:dyDescent="0.2">
      <c r="A716" s="86" t="s">
        <v>178</v>
      </c>
      <c r="B716" s="86">
        <v>11</v>
      </c>
      <c r="C716" s="87">
        <v>775.70582758</v>
      </c>
      <c r="D716" s="87">
        <v>771.01962251999998</v>
      </c>
      <c r="E716" s="87">
        <v>0</v>
      </c>
      <c r="F716" s="87">
        <v>77.10196225</v>
      </c>
      <c r="G716" s="87">
        <v>192.75490563</v>
      </c>
      <c r="H716" s="87">
        <v>385.50981125999999</v>
      </c>
      <c r="I716" s="87">
        <v>0</v>
      </c>
      <c r="J716" s="87">
        <v>424.06079239000002</v>
      </c>
      <c r="K716" s="87">
        <v>501.16275464</v>
      </c>
      <c r="L716" s="87">
        <v>578.26471689000005</v>
      </c>
    </row>
    <row r="717" spans="1:12" ht="12.75" customHeight="1" x14ac:dyDescent="0.2">
      <c r="A717" s="86" t="s">
        <v>178</v>
      </c>
      <c r="B717" s="86">
        <v>12</v>
      </c>
      <c r="C717" s="87">
        <v>702.65842220000002</v>
      </c>
      <c r="D717" s="87">
        <v>697.46188247999999</v>
      </c>
      <c r="E717" s="87">
        <v>0</v>
      </c>
      <c r="F717" s="87">
        <v>69.746188250000003</v>
      </c>
      <c r="G717" s="87">
        <v>174.36547062</v>
      </c>
      <c r="H717" s="87">
        <v>348.73094123999999</v>
      </c>
      <c r="I717" s="87">
        <v>0</v>
      </c>
      <c r="J717" s="87">
        <v>383.60403536000001</v>
      </c>
      <c r="K717" s="87">
        <v>453.35022361</v>
      </c>
      <c r="L717" s="87">
        <v>523.09641185999999</v>
      </c>
    </row>
    <row r="718" spans="1:12" ht="12.75" customHeight="1" x14ac:dyDescent="0.2">
      <c r="A718" s="86" t="s">
        <v>178</v>
      </c>
      <c r="B718" s="86">
        <v>13</v>
      </c>
      <c r="C718" s="87">
        <v>674.75623046999999</v>
      </c>
      <c r="D718" s="87">
        <v>669.03566751000005</v>
      </c>
      <c r="E718" s="87">
        <v>0</v>
      </c>
      <c r="F718" s="87">
        <v>66.903566749999996</v>
      </c>
      <c r="G718" s="87">
        <v>167.25891687999999</v>
      </c>
      <c r="H718" s="87">
        <v>334.51783375999997</v>
      </c>
      <c r="I718" s="87">
        <v>0</v>
      </c>
      <c r="J718" s="87">
        <v>367.96961713000002</v>
      </c>
      <c r="K718" s="87">
        <v>434.87318388</v>
      </c>
      <c r="L718" s="87">
        <v>501.77675062999998</v>
      </c>
    </row>
    <row r="719" spans="1:12" ht="12.75" customHeight="1" x14ac:dyDescent="0.2">
      <c r="A719" s="86" t="s">
        <v>178</v>
      </c>
      <c r="B719" s="86">
        <v>14</v>
      </c>
      <c r="C719" s="87">
        <v>677.38499754999998</v>
      </c>
      <c r="D719" s="87">
        <v>671.88270358</v>
      </c>
      <c r="E719" s="87">
        <v>0</v>
      </c>
      <c r="F719" s="87">
        <v>67.188270360000004</v>
      </c>
      <c r="G719" s="87">
        <v>167.9706759</v>
      </c>
      <c r="H719" s="87">
        <v>335.94135179</v>
      </c>
      <c r="I719" s="87">
        <v>0</v>
      </c>
      <c r="J719" s="87">
        <v>369.53548697000002</v>
      </c>
      <c r="K719" s="87">
        <v>436.72375733000001</v>
      </c>
      <c r="L719" s="87">
        <v>503.91202769</v>
      </c>
    </row>
    <row r="720" spans="1:12" ht="12.75" customHeight="1" x14ac:dyDescent="0.2">
      <c r="A720" s="86" t="s">
        <v>178</v>
      </c>
      <c r="B720" s="86">
        <v>15</v>
      </c>
      <c r="C720" s="87">
        <v>671.44443323999997</v>
      </c>
      <c r="D720" s="87">
        <v>665.76717606</v>
      </c>
      <c r="E720" s="87">
        <v>0</v>
      </c>
      <c r="F720" s="87">
        <v>66.576717610000003</v>
      </c>
      <c r="G720" s="87">
        <v>166.44179402</v>
      </c>
      <c r="H720" s="87">
        <v>332.88358803</v>
      </c>
      <c r="I720" s="87">
        <v>0</v>
      </c>
      <c r="J720" s="87">
        <v>366.17194683000002</v>
      </c>
      <c r="K720" s="87">
        <v>432.74866444000003</v>
      </c>
      <c r="L720" s="87">
        <v>499.32538204999997</v>
      </c>
    </row>
    <row r="721" spans="1:12" ht="12.75" customHeight="1" x14ac:dyDescent="0.2">
      <c r="A721" s="86" t="s">
        <v>178</v>
      </c>
      <c r="B721" s="86">
        <v>16</v>
      </c>
      <c r="C721" s="87">
        <v>668.56422295000004</v>
      </c>
      <c r="D721" s="87">
        <v>664.29307856000003</v>
      </c>
      <c r="E721" s="87">
        <v>0</v>
      </c>
      <c r="F721" s="87">
        <v>66.429307859999994</v>
      </c>
      <c r="G721" s="87">
        <v>166.07326964000001</v>
      </c>
      <c r="H721" s="87">
        <v>332.14653928000001</v>
      </c>
      <c r="I721" s="87">
        <v>0</v>
      </c>
      <c r="J721" s="87">
        <v>365.36119321000001</v>
      </c>
      <c r="K721" s="87">
        <v>431.79050106</v>
      </c>
      <c r="L721" s="87">
        <v>498.21980891999999</v>
      </c>
    </row>
    <row r="722" spans="1:12" ht="12.75" customHeight="1" x14ac:dyDescent="0.2">
      <c r="A722" s="86" t="s">
        <v>178</v>
      </c>
      <c r="B722" s="86">
        <v>17</v>
      </c>
      <c r="C722" s="87">
        <v>671.64238026999999</v>
      </c>
      <c r="D722" s="87">
        <v>668.26028125000005</v>
      </c>
      <c r="E722" s="87">
        <v>0</v>
      </c>
      <c r="F722" s="87">
        <v>66.826028129999997</v>
      </c>
      <c r="G722" s="87">
        <v>167.06507031000001</v>
      </c>
      <c r="H722" s="87">
        <v>334.13014063000003</v>
      </c>
      <c r="I722" s="87">
        <v>0</v>
      </c>
      <c r="J722" s="87">
        <v>367.54315468999999</v>
      </c>
      <c r="K722" s="87">
        <v>434.36918280999998</v>
      </c>
      <c r="L722" s="87">
        <v>501.19521093999998</v>
      </c>
    </row>
    <row r="723" spans="1:12" ht="12.75" customHeight="1" x14ac:dyDescent="0.2">
      <c r="A723" s="86" t="s">
        <v>178</v>
      </c>
      <c r="B723" s="86">
        <v>18</v>
      </c>
      <c r="C723" s="87">
        <v>687.67262526000002</v>
      </c>
      <c r="D723" s="87">
        <v>684.38398285999995</v>
      </c>
      <c r="E723" s="87">
        <v>0</v>
      </c>
      <c r="F723" s="87">
        <v>68.438398289999995</v>
      </c>
      <c r="G723" s="87">
        <v>171.09599571999999</v>
      </c>
      <c r="H723" s="87">
        <v>342.19199142999997</v>
      </c>
      <c r="I723" s="87">
        <v>0</v>
      </c>
      <c r="J723" s="87">
        <v>376.41119056999997</v>
      </c>
      <c r="K723" s="87">
        <v>444.84958885999998</v>
      </c>
      <c r="L723" s="87">
        <v>513.28798715000005</v>
      </c>
    </row>
    <row r="724" spans="1:12" ht="12.75" customHeight="1" x14ac:dyDescent="0.2">
      <c r="A724" s="86" t="s">
        <v>178</v>
      </c>
      <c r="B724" s="86">
        <v>19</v>
      </c>
      <c r="C724" s="87">
        <v>691.22685019999994</v>
      </c>
      <c r="D724" s="87">
        <v>688.09469764000005</v>
      </c>
      <c r="E724" s="87">
        <v>0</v>
      </c>
      <c r="F724" s="87">
        <v>68.809469759999999</v>
      </c>
      <c r="G724" s="87">
        <v>172.02367441000001</v>
      </c>
      <c r="H724" s="87">
        <v>344.04734882000002</v>
      </c>
      <c r="I724" s="87">
        <v>0</v>
      </c>
      <c r="J724" s="87">
        <v>378.4520837</v>
      </c>
      <c r="K724" s="87">
        <v>447.26155347000002</v>
      </c>
      <c r="L724" s="87">
        <v>516.07102323000004</v>
      </c>
    </row>
    <row r="725" spans="1:12" ht="12.75" customHeight="1" x14ac:dyDescent="0.2">
      <c r="A725" s="86" t="s">
        <v>178</v>
      </c>
      <c r="B725" s="86">
        <v>20</v>
      </c>
      <c r="C725" s="87">
        <v>689.32451072000003</v>
      </c>
      <c r="D725" s="87">
        <v>686.24154496999995</v>
      </c>
      <c r="E725" s="87">
        <v>0</v>
      </c>
      <c r="F725" s="87">
        <v>68.624154500000003</v>
      </c>
      <c r="G725" s="87">
        <v>171.56038624000001</v>
      </c>
      <c r="H725" s="87">
        <v>343.12077248999998</v>
      </c>
      <c r="I725" s="87">
        <v>0</v>
      </c>
      <c r="J725" s="87">
        <v>377.43284972999999</v>
      </c>
      <c r="K725" s="87">
        <v>446.05700423000002</v>
      </c>
      <c r="L725" s="87">
        <v>514.68115872999999</v>
      </c>
    </row>
    <row r="726" spans="1:12" ht="12.75" customHeight="1" x14ac:dyDescent="0.2">
      <c r="A726" s="86" t="s">
        <v>178</v>
      </c>
      <c r="B726" s="86">
        <v>21</v>
      </c>
      <c r="C726" s="87">
        <v>673.11181893000003</v>
      </c>
      <c r="D726" s="87">
        <v>669.97694562000004</v>
      </c>
      <c r="E726" s="87">
        <v>0</v>
      </c>
      <c r="F726" s="87">
        <v>66.997694559999999</v>
      </c>
      <c r="G726" s="87">
        <v>167.49423641000001</v>
      </c>
      <c r="H726" s="87">
        <v>334.98847281000002</v>
      </c>
      <c r="I726" s="87">
        <v>0</v>
      </c>
      <c r="J726" s="87">
        <v>368.48732009000003</v>
      </c>
      <c r="K726" s="87">
        <v>435.48501464999998</v>
      </c>
      <c r="L726" s="87">
        <v>502.48270922</v>
      </c>
    </row>
    <row r="727" spans="1:12" ht="12.75" customHeight="1" x14ac:dyDescent="0.2">
      <c r="A727" s="86" t="s">
        <v>178</v>
      </c>
      <c r="B727" s="86">
        <v>22</v>
      </c>
      <c r="C727" s="87">
        <v>674.17627976999995</v>
      </c>
      <c r="D727" s="87">
        <v>670.95424560000004</v>
      </c>
      <c r="E727" s="87">
        <v>0</v>
      </c>
      <c r="F727" s="87">
        <v>67.095424559999998</v>
      </c>
      <c r="G727" s="87">
        <v>167.73856140000001</v>
      </c>
      <c r="H727" s="87">
        <v>335.47712280000002</v>
      </c>
      <c r="I727" s="87">
        <v>0</v>
      </c>
      <c r="J727" s="87">
        <v>369.02483508</v>
      </c>
      <c r="K727" s="87">
        <v>436.12025963999997</v>
      </c>
      <c r="L727" s="87">
        <v>503.2156842</v>
      </c>
    </row>
    <row r="728" spans="1:12" ht="12.75" customHeight="1" x14ac:dyDescent="0.2">
      <c r="A728" s="86" t="s">
        <v>178</v>
      </c>
      <c r="B728" s="86">
        <v>23</v>
      </c>
      <c r="C728" s="87">
        <v>694.55131100999995</v>
      </c>
      <c r="D728" s="87">
        <v>691.05239336</v>
      </c>
      <c r="E728" s="87">
        <v>0</v>
      </c>
      <c r="F728" s="87">
        <v>69.105239339999997</v>
      </c>
      <c r="G728" s="87">
        <v>172.76309834</v>
      </c>
      <c r="H728" s="87">
        <v>345.52619668</v>
      </c>
      <c r="I728" s="87">
        <v>0</v>
      </c>
      <c r="J728" s="87">
        <v>380.07881635000001</v>
      </c>
      <c r="K728" s="87">
        <v>449.18405567999997</v>
      </c>
      <c r="L728" s="87">
        <v>518.28929502000005</v>
      </c>
    </row>
    <row r="729" spans="1:12" ht="12.75" customHeight="1" x14ac:dyDescent="0.2">
      <c r="A729" s="86" t="s">
        <v>178</v>
      </c>
      <c r="B729" s="86">
        <v>24</v>
      </c>
      <c r="C729" s="87">
        <v>778.75108208999995</v>
      </c>
      <c r="D729" s="87">
        <v>775.30809886999998</v>
      </c>
      <c r="E729" s="87">
        <v>0</v>
      </c>
      <c r="F729" s="87">
        <v>77.53080989</v>
      </c>
      <c r="G729" s="87">
        <v>193.82702472</v>
      </c>
      <c r="H729" s="87">
        <v>387.65404943999999</v>
      </c>
      <c r="I729" s="87">
        <v>0</v>
      </c>
      <c r="J729" s="87">
        <v>426.41945437999999</v>
      </c>
      <c r="K729" s="87">
        <v>503.95026426999999</v>
      </c>
      <c r="L729" s="87">
        <v>581.48107415000004</v>
      </c>
    </row>
    <row r="730" spans="1:12" ht="12.75" customHeight="1" x14ac:dyDescent="0.2">
      <c r="A730" s="86" t="s">
        <v>179</v>
      </c>
      <c r="B730" s="86">
        <v>1</v>
      </c>
      <c r="C730" s="87">
        <v>856.13739479000003</v>
      </c>
      <c r="D730" s="87">
        <v>852.26040223999996</v>
      </c>
      <c r="E730" s="87">
        <v>0</v>
      </c>
      <c r="F730" s="87">
        <v>85.226040220000002</v>
      </c>
      <c r="G730" s="87">
        <v>213.06510055999999</v>
      </c>
      <c r="H730" s="87">
        <v>426.13020111999998</v>
      </c>
      <c r="I730" s="87">
        <v>0</v>
      </c>
      <c r="J730" s="87">
        <v>468.74322123000002</v>
      </c>
      <c r="K730" s="87">
        <v>553.96926145999998</v>
      </c>
      <c r="L730" s="87">
        <v>639.19530167999994</v>
      </c>
    </row>
    <row r="731" spans="1:12" ht="12.75" customHeight="1" x14ac:dyDescent="0.2">
      <c r="A731" s="86" t="s">
        <v>179</v>
      </c>
      <c r="B731" s="86">
        <v>2</v>
      </c>
      <c r="C731" s="87">
        <v>985.16735591999998</v>
      </c>
      <c r="D731" s="87">
        <v>980.45739801000002</v>
      </c>
      <c r="E731" s="87">
        <v>0</v>
      </c>
      <c r="F731" s="87">
        <v>98.045739800000007</v>
      </c>
      <c r="G731" s="87">
        <v>245.1143495</v>
      </c>
      <c r="H731" s="87">
        <v>490.22869901000001</v>
      </c>
      <c r="I731" s="87">
        <v>0</v>
      </c>
      <c r="J731" s="87">
        <v>539.25156890999995</v>
      </c>
      <c r="K731" s="87">
        <v>637.29730871000004</v>
      </c>
      <c r="L731" s="87">
        <v>735.34304851000002</v>
      </c>
    </row>
    <row r="732" spans="1:12" ht="12.75" customHeight="1" x14ac:dyDescent="0.2">
      <c r="A732" s="86" t="s">
        <v>179</v>
      </c>
      <c r="B732" s="86">
        <v>3</v>
      </c>
      <c r="C732" s="87">
        <v>1094.6703770900001</v>
      </c>
      <c r="D732" s="87">
        <v>1089.3251723000001</v>
      </c>
      <c r="E732" s="87">
        <v>0</v>
      </c>
      <c r="F732" s="87">
        <v>108.93251723</v>
      </c>
      <c r="G732" s="87">
        <v>272.33129308000002</v>
      </c>
      <c r="H732" s="87">
        <v>544.66258615000004</v>
      </c>
      <c r="I732" s="87">
        <v>0</v>
      </c>
      <c r="J732" s="87">
        <v>599.12884477</v>
      </c>
      <c r="K732" s="87">
        <v>708.06136200000003</v>
      </c>
      <c r="L732" s="87">
        <v>816.99387922999995</v>
      </c>
    </row>
    <row r="733" spans="1:12" ht="12.75" customHeight="1" x14ac:dyDescent="0.2">
      <c r="A733" s="86" t="s">
        <v>179</v>
      </c>
      <c r="B733" s="86">
        <v>4</v>
      </c>
      <c r="C733" s="87">
        <v>1120.87415235</v>
      </c>
      <c r="D733" s="87">
        <v>1114.1339663900001</v>
      </c>
      <c r="E733" s="87">
        <v>0</v>
      </c>
      <c r="F733" s="87">
        <v>111.41339664</v>
      </c>
      <c r="G733" s="87">
        <v>278.53349159999999</v>
      </c>
      <c r="H733" s="87">
        <v>557.06698319999998</v>
      </c>
      <c r="I733" s="87">
        <v>0</v>
      </c>
      <c r="J733" s="87">
        <v>612.77368150999996</v>
      </c>
      <c r="K733" s="87">
        <v>724.18707815000005</v>
      </c>
      <c r="L733" s="87">
        <v>835.60047479000002</v>
      </c>
    </row>
    <row r="734" spans="1:12" ht="12.75" customHeight="1" x14ac:dyDescent="0.2">
      <c r="A734" s="86" t="s">
        <v>179</v>
      </c>
      <c r="B734" s="86">
        <v>5</v>
      </c>
      <c r="C734" s="87">
        <v>1116.4217026399999</v>
      </c>
      <c r="D734" s="87">
        <v>1109.90671746</v>
      </c>
      <c r="E734" s="87">
        <v>0</v>
      </c>
      <c r="F734" s="87">
        <v>110.99067175</v>
      </c>
      <c r="G734" s="87">
        <v>277.47667937</v>
      </c>
      <c r="H734" s="87">
        <v>554.95335872999999</v>
      </c>
      <c r="I734" s="87">
        <v>0</v>
      </c>
      <c r="J734" s="87">
        <v>610.44869459999995</v>
      </c>
      <c r="K734" s="87">
        <v>721.43936635</v>
      </c>
      <c r="L734" s="87">
        <v>832.43003810000005</v>
      </c>
    </row>
    <row r="735" spans="1:12" ht="12.75" customHeight="1" x14ac:dyDescent="0.2">
      <c r="A735" s="86" t="s">
        <v>179</v>
      </c>
      <c r="B735" s="86">
        <v>6</v>
      </c>
      <c r="C735" s="87">
        <v>1125.17559835</v>
      </c>
      <c r="D735" s="87">
        <v>1119.5268873499999</v>
      </c>
      <c r="E735" s="87">
        <v>0</v>
      </c>
      <c r="F735" s="87">
        <v>111.95268874</v>
      </c>
      <c r="G735" s="87">
        <v>279.88172184000001</v>
      </c>
      <c r="H735" s="87">
        <v>559.76344368000002</v>
      </c>
      <c r="I735" s="87">
        <v>0</v>
      </c>
      <c r="J735" s="87">
        <v>615.73978804000001</v>
      </c>
      <c r="K735" s="87">
        <v>727.69247677999999</v>
      </c>
      <c r="L735" s="87">
        <v>839.64516550999997</v>
      </c>
    </row>
    <row r="736" spans="1:12" ht="12.75" customHeight="1" x14ac:dyDescent="0.2">
      <c r="A736" s="86" t="s">
        <v>179</v>
      </c>
      <c r="B736" s="86">
        <v>7</v>
      </c>
      <c r="C736" s="87">
        <v>1149.7549789300001</v>
      </c>
      <c r="D736" s="87">
        <v>1144.2364774600001</v>
      </c>
      <c r="E736" s="87">
        <v>0</v>
      </c>
      <c r="F736" s="87">
        <v>114.42364775</v>
      </c>
      <c r="G736" s="87">
        <v>286.05911937000002</v>
      </c>
      <c r="H736" s="87">
        <v>572.11823873000003</v>
      </c>
      <c r="I736" s="87">
        <v>0</v>
      </c>
      <c r="J736" s="87">
        <v>629.33006260000002</v>
      </c>
      <c r="K736" s="87">
        <v>743.75371035000001</v>
      </c>
      <c r="L736" s="87">
        <v>858.17735809999999</v>
      </c>
    </row>
    <row r="737" spans="1:12" ht="12.75" customHeight="1" x14ac:dyDescent="0.2">
      <c r="A737" s="86" t="s">
        <v>179</v>
      </c>
      <c r="B737" s="86">
        <v>8</v>
      </c>
      <c r="C737" s="87">
        <v>1126.06696442</v>
      </c>
      <c r="D737" s="87">
        <v>1120.81106647</v>
      </c>
      <c r="E737" s="87">
        <v>0</v>
      </c>
      <c r="F737" s="87">
        <v>112.08110665</v>
      </c>
      <c r="G737" s="87">
        <v>280.20276661999998</v>
      </c>
      <c r="H737" s="87">
        <v>560.40553323999995</v>
      </c>
      <c r="I737" s="87">
        <v>0</v>
      </c>
      <c r="J737" s="87">
        <v>616.44608656000003</v>
      </c>
      <c r="K737" s="87">
        <v>728.52719320999995</v>
      </c>
      <c r="L737" s="87">
        <v>840.60829984999998</v>
      </c>
    </row>
    <row r="738" spans="1:12" ht="12.75" customHeight="1" x14ac:dyDescent="0.2">
      <c r="A738" s="86" t="s">
        <v>179</v>
      </c>
      <c r="B738" s="86">
        <v>9</v>
      </c>
      <c r="C738" s="87">
        <v>960.03808920999995</v>
      </c>
      <c r="D738" s="87">
        <v>954.90724983999996</v>
      </c>
      <c r="E738" s="87">
        <v>0</v>
      </c>
      <c r="F738" s="87">
        <v>95.490724979999996</v>
      </c>
      <c r="G738" s="87">
        <v>238.72681245999999</v>
      </c>
      <c r="H738" s="87">
        <v>477.45362491999998</v>
      </c>
      <c r="I738" s="87">
        <v>0</v>
      </c>
      <c r="J738" s="87">
        <v>525.19898740999997</v>
      </c>
      <c r="K738" s="87">
        <v>620.68971239999996</v>
      </c>
      <c r="L738" s="87">
        <v>716.18043737999994</v>
      </c>
    </row>
    <row r="739" spans="1:12" ht="12.75" customHeight="1" x14ac:dyDescent="0.2">
      <c r="A739" s="86" t="s">
        <v>179</v>
      </c>
      <c r="B739" s="86">
        <v>10</v>
      </c>
      <c r="C739" s="87">
        <v>838.25573235000002</v>
      </c>
      <c r="D739" s="87">
        <v>833.51175639999997</v>
      </c>
      <c r="E739" s="87">
        <v>0</v>
      </c>
      <c r="F739" s="87">
        <v>83.351175639999994</v>
      </c>
      <c r="G739" s="87">
        <v>208.37793909999999</v>
      </c>
      <c r="H739" s="87">
        <v>416.75587819999998</v>
      </c>
      <c r="I739" s="87">
        <v>0</v>
      </c>
      <c r="J739" s="87">
        <v>458.43146602000002</v>
      </c>
      <c r="K739" s="87">
        <v>541.78264165999997</v>
      </c>
      <c r="L739" s="87">
        <v>625.13381730000003</v>
      </c>
    </row>
    <row r="740" spans="1:12" ht="12.75" customHeight="1" x14ac:dyDescent="0.2">
      <c r="A740" s="86" t="s">
        <v>179</v>
      </c>
      <c r="B740" s="86">
        <v>11</v>
      </c>
      <c r="C740" s="87">
        <v>743.65320192000001</v>
      </c>
      <c r="D740" s="87">
        <v>739.51913116000003</v>
      </c>
      <c r="E740" s="87">
        <v>0</v>
      </c>
      <c r="F740" s="87">
        <v>73.95191312</v>
      </c>
      <c r="G740" s="87">
        <v>184.87978279000001</v>
      </c>
      <c r="H740" s="87">
        <v>369.75956558000001</v>
      </c>
      <c r="I740" s="87">
        <v>0</v>
      </c>
      <c r="J740" s="87">
        <v>406.73552214</v>
      </c>
      <c r="K740" s="87">
        <v>480.68743525000002</v>
      </c>
      <c r="L740" s="87">
        <v>554.63934836999999</v>
      </c>
    </row>
    <row r="741" spans="1:12" ht="12.75" customHeight="1" x14ac:dyDescent="0.2">
      <c r="A741" s="86" t="s">
        <v>179</v>
      </c>
      <c r="B741" s="86">
        <v>12</v>
      </c>
      <c r="C741" s="87">
        <v>673.26166753999996</v>
      </c>
      <c r="D741" s="87">
        <v>669.61148293999997</v>
      </c>
      <c r="E741" s="87">
        <v>0</v>
      </c>
      <c r="F741" s="87">
        <v>66.961148289999997</v>
      </c>
      <c r="G741" s="87">
        <v>167.40287074</v>
      </c>
      <c r="H741" s="87">
        <v>334.80574146999999</v>
      </c>
      <c r="I741" s="87">
        <v>0</v>
      </c>
      <c r="J741" s="87">
        <v>368.28631561999998</v>
      </c>
      <c r="K741" s="87">
        <v>435.24746391000002</v>
      </c>
      <c r="L741" s="87">
        <v>502.20861221000001</v>
      </c>
    </row>
    <row r="742" spans="1:12" ht="12.75" customHeight="1" x14ac:dyDescent="0.2">
      <c r="A742" s="86" t="s">
        <v>179</v>
      </c>
      <c r="B742" s="86">
        <v>13</v>
      </c>
      <c r="C742" s="87">
        <v>653.94062326999995</v>
      </c>
      <c r="D742" s="87">
        <v>650.53087023</v>
      </c>
      <c r="E742" s="87">
        <v>0</v>
      </c>
      <c r="F742" s="87">
        <v>65.053087020000007</v>
      </c>
      <c r="G742" s="87">
        <v>162.63271756</v>
      </c>
      <c r="H742" s="87">
        <v>325.26543512000001</v>
      </c>
      <c r="I742" s="87">
        <v>0</v>
      </c>
      <c r="J742" s="87">
        <v>357.79197863000002</v>
      </c>
      <c r="K742" s="87">
        <v>422.84506564999998</v>
      </c>
      <c r="L742" s="87">
        <v>487.89815267</v>
      </c>
    </row>
    <row r="743" spans="1:12" ht="12.75" customHeight="1" x14ac:dyDescent="0.2">
      <c r="A743" s="86" t="s">
        <v>179</v>
      </c>
      <c r="B743" s="86">
        <v>14</v>
      </c>
      <c r="C743" s="87">
        <v>656.07686209999997</v>
      </c>
      <c r="D743" s="87">
        <v>652.47486879999997</v>
      </c>
      <c r="E743" s="87">
        <v>0</v>
      </c>
      <c r="F743" s="87">
        <v>65.247486879999997</v>
      </c>
      <c r="G743" s="87">
        <v>163.11871719999999</v>
      </c>
      <c r="H743" s="87">
        <v>326.23743439999998</v>
      </c>
      <c r="I743" s="87">
        <v>0</v>
      </c>
      <c r="J743" s="87">
        <v>358.86117783999998</v>
      </c>
      <c r="K743" s="87">
        <v>424.10866471999998</v>
      </c>
      <c r="L743" s="87">
        <v>489.35615159999998</v>
      </c>
    </row>
    <row r="744" spans="1:12" ht="12.75" customHeight="1" x14ac:dyDescent="0.2">
      <c r="A744" s="86" t="s">
        <v>179</v>
      </c>
      <c r="B744" s="86">
        <v>15</v>
      </c>
      <c r="C744" s="87">
        <v>656.18456851999997</v>
      </c>
      <c r="D744" s="87">
        <v>652.56011943999999</v>
      </c>
      <c r="E744" s="87">
        <v>0</v>
      </c>
      <c r="F744" s="87">
        <v>65.256011939999993</v>
      </c>
      <c r="G744" s="87">
        <v>163.14002986</v>
      </c>
      <c r="H744" s="87">
        <v>326.28005972</v>
      </c>
      <c r="I744" s="87">
        <v>0</v>
      </c>
      <c r="J744" s="87">
        <v>358.90806569</v>
      </c>
      <c r="K744" s="87">
        <v>424.16407764000002</v>
      </c>
      <c r="L744" s="87">
        <v>489.42008958000002</v>
      </c>
    </row>
    <row r="745" spans="1:12" ht="12.75" customHeight="1" x14ac:dyDescent="0.2">
      <c r="A745" s="86" t="s">
        <v>179</v>
      </c>
      <c r="B745" s="86">
        <v>16</v>
      </c>
      <c r="C745" s="87">
        <v>654.49600164000003</v>
      </c>
      <c r="D745" s="87">
        <v>651.19475727999998</v>
      </c>
      <c r="E745" s="87">
        <v>0</v>
      </c>
      <c r="F745" s="87">
        <v>65.119475730000005</v>
      </c>
      <c r="G745" s="87">
        <v>162.79868931999999</v>
      </c>
      <c r="H745" s="87">
        <v>325.59737863999999</v>
      </c>
      <c r="I745" s="87">
        <v>0</v>
      </c>
      <c r="J745" s="87">
        <v>358.15711649999997</v>
      </c>
      <c r="K745" s="87">
        <v>423.27659223000001</v>
      </c>
      <c r="L745" s="87">
        <v>488.39606795999998</v>
      </c>
    </row>
    <row r="746" spans="1:12" ht="12.75" customHeight="1" x14ac:dyDescent="0.2">
      <c r="A746" s="86" t="s">
        <v>179</v>
      </c>
      <c r="B746" s="86">
        <v>17</v>
      </c>
      <c r="C746" s="87">
        <v>663.79027205</v>
      </c>
      <c r="D746" s="87">
        <v>660.46714822000001</v>
      </c>
      <c r="E746" s="87">
        <v>0</v>
      </c>
      <c r="F746" s="87">
        <v>66.046714820000005</v>
      </c>
      <c r="G746" s="87">
        <v>165.11678706000001</v>
      </c>
      <c r="H746" s="87">
        <v>330.23357411000001</v>
      </c>
      <c r="I746" s="87">
        <v>0</v>
      </c>
      <c r="J746" s="87">
        <v>363.25693152000002</v>
      </c>
      <c r="K746" s="87">
        <v>429.30364634</v>
      </c>
      <c r="L746" s="87">
        <v>495.35036116999999</v>
      </c>
    </row>
    <row r="747" spans="1:12" ht="12.75" customHeight="1" x14ac:dyDescent="0.2">
      <c r="A747" s="86" t="s">
        <v>179</v>
      </c>
      <c r="B747" s="86">
        <v>18</v>
      </c>
      <c r="C747" s="87">
        <v>647.82074074000002</v>
      </c>
      <c r="D747" s="87">
        <v>644.57659147000004</v>
      </c>
      <c r="E747" s="87">
        <v>0</v>
      </c>
      <c r="F747" s="87">
        <v>64.457659149999998</v>
      </c>
      <c r="G747" s="87">
        <v>161.14414787000001</v>
      </c>
      <c r="H747" s="87">
        <v>322.28829574000002</v>
      </c>
      <c r="I747" s="87">
        <v>0</v>
      </c>
      <c r="J747" s="87">
        <v>354.51712530999998</v>
      </c>
      <c r="K747" s="87">
        <v>418.97478446000002</v>
      </c>
      <c r="L747" s="87">
        <v>483.4324436</v>
      </c>
    </row>
    <row r="748" spans="1:12" ht="12.75" customHeight="1" x14ac:dyDescent="0.2">
      <c r="A748" s="86" t="s">
        <v>179</v>
      </c>
      <c r="B748" s="86">
        <v>19</v>
      </c>
      <c r="C748" s="87">
        <v>647.95821537999996</v>
      </c>
      <c r="D748" s="87">
        <v>644.76039940999999</v>
      </c>
      <c r="E748" s="87">
        <v>0</v>
      </c>
      <c r="F748" s="87">
        <v>64.476039940000007</v>
      </c>
      <c r="G748" s="87">
        <v>161.19009985</v>
      </c>
      <c r="H748" s="87">
        <v>322.38019971</v>
      </c>
      <c r="I748" s="87">
        <v>0</v>
      </c>
      <c r="J748" s="87">
        <v>354.61821967999998</v>
      </c>
      <c r="K748" s="87">
        <v>419.09425962</v>
      </c>
      <c r="L748" s="87">
        <v>483.57029956000002</v>
      </c>
    </row>
    <row r="749" spans="1:12" ht="12.75" customHeight="1" x14ac:dyDescent="0.2">
      <c r="A749" s="86" t="s">
        <v>179</v>
      </c>
      <c r="B749" s="86">
        <v>20</v>
      </c>
      <c r="C749" s="87">
        <v>655.14144177000003</v>
      </c>
      <c r="D749" s="87">
        <v>651.66101160000005</v>
      </c>
      <c r="E749" s="87">
        <v>0</v>
      </c>
      <c r="F749" s="87">
        <v>65.166101159999997</v>
      </c>
      <c r="G749" s="87">
        <v>162.91525290000001</v>
      </c>
      <c r="H749" s="87">
        <v>325.83050580000003</v>
      </c>
      <c r="I749" s="87">
        <v>0</v>
      </c>
      <c r="J749" s="87">
        <v>358.41355637999999</v>
      </c>
      <c r="K749" s="87">
        <v>423.57965754000003</v>
      </c>
      <c r="L749" s="87">
        <v>488.74575870000001</v>
      </c>
    </row>
    <row r="750" spans="1:12" ht="12.75" customHeight="1" x14ac:dyDescent="0.2">
      <c r="A750" s="86" t="s">
        <v>179</v>
      </c>
      <c r="B750" s="86">
        <v>21</v>
      </c>
      <c r="C750" s="87">
        <v>646.31415533999996</v>
      </c>
      <c r="D750" s="87">
        <v>642.93496312000002</v>
      </c>
      <c r="E750" s="87">
        <v>0</v>
      </c>
      <c r="F750" s="87">
        <v>64.293496309999995</v>
      </c>
      <c r="G750" s="87">
        <v>160.73374078000001</v>
      </c>
      <c r="H750" s="87">
        <v>321.46748156000001</v>
      </c>
      <c r="I750" s="87">
        <v>0</v>
      </c>
      <c r="J750" s="87">
        <v>353.61422972000003</v>
      </c>
      <c r="K750" s="87">
        <v>417.90772602999999</v>
      </c>
      <c r="L750" s="87">
        <v>482.20122234000002</v>
      </c>
    </row>
    <row r="751" spans="1:12" ht="12.75" customHeight="1" x14ac:dyDescent="0.2">
      <c r="A751" s="86" t="s">
        <v>179</v>
      </c>
      <c r="B751" s="86">
        <v>22</v>
      </c>
      <c r="C751" s="87">
        <v>647.97643261999997</v>
      </c>
      <c r="D751" s="87">
        <v>644.65632353000001</v>
      </c>
      <c r="E751" s="87">
        <v>0</v>
      </c>
      <c r="F751" s="87">
        <v>64.465632350000007</v>
      </c>
      <c r="G751" s="87">
        <v>161.16408088</v>
      </c>
      <c r="H751" s="87">
        <v>322.32816177000001</v>
      </c>
      <c r="I751" s="87">
        <v>0</v>
      </c>
      <c r="J751" s="87">
        <v>354.56097793999999</v>
      </c>
      <c r="K751" s="87">
        <v>419.02661029000001</v>
      </c>
      <c r="L751" s="87">
        <v>483.49224264999998</v>
      </c>
    </row>
    <row r="752" spans="1:12" ht="12.75" customHeight="1" x14ac:dyDescent="0.2">
      <c r="A752" s="86" t="s">
        <v>179</v>
      </c>
      <c r="B752" s="86">
        <v>23</v>
      </c>
      <c r="C752" s="87">
        <v>675.55447450999998</v>
      </c>
      <c r="D752" s="87">
        <v>672.09711114000004</v>
      </c>
      <c r="E752" s="87">
        <v>0</v>
      </c>
      <c r="F752" s="87">
        <v>67.209711110000001</v>
      </c>
      <c r="G752" s="87">
        <v>168.02427779000001</v>
      </c>
      <c r="H752" s="87">
        <v>336.04855557000002</v>
      </c>
      <c r="I752" s="87">
        <v>0</v>
      </c>
      <c r="J752" s="87">
        <v>369.65341112999999</v>
      </c>
      <c r="K752" s="87">
        <v>436.86312224</v>
      </c>
      <c r="L752" s="87">
        <v>504.07283336</v>
      </c>
    </row>
    <row r="753" spans="1:12" ht="12.75" customHeight="1" x14ac:dyDescent="0.2">
      <c r="A753" s="86" t="s">
        <v>179</v>
      </c>
      <c r="B753" s="86">
        <v>24</v>
      </c>
      <c r="C753" s="87">
        <v>749.55585131999999</v>
      </c>
      <c r="D753" s="87">
        <v>745.85167094999997</v>
      </c>
      <c r="E753" s="87">
        <v>0</v>
      </c>
      <c r="F753" s="87">
        <v>74.585167100000007</v>
      </c>
      <c r="G753" s="87">
        <v>186.46291773999999</v>
      </c>
      <c r="H753" s="87">
        <v>372.92583547999999</v>
      </c>
      <c r="I753" s="87">
        <v>0</v>
      </c>
      <c r="J753" s="87">
        <v>410.21841902</v>
      </c>
      <c r="K753" s="87">
        <v>484.80358611999998</v>
      </c>
      <c r="L753" s="87">
        <v>559.38875321</v>
      </c>
    </row>
    <row r="754" spans="1:12" ht="12.75" customHeight="1" x14ac:dyDescent="0.2">
      <c r="A754" s="86" t="s">
        <v>180</v>
      </c>
      <c r="B754" s="86">
        <v>1</v>
      </c>
      <c r="C754" s="87">
        <v>840.30140401999995</v>
      </c>
      <c r="D754" s="87">
        <v>836.22905105999996</v>
      </c>
      <c r="E754" s="87">
        <v>0</v>
      </c>
      <c r="F754" s="87">
        <v>83.622905110000005</v>
      </c>
      <c r="G754" s="87">
        <v>209.05726276999999</v>
      </c>
      <c r="H754" s="87">
        <v>418.11452552999998</v>
      </c>
      <c r="I754" s="87">
        <v>0</v>
      </c>
      <c r="J754" s="87">
        <v>459.92597807999999</v>
      </c>
      <c r="K754" s="87">
        <v>543.54888318999997</v>
      </c>
      <c r="L754" s="87">
        <v>627.1717883</v>
      </c>
    </row>
    <row r="755" spans="1:12" ht="12.75" customHeight="1" x14ac:dyDescent="0.2">
      <c r="A755" s="86" t="s">
        <v>180</v>
      </c>
      <c r="B755" s="86">
        <v>2</v>
      </c>
      <c r="C755" s="87">
        <v>989.94472929999995</v>
      </c>
      <c r="D755" s="87">
        <v>985.09417117999999</v>
      </c>
      <c r="E755" s="87">
        <v>0</v>
      </c>
      <c r="F755" s="87">
        <v>98.509417119999995</v>
      </c>
      <c r="G755" s="87">
        <v>246.2735428</v>
      </c>
      <c r="H755" s="87">
        <v>492.54708558999999</v>
      </c>
      <c r="I755" s="87">
        <v>0</v>
      </c>
      <c r="J755" s="87">
        <v>541.80179414999998</v>
      </c>
      <c r="K755" s="87">
        <v>640.31121126999994</v>
      </c>
      <c r="L755" s="87">
        <v>738.82062839000002</v>
      </c>
    </row>
    <row r="756" spans="1:12" ht="12.75" customHeight="1" x14ac:dyDescent="0.2">
      <c r="A756" s="86" t="s">
        <v>180</v>
      </c>
      <c r="B756" s="86">
        <v>3</v>
      </c>
      <c r="C756" s="87">
        <v>1086.68546767</v>
      </c>
      <c r="D756" s="87">
        <v>1081.2967114999999</v>
      </c>
      <c r="E756" s="87">
        <v>0</v>
      </c>
      <c r="F756" s="87">
        <v>108.12967114999999</v>
      </c>
      <c r="G756" s="87">
        <v>270.32417787999998</v>
      </c>
      <c r="H756" s="87">
        <v>540.64835574999995</v>
      </c>
      <c r="I756" s="87">
        <v>0</v>
      </c>
      <c r="J756" s="87">
        <v>594.71319132999997</v>
      </c>
      <c r="K756" s="87">
        <v>702.84286248000001</v>
      </c>
      <c r="L756" s="87">
        <v>810.97253363000004</v>
      </c>
    </row>
    <row r="757" spans="1:12" ht="12.75" customHeight="1" x14ac:dyDescent="0.2">
      <c r="A757" s="86" t="s">
        <v>180</v>
      </c>
      <c r="B757" s="86">
        <v>4</v>
      </c>
      <c r="C757" s="87">
        <v>1125.43739501</v>
      </c>
      <c r="D757" s="87">
        <v>1119.8313090500001</v>
      </c>
      <c r="E757" s="87">
        <v>0</v>
      </c>
      <c r="F757" s="87">
        <v>111.98313091</v>
      </c>
      <c r="G757" s="87">
        <v>279.95782725999999</v>
      </c>
      <c r="H757" s="87">
        <v>559.91565452999998</v>
      </c>
      <c r="I757" s="87">
        <v>0</v>
      </c>
      <c r="J757" s="87">
        <v>615.90721998000004</v>
      </c>
      <c r="K757" s="87">
        <v>727.89035088000003</v>
      </c>
      <c r="L757" s="87">
        <v>839.87348179000003</v>
      </c>
    </row>
    <row r="758" spans="1:12" ht="12.75" customHeight="1" x14ac:dyDescent="0.2">
      <c r="A758" s="86" t="s">
        <v>180</v>
      </c>
      <c r="B758" s="86">
        <v>5</v>
      </c>
      <c r="C758" s="87">
        <v>1122.3675575899999</v>
      </c>
      <c r="D758" s="87">
        <v>1116.7273267400001</v>
      </c>
      <c r="E758" s="87">
        <v>0</v>
      </c>
      <c r="F758" s="87">
        <v>111.67273267</v>
      </c>
      <c r="G758" s="87">
        <v>279.18183169000002</v>
      </c>
      <c r="H758" s="87">
        <v>558.36366337000004</v>
      </c>
      <c r="I758" s="87">
        <v>0</v>
      </c>
      <c r="J758" s="87">
        <v>614.20002970999997</v>
      </c>
      <c r="K758" s="87">
        <v>725.87276238000004</v>
      </c>
      <c r="L758" s="87">
        <v>837.54549506000001</v>
      </c>
    </row>
    <row r="759" spans="1:12" ht="12.75" customHeight="1" x14ac:dyDescent="0.2">
      <c r="A759" s="86" t="s">
        <v>180</v>
      </c>
      <c r="B759" s="86">
        <v>6</v>
      </c>
      <c r="C759" s="87">
        <v>1129.50789044</v>
      </c>
      <c r="D759" s="87">
        <v>1123.84338899</v>
      </c>
      <c r="E759" s="87">
        <v>0</v>
      </c>
      <c r="F759" s="87">
        <v>112.3843389</v>
      </c>
      <c r="G759" s="87">
        <v>280.96084724999997</v>
      </c>
      <c r="H759" s="87">
        <v>561.92169449999994</v>
      </c>
      <c r="I759" s="87">
        <v>0</v>
      </c>
      <c r="J759" s="87">
        <v>618.11386393999999</v>
      </c>
      <c r="K759" s="87">
        <v>730.49820283999998</v>
      </c>
      <c r="L759" s="87">
        <v>842.88254173999997</v>
      </c>
    </row>
    <row r="760" spans="1:12" ht="12.75" customHeight="1" x14ac:dyDescent="0.2">
      <c r="A760" s="86" t="s">
        <v>180</v>
      </c>
      <c r="B760" s="86">
        <v>7</v>
      </c>
      <c r="C760" s="87">
        <v>1149.1756800000001</v>
      </c>
      <c r="D760" s="87">
        <v>1143.1724548899999</v>
      </c>
      <c r="E760" s="87">
        <v>0</v>
      </c>
      <c r="F760" s="87">
        <v>114.31724549</v>
      </c>
      <c r="G760" s="87">
        <v>285.79311372000001</v>
      </c>
      <c r="H760" s="87">
        <v>571.58622745000002</v>
      </c>
      <c r="I760" s="87">
        <v>0</v>
      </c>
      <c r="J760" s="87">
        <v>628.74485018999997</v>
      </c>
      <c r="K760" s="87">
        <v>743.06209567999997</v>
      </c>
      <c r="L760" s="87">
        <v>857.37934116999998</v>
      </c>
    </row>
    <row r="761" spans="1:12" ht="12.75" customHeight="1" x14ac:dyDescent="0.2">
      <c r="A761" s="86" t="s">
        <v>180</v>
      </c>
      <c r="B761" s="86">
        <v>8</v>
      </c>
      <c r="C761" s="87">
        <v>1089.2242662799999</v>
      </c>
      <c r="D761" s="87">
        <v>1083.5113730999999</v>
      </c>
      <c r="E761" s="87">
        <v>0</v>
      </c>
      <c r="F761" s="87">
        <v>108.35113731</v>
      </c>
      <c r="G761" s="87">
        <v>270.87784327999998</v>
      </c>
      <c r="H761" s="87">
        <v>541.75568654999995</v>
      </c>
      <c r="I761" s="87">
        <v>0</v>
      </c>
      <c r="J761" s="87">
        <v>595.93125521000002</v>
      </c>
      <c r="K761" s="87">
        <v>704.28239252000003</v>
      </c>
      <c r="L761" s="87">
        <v>812.63352983000004</v>
      </c>
    </row>
    <row r="762" spans="1:12" ht="12.75" customHeight="1" x14ac:dyDescent="0.2">
      <c r="A762" s="86" t="s">
        <v>180</v>
      </c>
      <c r="B762" s="86">
        <v>9</v>
      </c>
      <c r="C762" s="87">
        <v>921.41115668999998</v>
      </c>
      <c r="D762" s="87">
        <v>916.33957684999996</v>
      </c>
      <c r="E762" s="87">
        <v>0</v>
      </c>
      <c r="F762" s="87">
        <v>91.633957690000003</v>
      </c>
      <c r="G762" s="87">
        <v>229.08489420999999</v>
      </c>
      <c r="H762" s="87">
        <v>458.16978842999998</v>
      </c>
      <c r="I762" s="87">
        <v>0</v>
      </c>
      <c r="J762" s="87">
        <v>503.98676726999997</v>
      </c>
      <c r="K762" s="87">
        <v>595.62072494999995</v>
      </c>
      <c r="L762" s="87">
        <v>687.25468264000006</v>
      </c>
    </row>
    <row r="763" spans="1:12" ht="12.75" customHeight="1" x14ac:dyDescent="0.2">
      <c r="A763" s="86" t="s">
        <v>180</v>
      </c>
      <c r="B763" s="86">
        <v>10</v>
      </c>
      <c r="C763" s="87">
        <v>818.40348165</v>
      </c>
      <c r="D763" s="87">
        <v>814.09422715000005</v>
      </c>
      <c r="E763" s="87">
        <v>0</v>
      </c>
      <c r="F763" s="87">
        <v>81.409422719999995</v>
      </c>
      <c r="G763" s="87">
        <v>203.52355678999999</v>
      </c>
      <c r="H763" s="87">
        <v>407.04711357999997</v>
      </c>
      <c r="I763" s="87">
        <v>0</v>
      </c>
      <c r="J763" s="87">
        <v>447.75182493</v>
      </c>
      <c r="K763" s="87">
        <v>529.16124764999995</v>
      </c>
      <c r="L763" s="87">
        <v>610.57067036000001</v>
      </c>
    </row>
    <row r="764" spans="1:12" ht="12.75" customHeight="1" x14ac:dyDescent="0.2">
      <c r="A764" s="86" t="s">
        <v>180</v>
      </c>
      <c r="B764" s="86">
        <v>11</v>
      </c>
      <c r="C764" s="87">
        <v>731.61588788999995</v>
      </c>
      <c r="D764" s="87">
        <v>727.84839236000005</v>
      </c>
      <c r="E764" s="87">
        <v>0</v>
      </c>
      <c r="F764" s="87">
        <v>72.784839239999997</v>
      </c>
      <c r="G764" s="87">
        <v>181.96209809000001</v>
      </c>
      <c r="H764" s="87">
        <v>363.92419618000002</v>
      </c>
      <c r="I764" s="87">
        <v>0</v>
      </c>
      <c r="J764" s="87">
        <v>400.31661580000002</v>
      </c>
      <c r="K764" s="87">
        <v>473.10145503000001</v>
      </c>
      <c r="L764" s="87">
        <v>545.88629427000001</v>
      </c>
    </row>
    <row r="765" spans="1:12" ht="12.75" customHeight="1" x14ac:dyDescent="0.2">
      <c r="A765" s="86" t="s">
        <v>180</v>
      </c>
      <c r="B765" s="86">
        <v>12</v>
      </c>
      <c r="C765" s="87">
        <v>658.27266875999999</v>
      </c>
      <c r="D765" s="87">
        <v>654.86304179000001</v>
      </c>
      <c r="E765" s="87">
        <v>0</v>
      </c>
      <c r="F765" s="87">
        <v>65.486304180000005</v>
      </c>
      <c r="G765" s="87">
        <v>163.71576045</v>
      </c>
      <c r="H765" s="87">
        <v>327.43152090000001</v>
      </c>
      <c r="I765" s="87">
        <v>0</v>
      </c>
      <c r="J765" s="87">
        <v>360.17467298000003</v>
      </c>
      <c r="K765" s="87">
        <v>425.66097716000002</v>
      </c>
      <c r="L765" s="87">
        <v>491.14728134000001</v>
      </c>
    </row>
    <row r="766" spans="1:12" ht="12.75" customHeight="1" x14ac:dyDescent="0.2">
      <c r="A766" s="86" t="s">
        <v>180</v>
      </c>
      <c r="B766" s="86">
        <v>13</v>
      </c>
      <c r="C766" s="87">
        <v>637.88149605000001</v>
      </c>
      <c r="D766" s="87">
        <v>634.49397314999999</v>
      </c>
      <c r="E766" s="87">
        <v>0</v>
      </c>
      <c r="F766" s="87">
        <v>63.449397320000003</v>
      </c>
      <c r="G766" s="87">
        <v>158.62349329</v>
      </c>
      <c r="H766" s="87">
        <v>317.24698658</v>
      </c>
      <c r="I766" s="87">
        <v>0</v>
      </c>
      <c r="J766" s="87">
        <v>348.97168522999999</v>
      </c>
      <c r="K766" s="87">
        <v>412.42108254999999</v>
      </c>
      <c r="L766" s="87">
        <v>475.87047985999999</v>
      </c>
    </row>
    <row r="767" spans="1:12" ht="12.75" customHeight="1" x14ac:dyDescent="0.2">
      <c r="A767" s="86" t="s">
        <v>180</v>
      </c>
      <c r="B767" s="86">
        <v>14</v>
      </c>
      <c r="C767" s="87">
        <v>634.24326341999995</v>
      </c>
      <c r="D767" s="87">
        <v>631.09591905000002</v>
      </c>
      <c r="E767" s="87">
        <v>0</v>
      </c>
      <c r="F767" s="87">
        <v>63.109591909999999</v>
      </c>
      <c r="G767" s="87">
        <v>157.77397976</v>
      </c>
      <c r="H767" s="87">
        <v>315.54795953000001</v>
      </c>
      <c r="I767" s="87">
        <v>0</v>
      </c>
      <c r="J767" s="87">
        <v>347.10275547999998</v>
      </c>
      <c r="K767" s="87">
        <v>410.21234737999998</v>
      </c>
      <c r="L767" s="87">
        <v>473.32193928999999</v>
      </c>
    </row>
    <row r="768" spans="1:12" ht="12.75" customHeight="1" x14ac:dyDescent="0.2">
      <c r="A768" s="86" t="s">
        <v>180</v>
      </c>
      <c r="B768" s="86">
        <v>15</v>
      </c>
      <c r="C768" s="87">
        <v>631.06161142999997</v>
      </c>
      <c r="D768" s="87">
        <v>626.82094715999995</v>
      </c>
      <c r="E768" s="87">
        <v>0</v>
      </c>
      <c r="F768" s="87">
        <v>62.682094720000002</v>
      </c>
      <c r="G768" s="87">
        <v>156.70523678999999</v>
      </c>
      <c r="H768" s="87">
        <v>313.41047357999997</v>
      </c>
      <c r="I768" s="87">
        <v>0</v>
      </c>
      <c r="J768" s="87">
        <v>344.75152093999998</v>
      </c>
      <c r="K768" s="87">
        <v>407.43361564999998</v>
      </c>
      <c r="L768" s="87">
        <v>470.11571036999999</v>
      </c>
    </row>
    <row r="769" spans="1:12" ht="12.75" customHeight="1" x14ac:dyDescent="0.2">
      <c r="A769" s="86" t="s">
        <v>180</v>
      </c>
      <c r="B769" s="86">
        <v>16</v>
      </c>
      <c r="C769" s="87">
        <v>640.79599313000006</v>
      </c>
      <c r="D769" s="87">
        <v>635.40099098999997</v>
      </c>
      <c r="E769" s="87">
        <v>0</v>
      </c>
      <c r="F769" s="87">
        <v>63.540099099999999</v>
      </c>
      <c r="G769" s="87">
        <v>158.85024774999999</v>
      </c>
      <c r="H769" s="87">
        <v>317.70049549999999</v>
      </c>
      <c r="I769" s="87">
        <v>0</v>
      </c>
      <c r="J769" s="87">
        <v>349.47054503999999</v>
      </c>
      <c r="K769" s="87">
        <v>413.01064414000001</v>
      </c>
      <c r="L769" s="87">
        <v>476.55074323999997</v>
      </c>
    </row>
    <row r="770" spans="1:12" ht="12.75" customHeight="1" x14ac:dyDescent="0.2">
      <c r="A770" s="86" t="s">
        <v>180</v>
      </c>
      <c r="B770" s="86">
        <v>17</v>
      </c>
      <c r="C770" s="87">
        <v>637.42523901000004</v>
      </c>
      <c r="D770" s="87">
        <v>632.45286582000006</v>
      </c>
      <c r="E770" s="87">
        <v>0</v>
      </c>
      <c r="F770" s="87">
        <v>63.245286579999998</v>
      </c>
      <c r="G770" s="87">
        <v>158.11321645999999</v>
      </c>
      <c r="H770" s="87">
        <v>316.22643291000003</v>
      </c>
      <c r="I770" s="87">
        <v>0</v>
      </c>
      <c r="J770" s="87">
        <v>347.84907620000001</v>
      </c>
      <c r="K770" s="87">
        <v>411.09436277999998</v>
      </c>
      <c r="L770" s="87">
        <v>474.33964937000002</v>
      </c>
    </row>
    <row r="771" spans="1:12" ht="12.75" customHeight="1" x14ac:dyDescent="0.2">
      <c r="A771" s="86" t="s">
        <v>180</v>
      </c>
      <c r="B771" s="86">
        <v>18</v>
      </c>
      <c r="C771" s="87">
        <v>633.98566409</v>
      </c>
      <c r="D771" s="87">
        <v>630.76692462000005</v>
      </c>
      <c r="E771" s="87">
        <v>0</v>
      </c>
      <c r="F771" s="87">
        <v>63.076692459999997</v>
      </c>
      <c r="G771" s="87">
        <v>157.69173115999999</v>
      </c>
      <c r="H771" s="87">
        <v>315.38346231000003</v>
      </c>
      <c r="I771" s="87">
        <v>0</v>
      </c>
      <c r="J771" s="87">
        <v>346.92180853999997</v>
      </c>
      <c r="K771" s="87">
        <v>409.99850099999998</v>
      </c>
      <c r="L771" s="87">
        <v>473.07519346999999</v>
      </c>
    </row>
    <row r="772" spans="1:12" ht="12.75" customHeight="1" x14ac:dyDescent="0.2">
      <c r="A772" s="86" t="s">
        <v>180</v>
      </c>
      <c r="B772" s="86">
        <v>19</v>
      </c>
      <c r="C772" s="87">
        <v>631.55650538999998</v>
      </c>
      <c r="D772" s="87">
        <v>628.47101091000002</v>
      </c>
      <c r="E772" s="87">
        <v>0</v>
      </c>
      <c r="F772" s="87">
        <v>62.847101090000002</v>
      </c>
      <c r="G772" s="87">
        <v>157.11775273000001</v>
      </c>
      <c r="H772" s="87">
        <v>314.23550546000001</v>
      </c>
      <c r="I772" s="87">
        <v>0</v>
      </c>
      <c r="J772" s="87">
        <v>345.65905600000002</v>
      </c>
      <c r="K772" s="87">
        <v>408.50615708999999</v>
      </c>
      <c r="L772" s="87">
        <v>471.35325818000001</v>
      </c>
    </row>
    <row r="773" spans="1:12" ht="12.75" customHeight="1" x14ac:dyDescent="0.2">
      <c r="A773" s="86" t="s">
        <v>180</v>
      </c>
      <c r="B773" s="86">
        <v>20</v>
      </c>
      <c r="C773" s="87">
        <v>627.83501766999996</v>
      </c>
      <c r="D773" s="87">
        <v>624.52490637000005</v>
      </c>
      <c r="E773" s="87">
        <v>0</v>
      </c>
      <c r="F773" s="87">
        <v>62.452490640000001</v>
      </c>
      <c r="G773" s="87">
        <v>156.13122659000001</v>
      </c>
      <c r="H773" s="87">
        <v>312.26245318999997</v>
      </c>
      <c r="I773" s="87">
        <v>0</v>
      </c>
      <c r="J773" s="87">
        <v>343.4886985</v>
      </c>
      <c r="K773" s="87">
        <v>405.94118914000001</v>
      </c>
      <c r="L773" s="87">
        <v>468.39367978000001</v>
      </c>
    </row>
    <row r="774" spans="1:12" ht="12.75" customHeight="1" x14ac:dyDescent="0.2">
      <c r="A774" s="86" t="s">
        <v>180</v>
      </c>
      <c r="B774" s="86">
        <v>21</v>
      </c>
      <c r="C774" s="87">
        <v>607.80177651999998</v>
      </c>
      <c r="D774" s="87">
        <v>604.72308652000004</v>
      </c>
      <c r="E774" s="87">
        <v>0</v>
      </c>
      <c r="F774" s="87">
        <v>60.472308650000002</v>
      </c>
      <c r="G774" s="87">
        <v>151.18077163000001</v>
      </c>
      <c r="H774" s="87">
        <v>302.36154326000002</v>
      </c>
      <c r="I774" s="87">
        <v>0</v>
      </c>
      <c r="J774" s="87">
        <v>332.59769759</v>
      </c>
      <c r="K774" s="87">
        <v>393.07000624</v>
      </c>
      <c r="L774" s="87">
        <v>453.54231489</v>
      </c>
    </row>
    <row r="775" spans="1:12" ht="12.75" customHeight="1" x14ac:dyDescent="0.2">
      <c r="A775" s="86" t="s">
        <v>180</v>
      </c>
      <c r="B775" s="86">
        <v>22</v>
      </c>
      <c r="C775" s="87">
        <v>596.83872937000001</v>
      </c>
      <c r="D775" s="87">
        <v>593.63031431000002</v>
      </c>
      <c r="E775" s="87">
        <v>0</v>
      </c>
      <c r="F775" s="87">
        <v>59.363031429999999</v>
      </c>
      <c r="G775" s="87">
        <v>148.40757858000001</v>
      </c>
      <c r="H775" s="87">
        <v>296.81515716000001</v>
      </c>
      <c r="I775" s="87">
        <v>0</v>
      </c>
      <c r="J775" s="87">
        <v>326.49667287</v>
      </c>
      <c r="K775" s="87">
        <v>385.85970429999998</v>
      </c>
      <c r="L775" s="87">
        <v>445.22273573000001</v>
      </c>
    </row>
    <row r="776" spans="1:12" ht="12.75" customHeight="1" x14ac:dyDescent="0.2">
      <c r="A776" s="86" t="s">
        <v>180</v>
      </c>
      <c r="B776" s="86">
        <v>23</v>
      </c>
      <c r="C776" s="87">
        <v>631.68130758999996</v>
      </c>
      <c r="D776" s="87">
        <v>628.35761782999998</v>
      </c>
      <c r="E776" s="87">
        <v>0</v>
      </c>
      <c r="F776" s="87">
        <v>62.835761779999999</v>
      </c>
      <c r="G776" s="87">
        <v>157.08940446</v>
      </c>
      <c r="H776" s="87">
        <v>314.17880891999999</v>
      </c>
      <c r="I776" s="87">
        <v>0</v>
      </c>
      <c r="J776" s="87">
        <v>345.59668980999999</v>
      </c>
      <c r="K776" s="87">
        <v>408.43245159000003</v>
      </c>
      <c r="L776" s="87">
        <v>471.26821337000001</v>
      </c>
    </row>
    <row r="777" spans="1:12" ht="12.75" customHeight="1" x14ac:dyDescent="0.2">
      <c r="A777" s="86" t="s">
        <v>180</v>
      </c>
      <c r="B777" s="86">
        <v>24</v>
      </c>
      <c r="C777" s="87">
        <v>708.55936292000001</v>
      </c>
      <c r="D777" s="87">
        <v>704.62745307</v>
      </c>
      <c r="E777" s="87">
        <v>0</v>
      </c>
      <c r="F777" s="87">
        <v>70.462745310000003</v>
      </c>
      <c r="G777" s="87">
        <v>176.15686327</v>
      </c>
      <c r="H777" s="87">
        <v>352.31372654</v>
      </c>
      <c r="I777" s="87">
        <v>0</v>
      </c>
      <c r="J777" s="87">
        <v>387.54509918999997</v>
      </c>
      <c r="K777" s="87">
        <v>458.00784449999998</v>
      </c>
      <c r="L777" s="87">
        <v>528.47058979999997</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2018-09-17T07:55:37Z</dcterms:modified>
</cp:coreProperties>
</file>